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PD\Lost Wages 2020\Claimant Summary Template\"/>
    </mc:Choice>
  </mc:AlternateContent>
  <xr:revisionPtr revIDLastSave="0" documentId="8_{241F7EF1-1003-4E3A-AF1F-075D3DE70D1A}" xr6:coauthVersionLast="45" xr6:coauthVersionMax="45" xr10:uidLastSave="{00000000-0000-0000-0000-000000000000}"/>
  <workbookProtection workbookAlgorithmName="SHA-512" workbookHashValue="/G74AYLUy4q7KJPUdzs5cLi3RfUlQG+Mj6yXe2uCMQ6pJxx25GPKyebpGwAellJ33p5X3b73HoVd82r1gwn8Vg==" workbookSaltValue="LDHv2Ks3pQSEWmqNMNTHxQ==" workbookSpinCount="100000" lockStructure="1"/>
  <bookViews>
    <workbookView xWindow="-110" yWindow="-110" windowWidth="19420" windowHeight="10420" xr2:uid="{E16DF75A-DE27-41D5-895E-E30946812225}"/>
  </bookViews>
  <sheets>
    <sheet name="State submission" sheetId="1" r:id="rId1"/>
    <sheet name="Calculatio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20" i="1"/>
  <c r="E20" i="1"/>
  <c r="F7" i="1"/>
  <c r="F8" i="1"/>
  <c r="F9" i="1"/>
  <c r="F10" i="1"/>
  <c r="F11" i="1"/>
  <c r="F12" i="1"/>
  <c r="F13" i="1"/>
  <c r="F14" i="1"/>
  <c r="F6" i="1"/>
  <c r="E7" i="1"/>
  <c r="E8" i="1"/>
  <c r="E9" i="1"/>
  <c r="E10" i="1"/>
  <c r="E11" i="1"/>
  <c r="E12" i="1"/>
  <c r="E13" i="1"/>
  <c r="E14" i="1"/>
  <c r="E6" i="1"/>
  <c r="D7" i="1"/>
  <c r="D8" i="1"/>
  <c r="D9" i="1"/>
  <c r="D10" i="1"/>
  <c r="D11" i="1"/>
  <c r="D12" i="1"/>
  <c r="D13" i="1"/>
  <c r="D14" i="1"/>
  <c r="D6" i="1"/>
  <c r="E21" i="2" l="1"/>
  <c r="F21" i="2" s="1"/>
  <c r="D21" i="2" l="1"/>
  <c r="B9" i="2"/>
  <c r="D20" i="2" l="1"/>
  <c r="F14" i="2"/>
  <c r="E14" i="2"/>
  <c r="F20" i="2" l="1"/>
  <c r="E20" i="2"/>
  <c r="C15" i="1"/>
  <c r="C6" i="2" l="1"/>
  <c r="D6" i="2" s="1"/>
  <c r="D19" i="2" s="1"/>
  <c r="D22" i="2" s="1"/>
  <c r="E15" i="1"/>
  <c r="D15" i="1"/>
  <c r="F15" i="1"/>
  <c r="F6" i="2" l="1"/>
  <c r="F19" i="2"/>
  <c r="C14" i="2"/>
  <c r="E6" i="2"/>
  <c r="D13" i="2"/>
  <c r="E13" i="2" s="1"/>
  <c r="E22" i="2"/>
  <c r="E19" i="2"/>
  <c r="F22" i="2" l="1"/>
  <c r="F15" i="2"/>
  <c r="E15" i="2"/>
  <c r="F13" i="2"/>
</calcChain>
</file>

<file path=xl/sharedStrings.xml><?xml version="1.0" encoding="utf-8"?>
<sst xmlns="http://schemas.openxmlformats.org/spreadsheetml/2006/main" count="47" uniqueCount="45">
  <si>
    <t>Pandemic Emergency Unemployment Compensation</t>
  </si>
  <si>
    <t>Pandemic Unemployment Assistance</t>
  </si>
  <si>
    <t>Extended Benefits</t>
  </si>
  <si>
    <t>Short-Time Compensation</t>
  </si>
  <si>
    <t>Trade Readjustment Allowance</t>
  </si>
  <si>
    <t>Payments under the Self-Employment Assistance program</t>
  </si>
  <si>
    <t>SUBTOTAL</t>
  </si>
  <si>
    <t>TOTAL</t>
  </si>
  <si>
    <t>Federal Share
 ($300/claimant)</t>
  </si>
  <si>
    <t>Non-federal share
 ($100/claimant)</t>
  </si>
  <si>
    <t>Lost Wages Benefit Payments</t>
  </si>
  <si>
    <t xml:space="preserve">Lost Wages Administrative Costs   </t>
  </si>
  <si>
    <t>Total Benefits
($400/claimant)</t>
  </si>
  <si>
    <t>Total Admin Costs</t>
  </si>
  <si>
    <t>Federal Share</t>
  </si>
  <si>
    <t xml:space="preserve">Non-federal share </t>
  </si>
  <si>
    <t>State-submitted administrative costs</t>
  </si>
  <si>
    <t>FEMA-calculated administrative costs</t>
  </si>
  <si>
    <t>Non-federal share</t>
  </si>
  <si>
    <t>Lost Wages administrative costs (lesser of the two)</t>
  </si>
  <si>
    <t>Total Award: Lost Wages Benefits + Administrative Costs</t>
  </si>
  <si>
    <t>Total Award
(Benefits + Admin Costs)</t>
  </si>
  <si>
    <t>Box 1: Claimant Summary</t>
  </si>
  <si>
    <t>Number of eligible claimants for one week</t>
  </si>
  <si>
    <t>Lost Wages benefit payments for one week</t>
  </si>
  <si>
    <r>
      <t>Week ending [</t>
    </r>
    <r>
      <rPr>
        <b/>
        <sz val="11"/>
        <color rgb="FFFF0000"/>
        <rFont val="Calibri"/>
        <family val="2"/>
        <scheme val="minor"/>
      </rPr>
      <t>MM/DD/YYYY</t>
    </r>
    <r>
      <rPr>
        <b/>
        <sz val="11"/>
        <color theme="1"/>
        <rFont val="Calibri"/>
        <family val="2"/>
        <scheme val="minor"/>
      </rPr>
      <t>]</t>
    </r>
  </si>
  <si>
    <r>
      <t>Award Calculations- [</t>
    </r>
    <r>
      <rPr>
        <b/>
        <sz val="11"/>
        <color rgb="FFFF0000"/>
        <rFont val="Calibri"/>
        <family val="2"/>
        <scheme val="minor"/>
      </rPr>
      <t>INSTERT STATE/TERRITORY NAME</t>
    </r>
    <r>
      <rPr>
        <b/>
        <sz val="11"/>
        <color theme="1"/>
        <rFont val="Calibri"/>
        <family val="2"/>
        <scheme val="minor"/>
      </rPr>
      <t>]</t>
    </r>
  </si>
  <si>
    <t>Request for an additional 1 week 
in Lost Wages Assistance</t>
  </si>
  <si>
    <r>
      <t xml:space="preserve"> [</t>
    </r>
    <r>
      <rPr>
        <b/>
        <sz val="16"/>
        <color rgb="FFFF0000"/>
        <rFont val="Calibri"/>
        <family val="2"/>
        <scheme val="minor"/>
      </rPr>
      <t>INSERT STATE/TERRITORY NAME</t>
    </r>
    <r>
      <rPr>
        <b/>
        <sz val="16"/>
        <color theme="1"/>
        <rFont val="Calibri"/>
        <family val="2"/>
        <scheme val="minor"/>
      </rPr>
      <t>]</t>
    </r>
  </si>
  <si>
    <t>Unemployment Compensation for Ex-Service members (UCX)</t>
  </si>
  <si>
    <t>Unemployment Compensation for Federal Employees (UCFE)</t>
  </si>
  <si>
    <t>State/Territory Excess Funds from Previous Obligations</t>
  </si>
  <si>
    <t xml:space="preserve">Minus any excess funds from previous obligations </t>
  </si>
  <si>
    <r>
      <rPr>
        <b/>
        <sz val="11"/>
        <color theme="1"/>
        <rFont val="Calibri"/>
        <family val="2"/>
        <scheme val="minor"/>
      </rPr>
      <t>Box 4: Administrative Costs Description/Narrative (optional, but will help applications be reviewed and processed quickly)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Instructions to State/Territory: </t>
    </r>
    <r>
      <rPr>
        <i/>
        <sz val="11"/>
        <color theme="1"/>
        <rFont val="Calibri"/>
        <family val="2"/>
        <scheme val="minor"/>
      </rPr>
      <t>Use the box below to describe your administrative costs on the SF-424A (which you also should have totaled an entered into Box 3).</t>
    </r>
  </si>
  <si>
    <t>Regular Unemployment</t>
  </si>
  <si>
    <r>
      <t xml:space="preserve">Box 3: Administrative Costs
</t>
    </r>
    <r>
      <rPr>
        <b/>
        <i/>
        <sz val="11"/>
        <color theme="1"/>
        <rFont val="Calibri"/>
        <family val="2"/>
        <scheme val="minor"/>
      </rPr>
      <t>Instructions to State/Territory:</t>
    </r>
    <r>
      <rPr>
        <i/>
        <sz val="11"/>
        <color theme="1"/>
        <rFont val="Calibri"/>
        <family val="2"/>
        <scheme val="minor"/>
      </rPr>
      <t xml:space="preserve"> In the box to the right, enter the total estimated administrative costs </t>
    </r>
    <r>
      <rPr>
        <i/>
        <u/>
        <sz val="11"/>
        <color theme="1"/>
        <rFont val="Calibri"/>
        <family val="2"/>
        <scheme val="minor"/>
      </rPr>
      <t>associated with dispersing one week</t>
    </r>
    <r>
      <rPr>
        <i/>
        <sz val="11"/>
        <color theme="1"/>
        <rFont val="Calibri"/>
        <family val="2"/>
        <scheme val="minor"/>
      </rPr>
      <t xml:space="preserve"> of Lost Wages Assistance benefit payments.  This should be the total for administrative cost line items from the SF-424A.  If you are not requesting administrative costs, please enter 0 (zero).</t>
    </r>
  </si>
  <si>
    <r>
      <t xml:space="preserve">Box 2: Excess Benefit Payment Funds Received
Instructions to State/Territory: </t>
    </r>
    <r>
      <rPr>
        <i/>
        <sz val="11"/>
        <color theme="1"/>
        <rFont val="Calibri"/>
        <family val="2"/>
        <scheme val="minor"/>
      </rPr>
      <t>In the box to the right, enter any excess Lost Wages Assistance benefit payment funds the State/Territory received from FEMA in previous obligations. A State/Territory may have excess funds if the estimated number of claimants used to calculate previous obligations was higher than the actual number of eligible claimants paid. If the State/Territory has not yet identified excess funds, enter a 0 (zero).</t>
    </r>
  </si>
  <si>
    <t>Total benefit 
($400/claimant)</t>
  </si>
  <si>
    <t>Federal Share
($300/claimant)</t>
  </si>
  <si>
    <t>Non-Federal Share
($100/claimant)</t>
  </si>
  <si>
    <t>Number of 
eligible claimants 
(actual or estimated)</t>
  </si>
  <si>
    <t>Total Admin Costs
(Fed + Non-Fed)</t>
  </si>
  <si>
    <t>Federal Share
(75%)</t>
  </si>
  <si>
    <t>Non-Federal Share
(25%)</t>
  </si>
  <si>
    <r>
      <t xml:space="preserve">Reviewer instructions for Admin Costs: </t>
    </r>
    <r>
      <rPr>
        <sz val="11"/>
        <color theme="1"/>
        <rFont val="Calibri"/>
        <family val="2"/>
        <scheme val="minor"/>
      </rPr>
      <t xml:space="preserve">
1) Confirm that the state/territory entered their estimated one week admin costs into "Box 3" of the "State submission" tab.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2) Compare the "FEMA-calculated administrative costs" to the "State-submitted administrative costs", and enter the lesser of the two amounts in the bright green box.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</si>
</sst>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B1B1B"/>
      <name val="Calibri"/>
      <family val="2"/>
      <scheme val="minor"/>
    </font>
    <font>
      <b/>
      <sz val="9"/>
      <color rgb="FF1B1B1B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4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right" vertical="center" wrapText="1"/>
    </xf>
    <xf numFmtId="6" fontId="0" fillId="3" borderId="5" xfId="0" applyNumberFormat="1" applyFont="1" applyFill="1" applyBorder="1"/>
    <xf numFmtId="6" fontId="0" fillId="3" borderId="6" xfId="0" applyNumberFormat="1" applyFont="1" applyFill="1" applyBorder="1"/>
    <xf numFmtId="0" fontId="2" fillId="3" borderId="7" xfId="0" applyFont="1" applyFill="1" applyBorder="1" applyAlignment="1">
      <alignment horizontal="right" vertical="center"/>
    </xf>
    <xf numFmtId="3" fontId="0" fillId="2" borderId="10" xfId="0" applyNumberFormat="1" applyFont="1" applyFill="1" applyBorder="1"/>
    <xf numFmtId="6" fontId="0" fillId="2" borderId="10" xfId="0" applyNumberFormat="1" applyFont="1" applyFill="1" applyBorder="1"/>
    <xf numFmtId="6" fontId="0" fillId="2" borderId="11" xfId="0" applyNumberFormat="1" applyFont="1" applyFill="1" applyBorder="1"/>
    <xf numFmtId="0" fontId="1" fillId="4" borderId="2" xfId="0" applyFont="1" applyFill="1" applyBorder="1" applyAlignment="1" applyProtection="1">
      <alignment vertical="top"/>
      <protection locked="0"/>
    </xf>
    <xf numFmtId="3" fontId="0" fillId="3" borderId="5" xfId="0" applyNumberFormat="1" applyFont="1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0" fontId="0" fillId="0" borderId="7" xfId="0" applyBorder="1"/>
    <xf numFmtId="164" fontId="0" fillId="0" borderId="1" xfId="0" applyNumberFormat="1" applyBorder="1"/>
    <xf numFmtId="164" fontId="0" fillId="0" borderId="8" xfId="0" applyNumberFormat="1" applyBorder="1"/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6" borderId="15" xfId="0" applyNumberFormat="1" applyFill="1" applyBorder="1"/>
    <xf numFmtId="164" fontId="0" fillId="6" borderId="16" xfId="0" applyNumberFormat="1" applyFill="1" applyBorder="1"/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vertical="top"/>
      <protection locked="0"/>
    </xf>
    <xf numFmtId="0" fontId="1" fillId="0" borderId="19" xfId="0" applyFont="1" applyFill="1" applyBorder="1" applyAlignment="1" applyProtection="1">
      <alignment vertical="top"/>
      <protection locked="0"/>
    </xf>
    <xf numFmtId="10" fontId="0" fillId="0" borderId="1" xfId="0" applyNumberFormat="1" applyBorder="1"/>
    <xf numFmtId="0" fontId="4" fillId="0" borderId="0" xfId="0" applyFont="1" applyBorder="1" applyAlignment="1">
      <alignment vertical="center" wrapText="1"/>
    </xf>
    <xf numFmtId="6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6" fontId="5" fillId="0" borderId="0" xfId="0" applyNumberFormat="1" applyFont="1" applyBorder="1" applyAlignment="1">
      <alignment horizontal="right" vertical="center" wrapText="1"/>
    </xf>
    <xf numFmtId="164" fontId="0" fillId="9" borderId="15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164" fontId="0" fillId="8" borderId="1" xfId="0" applyNumberFormat="1" applyFill="1" applyBorder="1" applyProtection="1"/>
    <xf numFmtId="0" fontId="0" fillId="0" borderId="14" xfId="0" applyBorder="1"/>
    <xf numFmtId="3" fontId="0" fillId="0" borderId="1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1" fillId="2" borderId="9" xfId="0" applyFont="1" applyFill="1" applyBorder="1" applyAlignment="1" applyProtection="1">
      <alignment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12" fillId="0" borderId="43" xfId="0" applyNumberFormat="1" applyFont="1" applyBorder="1"/>
    <xf numFmtId="164" fontId="12" fillId="0" borderId="43" xfId="0" applyNumberFormat="1" applyFont="1" applyBorder="1" applyAlignment="1">
      <alignment horizontal="right"/>
    </xf>
    <xf numFmtId="164" fontId="12" fillId="0" borderId="44" xfId="0" applyNumberFormat="1" applyFont="1" applyBorder="1" applyAlignment="1">
      <alignment horizontal="right"/>
    </xf>
    <xf numFmtId="0" fontId="1" fillId="4" borderId="3" xfId="0" applyFont="1" applyFill="1" applyBorder="1" applyAlignment="1">
      <alignment horizontal="center" vertical="center" wrapText="1"/>
    </xf>
    <xf numFmtId="6" fontId="0" fillId="3" borderId="54" xfId="0" applyNumberFormat="1" applyFont="1" applyFill="1" applyBorder="1"/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3" fontId="1" fillId="3" borderId="15" xfId="0" applyNumberFormat="1" applyFont="1" applyFill="1" applyBorder="1"/>
    <xf numFmtId="6" fontId="1" fillId="3" borderId="15" xfId="0" applyNumberFormat="1" applyFont="1" applyFill="1" applyBorder="1"/>
    <xf numFmtId="6" fontId="1" fillId="3" borderId="55" xfId="0" applyNumberFormat="1" applyFont="1" applyFill="1" applyBorder="1"/>
    <xf numFmtId="6" fontId="1" fillId="3" borderId="16" xfId="0" applyNumberFormat="1" applyFont="1" applyFill="1" applyBorder="1"/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4" fontId="0" fillId="6" borderId="15" xfId="0" applyNumberFormat="1" applyFont="1" applyFill="1" applyBorder="1" applyAlignment="1" applyProtection="1">
      <alignment horizontal="right" wrapText="1"/>
      <protection locked="0"/>
    </xf>
    <xf numFmtId="164" fontId="0" fillId="6" borderId="15" xfId="0" applyNumberFormat="1" applyFont="1" applyFill="1" applyBorder="1" applyAlignment="1" applyProtection="1">
      <alignment horizontal="right" wrapText="1"/>
    </xf>
    <xf numFmtId="164" fontId="0" fillId="6" borderId="16" xfId="0" applyNumberFormat="1" applyFont="1" applyFill="1" applyBorder="1" applyAlignment="1" applyProtection="1">
      <alignment horizontal="right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 applyProtection="1">
      <alignment vertical="top" wrapText="1"/>
      <protection locked="0"/>
    </xf>
    <xf numFmtId="0" fontId="1" fillId="4" borderId="39" xfId="0" applyFont="1" applyFill="1" applyBorder="1" applyAlignment="1" applyProtection="1">
      <alignment vertical="top" wrapText="1"/>
      <protection locked="0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51" xfId="0" applyFill="1" applyBorder="1" applyAlignment="1">
      <alignment horizontal="left" vertical="top" wrapText="1"/>
    </xf>
    <xf numFmtId="0" fontId="0" fillId="4" borderId="52" xfId="0" applyFill="1" applyBorder="1" applyAlignment="1">
      <alignment horizontal="left" vertical="top" wrapText="1"/>
    </xf>
    <xf numFmtId="0" fontId="0" fillId="4" borderId="53" xfId="0" applyFill="1" applyBorder="1" applyAlignment="1">
      <alignment horizontal="left" vertical="top" wrapText="1"/>
    </xf>
    <xf numFmtId="0" fontId="0" fillId="6" borderId="48" xfId="0" applyFill="1" applyBorder="1" applyAlignment="1" applyProtection="1">
      <alignment horizontal="left" vertical="top"/>
      <protection locked="0"/>
    </xf>
    <xf numFmtId="0" fontId="0" fillId="6" borderId="49" xfId="0" applyFill="1" applyBorder="1" applyAlignment="1" applyProtection="1">
      <alignment horizontal="left" vertical="top"/>
      <protection locked="0"/>
    </xf>
    <xf numFmtId="0" fontId="0" fillId="6" borderId="50" xfId="0" applyFill="1" applyBorder="1" applyAlignment="1" applyProtection="1">
      <alignment horizontal="left" vertical="top"/>
      <protection locked="0"/>
    </xf>
    <xf numFmtId="0" fontId="0" fillId="6" borderId="45" xfId="0" applyFill="1" applyBorder="1" applyAlignment="1" applyProtection="1">
      <alignment horizontal="left" vertical="top"/>
      <protection locked="0"/>
    </xf>
    <xf numFmtId="0" fontId="0" fillId="6" borderId="46" xfId="0" applyFill="1" applyBorder="1" applyAlignment="1" applyProtection="1">
      <alignment horizontal="left" vertical="top"/>
      <protection locked="0"/>
    </xf>
    <xf numFmtId="0" fontId="0" fillId="6" borderId="47" xfId="0" applyFill="1" applyBorder="1" applyAlignment="1" applyProtection="1">
      <alignment horizontal="left" vertical="top"/>
      <protection locked="0"/>
    </xf>
    <xf numFmtId="0" fontId="0" fillId="6" borderId="40" xfId="0" applyFill="1" applyBorder="1" applyAlignment="1" applyProtection="1">
      <alignment horizontal="left" vertical="top"/>
      <protection locked="0"/>
    </xf>
    <xf numFmtId="0" fontId="0" fillId="6" borderId="41" xfId="0" applyFill="1" applyBorder="1" applyAlignment="1" applyProtection="1">
      <alignment horizontal="left" vertical="top"/>
      <protection locked="0"/>
    </xf>
    <xf numFmtId="0" fontId="0" fillId="6" borderId="42" xfId="0" applyFill="1" applyBorder="1" applyAlignment="1" applyProtection="1">
      <alignment horizontal="left" vertical="top"/>
      <protection locked="0"/>
    </xf>
    <xf numFmtId="164" fontId="0" fillId="6" borderId="56" xfId="0" applyNumberFormat="1" applyFill="1" applyBorder="1" applyProtection="1">
      <protection locked="0"/>
    </xf>
    <xf numFmtId="164" fontId="0" fillId="6" borderId="20" xfId="0" applyNumberFormat="1" applyFill="1" applyBorder="1" applyProtection="1">
      <protection locked="0"/>
    </xf>
    <xf numFmtId="0" fontId="1" fillId="4" borderId="28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6" borderId="26" xfId="0" applyFont="1" applyFill="1" applyBorder="1" applyAlignment="1">
      <alignment horizontal="right"/>
    </xf>
    <xf numFmtId="0" fontId="1" fillId="6" borderId="27" xfId="0" applyFont="1" applyFill="1" applyBorder="1" applyAlignment="1">
      <alignment horizontal="right"/>
    </xf>
    <xf numFmtId="0" fontId="6" fillId="11" borderId="23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0" fillId="4" borderId="21" xfId="0" applyFill="1" applyBorder="1"/>
    <xf numFmtId="0" fontId="0" fillId="4" borderId="22" xfId="0" applyFill="1" applyBorder="1"/>
    <xf numFmtId="0" fontId="1" fillId="10" borderId="29" xfId="0" applyFont="1" applyFill="1" applyBorder="1" applyAlignment="1">
      <alignment horizontal="left" vertical="top" wrapText="1"/>
    </xf>
    <xf numFmtId="0" fontId="1" fillId="10" borderId="30" xfId="0" applyFont="1" applyFill="1" applyBorder="1" applyAlignment="1">
      <alignment horizontal="left" vertical="top" wrapText="1"/>
    </xf>
    <xf numFmtId="0" fontId="1" fillId="10" borderId="31" xfId="0" applyFont="1" applyFill="1" applyBorder="1" applyAlignment="1">
      <alignment horizontal="left" vertical="top" wrapText="1"/>
    </xf>
    <xf numFmtId="0" fontId="1" fillId="10" borderId="32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left" vertical="top" wrapText="1"/>
    </xf>
    <xf numFmtId="0" fontId="1" fillId="10" borderId="33" xfId="0" applyFont="1" applyFill="1" applyBorder="1" applyAlignment="1">
      <alignment horizontal="left" vertical="top" wrapText="1"/>
    </xf>
    <xf numFmtId="0" fontId="1" fillId="10" borderId="34" xfId="0" applyFont="1" applyFill="1" applyBorder="1" applyAlignment="1">
      <alignment horizontal="left" vertical="top" wrapText="1"/>
    </xf>
    <xf numFmtId="0" fontId="1" fillId="10" borderId="35" xfId="0" applyFont="1" applyFill="1" applyBorder="1" applyAlignment="1">
      <alignment horizontal="left" vertical="top" wrapText="1"/>
    </xf>
    <xf numFmtId="0" fontId="1" fillId="10" borderId="36" xfId="0" applyFont="1" applyFill="1" applyBorder="1" applyAlignment="1">
      <alignment horizontal="left" vertical="top" wrapText="1"/>
    </xf>
    <xf numFmtId="0" fontId="0" fillId="0" borderId="9" xfId="0" applyBorder="1"/>
    <xf numFmtId="0" fontId="0" fillId="0" borderId="37" xfId="0" applyBorder="1"/>
    <xf numFmtId="0" fontId="6" fillId="7" borderId="23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37" xfId="0" applyBorder="1" applyAlignment="1">
      <alignment wrapText="1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4" borderId="28" xfId="0" applyFill="1" applyBorder="1"/>
    <xf numFmtId="0" fontId="0" fillId="4" borderId="12" xfId="0" applyFill="1" applyBorder="1"/>
    <xf numFmtId="0" fontId="0" fillId="6" borderId="14" xfId="0" applyFill="1" applyBorder="1" applyAlignment="1">
      <alignment horizontal="right" wrapText="1"/>
    </xf>
    <xf numFmtId="0" fontId="0" fillId="6" borderId="15" xfId="0" applyFill="1" applyBorder="1" applyAlignment="1">
      <alignment horizontal="right" wrapText="1"/>
    </xf>
    <xf numFmtId="0" fontId="6" fillId="12" borderId="23" xfId="0" applyFont="1" applyFill="1" applyBorder="1" applyAlignment="1">
      <alignment horizontal="center" vertical="center"/>
    </xf>
    <xf numFmtId="0" fontId="6" fillId="12" borderId="24" xfId="0" applyFont="1" applyFill="1" applyBorder="1" applyAlignment="1">
      <alignment horizontal="center" vertical="center"/>
    </xf>
    <xf numFmtId="0" fontId="6" fillId="12" borderId="25" xfId="0" applyFont="1" applyFill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/>
    </xf>
    <xf numFmtId="164" fontId="12" fillId="0" borderId="41" xfId="0" applyNumberFormat="1" applyFont="1" applyBorder="1" applyAlignment="1">
      <alignment horizontal="center"/>
    </xf>
    <xf numFmtId="164" fontId="12" fillId="0" borderId="42" xfId="0" applyNumberFormat="1" applyFont="1" applyBorder="1" applyAlignment="1">
      <alignment horizontal="center"/>
    </xf>
    <xf numFmtId="0" fontId="12" fillId="0" borderId="9" xfId="0" applyFont="1" applyBorder="1" applyAlignment="1">
      <alignment horizontal="right"/>
    </xf>
    <xf numFmtId="0" fontId="0" fillId="0" borderId="3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0FCD-7E27-46EC-9915-2C4716F415DE}">
  <dimension ref="B1:K35"/>
  <sheetViews>
    <sheetView tabSelected="1" topLeftCell="A23" workbookViewId="0">
      <selection activeCell="I31" sqref="I31"/>
    </sheetView>
  </sheetViews>
  <sheetFormatPr defaultRowHeight="14.5" x14ac:dyDescent="0.35"/>
  <cols>
    <col min="1" max="1" width="0.54296875" customWidth="1"/>
    <col min="2" max="2" width="60.1796875" customWidth="1"/>
    <col min="3" max="6" width="18.453125" customWidth="1"/>
    <col min="7" max="7" width="0.7265625" customWidth="1"/>
  </cols>
  <sheetData>
    <row r="1" spans="2:11" ht="3" customHeight="1" thickBot="1" x14ac:dyDescent="0.4"/>
    <row r="2" spans="2:11" ht="43.5" customHeight="1" thickTop="1" thickBot="1" x14ac:dyDescent="0.4">
      <c r="B2" s="36" t="s">
        <v>27</v>
      </c>
      <c r="C2" s="55" t="s">
        <v>28</v>
      </c>
      <c r="D2" s="55"/>
      <c r="E2" s="55"/>
      <c r="F2" s="56"/>
    </row>
    <row r="3" spans="2:11" ht="3.5" customHeight="1" thickTop="1" thickBot="1" x14ac:dyDescent="0.4"/>
    <row r="4" spans="2:11" ht="44" thickTop="1" x14ac:dyDescent="0.35">
      <c r="B4" s="9" t="s">
        <v>22</v>
      </c>
      <c r="C4" s="1" t="s">
        <v>40</v>
      </c>
      <c r="D4" s="42" t="s">
        <v>37</v>
      </c>
      <c r="E4" s="44" t="s">
        <v>38</v>
      </c>
      <c r="F4" s="45" t="s">
        <v>39</v>
      </c>
    </row>
    <row r="5" spans="2:11" x14ac:dyDescent="0.35">
      <c r="B5" s="35" t="s">
        <v>25</v>
      </c>
      <c r="C5" s="6"/>
      <c r="D5" s="7"/>
      <c r="E5" s="7"/>
      <c r="F5" s="8"/>
      <c r="H5" s="29"/>
      <c r="I5" s="29"/>
      <c r="J5" s="29"/>
      <c r="K5" s="29"/>
    </row>
    <row r="6" spans="2:11" x14ac:dyDescent="0.35">
      <c r="B6" s="2" t="s">
        <v>34</v>
      </c>
      <c r="C6" s="10"/>
      <c r="D6" s="3">
        <f>C6*400</f>
        <v>0</v>
      </c>
      <c r="E6" s="43">
        <f>C6*300</f>
        <v>0</v>
      </c>
      <c r="F6" s="4">
        <f>C6*100</f>
        <v>0</v>
      </c>
      <c r="H6" s="29"/>
      <c r="I6" s="29"/>
      <c r="J6" s="29"/>
      <c r="K6" s="29"/>
    </row>
    <row r="7" spans="2:11" x14ac:dyDescent="0.35">
      <c r="B7" s="2" t="s">
        <v>30</v>
      </c>
      <c r="C7" s="10"/>
      <c r="D7" s="3">
        <f t="shared" ref="D7:D15" si="0">C7*400</f>
        <v>0</v>
      </c>
      <c r="E7" s="43">
        <f t="shared" ref="E7:E15" si="1">C7*300</f>
        <v>0</v>
      </c>
      <c r="F7" s="4">
        <f t="shared" ref="F7:F15" si="2">C7*100</f>
        <v>0</v>
      </c>
      <c r="H7" s="29"/>
      <c r="I7" s="29"/>
      <c r="J7" s="29"/>
      <c r="K7" s="29"/>
    </row>
    <row r="8" spans="2:11" x14ac:dyDescent="0.35">
      <c r="B8" s="2" t="s">
        <v>29</v>
      </c>
      <c r="C8" s="10"/>
      <c r="D8" s="3">
        <f t="shared" si="0"/>
        <v>0</v>
      </c>
      <c r="E8" s="43">
        <f t="shared" si="1"/>
        <v>0</v>
      </c>
      <c r="F8" s="4">
        <f t="shared" si="2"/>
        <v>0</v>
      </c>
      <c r="H8" s="29"/>
      <c r="I8" s="29"/>
      <c r="J8" s="29"/>
      <c r="K8" s="29"/>
    </row>
    <row r="9" spans="2:11" x14ac:dyDescent="0.35">
      <c r="B9" s="5" t="s">
        <v>0</v>
      </c>
      <c r="C9" s="11"/>
      <c r="D9" s="3">
        <f t="shared" si="0"/>
        <v>0</v>
      </c>
      <c r="E9" s="43">
        <f t="shared" si="1"/>
        <v>0</v>
      </c>
      <c r="F9" s="4">
        <f t="shared" si="2"/>
        <v>0</v>
      </c>
      <c r="H9" s="29"/>
      <c r="I9" s="29"/>
      <c r="J9" s="29"/>
      <c r="K9" s="29"/>
    </row>
    <row r="10" spans="2:11" x14ac:dyDescent="0.35">
      <c r="B10" s="5" t="s">
        <v>1</v>
      </c>
      <c r="C10" s="11"/>
      <c r="D10" s="3">
        <f t="shared" si="0"/>
        <v>0</v>
      </c>
      <c r="E10" s="43">
        <f t="shared" si="1"/>
        <v>0</v>
      </c>
      <c r="F10" s="4">
        <f t="shared" si="2"/>
        <v>0</v>
      </c>
      <c r="H10" s="29"/>
      <c r="I10" s="29"/>
      <c r="J10" s="29"/>
      <c r="K10" s="29"/>
    </row>
    <row r="11" spans="2:11" x14ac:dyDescent="0.35">
      <c r="B11" s="5" t="s">
        <v>2</v>
      </c>
      <c r="C11" s="11"/>
      <c r="D11" s="3">
        <f t="shared" si="0"/>
        <v>0</v>
      </c>
      <c r="E11" s="43">
        <f t="shared" si="1"/>
        <v>0</v>
      </c>
      <c r="F11" s="4">
        <f t="shared" si="2"/>
        <v>0</v>
      </c>
      <c r="H11" s="29"/>
      <c r="I11" s="29"/>
      <c r="J11" s="29"/>
      <c r="K11" s="29"/>
    </row>
    <row r="12" spans="2:11" x14ac:dyDescent="0.35">
      <c r="B12" s="5" t="s">
        <v>3</v>
      </c>
      <c r="C12" s="11"/>
      <c r="D12" s="3">
        <f t="shared" si="0"/>
        <v>0</v>
      </c>
      <c r="E12" s="43">
        <f t="shared" si="1"/>
        <v>0</v>
      </c>
      <c r="F12" s="4">
        <f t="shared" si="2"/>
        <v>0</v>
      </c>
      <c r="H12" s="29"/>
      <c r="I12" s="29"/>
      <c r="J12" s="29"/>
      <c r="K12" s="29"/>
    </row>
    <row r="13" spans="2:11" x14ac:dyDescent="0.35">
      <c r="B13" s="5" t="s">
        <v>4</v>
      </c>
      <c r="C13" s="11"/>
      <c r="D13" s="3">
        <f t="shared" si="0"/>
        <v>0</v>
      </c>
      <c r="E13" s="43">
        <f t="shared" si="1"/>
        <v>0</v>
      </c>
      <c r="F13" s="4">
        <f t="shared" si="2"/>
        <v>0</v>
      </c>
      <c r="H13" s="29"/>
      <c r="I13" s="29"/>
      <c r="J13" s="29"/>
      <c r="K13" s="29"/>
    </row>
    <row r="14" spans="2:11" x14ac:dyDescent="0.35">
      <c r="B14" s="5" t="s">
        <v>5</v>
      </c>
      <c r="C14" s="11"/>
      <c r="D14" s="3">
        <f t="shared" si="0"/>
        <v>0</v>
      </c>
      <c r="E14" s="43">
        <f t="shared" si="1"/>
        <v>0</v>
      </c>
      <c r="F14" s="4">
        <f t="shared" si="2"/>
        <v>0</v>
      </c>
      <c r="H14" s="29"/>
      <c r="I14" s="29"/>
      <c r="J14" s="29"/>
      <c r="K14" s="29"/>
    </row>
    <row r="15" spans="2:11" ht="15" thickBot="1" x14ac:dyDescent="0.4">
      <c r="B15" s="37" t="s">
        <v>6</v>
      </c>
      <c r="C15" s="46">
        <f>SUM(C6:C14)</f>
        <v>0</v>
      </c>
      <c r="D15" s="47">
        <f t="shared" si="0"/>
        <v>0</v>
      </c>
      <c r="E15" s="48">
        <f t="shared" si="1"/>
        <v>0</v>
      </c>
      <c r="F15" s="49">
        <f t="shared" si="2"/>
        <v>0</v>
      </c>
      <c r="H15" s="29"/>
      <c r="I15" s="29"/>
      <c r="J15" s="29"/>
      <c r="K15" s="29"/>
    </row>
    <row r="16" spans="2:11" ht="3.5" customHeight="1" thickTop="1" thickBot="1" x14ac:dyDescent="0.4"/>
    <row r="17" spans="2:6" ht="75.5" customHeight="1" thickTop="1" thickBot="1" x14ac:dyDescent="0.4">
      <c r="B17" s="57" t="s">
        <v>36</v>
      </c>
      <c r="C17" s="58"/>
      <c r="D17" s="58"/>
      <c r="E17" s="74"/>
      <c r="F17" s="75"/>
    </row>
    <row r="18" spans="2:6" ht="3.5" customHeight="1" thickTop="1" thickBot="1" x14ac:dyDescent="0.4">
      <c r="B18" s="38"/>
    </row>
    <row r="19" spans="2:6" ht="38.5" customHeight="1" thickTop="1" x14ac:dyDescent="0.35">
      <c r="B19" s="76" t="s">
        <v>35</v>
      </c>
      <c r="C19" s="77"/>
      <c r="D19" s="50" t="s">
        <v>41</v>
      </c>
      <c r="E19" s="50" t="s">
        <v>42</v>
      </c>
      <c r="F19" s="51" t="s">
        <v>43</v>
      </c>
    </row>
    <row r="20" spans="2:6" ht="38.5" customHeight="1" thickBot="1" x14ac:dyDescent="0.4">
      <c r="B20" s="78"/>
      <c r="C20" s="79"/>
      <c r="D20" s="52"/>
      <c r="E20" s="53">
        <f>D20*0.75</f>
        <v>0</v>
      </c>
      <c r="F20" s="54">
        <f>D20*0.25</f>
        <v>0</v>
      </c>
    </row>
    <row r="21" spans="2:6" ht="3.5" customHeight="1" thickTop="1" thickBot="1" x14ac:dyDescent="0.4"/>
    <row r="22" spans="2:6" ht="15.5" customHeight="1" thickTop="1" thickBot="1" x14ac:dyDescent="0.4">
      <c r="B22" s="59" t="s">
        <v>33</v>
      </c>
      <c r="C22" s="60"/>
      <c r="D22" s="60"/>
      <c r="E22" s="60"/>
      <c r="F22" s="61"/>
    </row>
    <row r="23" spans="2:6" ht="28" customHeight="1" x14ac:dyDescent="0.35">
      <c r="B23" s="62"/>
      <c r="C23" s="63"/>
      <c r="D23" s="63"/>
      <c r="E23" s="63"/>
      <c r="F23" s="64"/>
    </row>
    <row r="24" spans="2:6" ht="15" thickBot="1" x14ac:dyDescent="0.4">
      <c r="B24" s="65"/>
      <c r="C24" s="66"/>
      <c r="D24" s="66"/>
      <c r="E24" s="66"/>
      <c r="F24" s="67"/>
    </row>
    <row r="25" spans="2:6" ht="15" thickBot="1" x14ac:dyDescent="0.4">
      <c r="B25" s="68"/>
      <c r="C25" s="69"/>
      <c r="D25" s="69"/>
      <c r="E25" s="69"/>
      <c r="F25" s="70"/>
    </row>
    <row r="26" spans="2:6" ht="15" thickBot="1" x14ac:dyDescent="0.4">
      <c r="B26" s="68"/>
      <c r="C26" s="69"/>
      <c r="D26" s="69"/>
      <c r="E26" s="69"/>
      <c r="F26" s="70"/>
    </row>
    <row r="27" spans="2:6" ht="15" thickBot="1" x14ac:dyDescent="0.4">
      <c r="B27" s="68"/>
      <c r="C27" s="69"/>
      <c r="D27" s="69"/>
      <c r="E27" s="69"/>
      <c r="F27" s="70"/>
    </row>
    <row r="28" spans="2:6" ht="15" thickBot="1" x14ac:dyDescent="0.4">
      <c r="B28" s="68"/>
      <c r="C28" s="69"/>
      <c r="D28" s="69"/>
      <c r="E28" s="69"/>
      <c r="F28" s="70"/>
    </row>
    <row r="29" spans="2:6" ht="15" thickBot="1" x14ac:dyDescent="0.4">
      <c r="B29" s="68"/>
      <c r="C29" s="69"/>
      <c r="D29" s="69"/>
      <c r="E29" s="69"/>
      <c r="F29" s="70"/>
    </row>
    <row r="30" spans="2:6" ht="15" thickBot="1" x14ac:dyDescent="0.4">
      <c r="B30" s="68"/>
      <c r="C30" s="69"/>
      <c r="D30" s="69"/>
      <c r="E30" s="69"/>
      <c r="F30" s="70"/>
    </row>
    <row r="31" spans="2:6" ht="15" thickBot="1" x14ac:dyDescent="0.4">
      <c r="B31" s="68"/>
      <c r="C31" s="69"/>
      <c r="D31" s="69"/>
      <c r="E31" s="69"/>
      <c r="F31" s="70"/>
    </row>
    <row r="32" spans="2:6" ht="15" thickBot="1" x14ac:dyDescent="0.4">
      <c r="B32" s="68"/>
      <c r="C32" s="69"/>
      <c r="D32" s="69"/>
      <c r="E32" s="69"/>
      <c r="F32" s="70"/>
    </row>
    <row r="33" spans="2:6" ht="15" thickBot="1" x14ac:dyDescent="0.4">
      <c r="B33" s="68"/>
      <c r="C33" s="69"/>
      <c r="D33" s="69"/>
      <c r="E33" s="69"/>
      <c r="F33" s="70"/>
    </row>
    <row r="34" spans="2:6" ht="15" thickBot="1" x14ac:dyDescent="0.4">
      <c r="B34" s="71"/>
      <c r="C34" s="72"/>
      <c r="D34" s="72"/>
      <c r="E34" s="72"/>
      <c r="F34" s="73"/>
    </row>
    <row r="35" spans="2:6" ht="15" thickTop="1" x14ac:dyDescent="0.35"/>
  </sheetData>
  <sheetProtection algorithmName="SHA-512" hashValue="QQBZe38f+NpdF7y4PB3g/8ciSFlgispgw0SikU6hiLUdc1r0bfKqTdxUKGBQdqrQOLj7hbIGhAtiQhGK6IA40g==" saltValue="cK2wV6cjXKFB3X4Ulqvwvw==" spinCount="100000" sheet="1" objects="1" scenarios="1"/>
  <mergeCells count="6">
    <mergeCell ref="C2:F2"/>
    <mergeCell ref="B17:D17"/>
    <mergeCell ref="B22:F23"/>
    <mergeCell ref="B24:F34"/>
    <mergeCell ref="E17:F17"/>
    <mergeCell ref="B19:C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6E1B-56E0-4F2F-A30B-4CF702E932A6}">
  <dimension ref="B1:L25"/>
  <sheetViews>
    <sheetView topLeftCell="A4" workbookViewId="0">
      <selection activeCell="I21" sqref="I21"/>
    </sheetView>
  </sheetViews>
  <sheetFormatPr defaultRowHeight="14.5" x14ac:dyDescent="0.35"/>
  <cols>
    <col min="1" max="1" width="1" customWidth="1"/>
    <col min="2" max="2" width="47.54296875" customWidth="1"/>
    <col min="4" max="6" width="22.1796875" customWidth="1"/>
    <col min="7" max="7" width="1.26953125" customWidth="1"/>
  </cols>
  <sheetData>
    <row r="1" spans="2:12" ht="5" customHeight="1" thickBot="1" x14ac:dyDescent="0.4"/>
    <row r="2" spans="2:12" ht="34" customHeight="1" thickTop="1" thickBot="1" x14ac:dyDescent="0.4">
      <c r="B2" s="21" t="s">
        <v>26</v>
      </c>
    </row>
    <row r="3" spans="2:12" ht="4.5" customHeight="1" thickTop="1" thickBot="1" x14ac:dyDescent="0.4">
      <c r="B3" s="22"/>
    </row>
    <row r="4" spans="2:12" ht="18.5" customHeight="1" thickTop="1" thickBot="1" x14ac:dyDescent="0.5">
      <c r="B4" s="82" t="s">
        <v>10</v>
      </c>
      <c r="C4" s="83"/>
      <c r="D4" s="83"/>
      <c r="E4" s="83"/>
      <c r="F4" s="84"/>
    </row>
    <row r="5" spans="2:12" ht="29" x14ac:dyDescent="0.35">
      <c r="B5" s="85"/>
      <c r="C5" s="86"/>
      <c r="D5" s="19" t="s">
        <v>12</v>
      </c>
      <c r="E5" s="19" t="s">
        <v>8</v>
      </c>
      <c r="F5" s="20" t="s">
        <v>9</v>
      </c>
    </row>
    <row r="6" spans="2:12" ht="15" thickBot="1" x14ac:dyDescent="0.4">
      <c r="B6" s="31" t="s">
        <v>23</v>
      </c>
      <c r="C6" s="32">
        <f>'State submission'!C15</f>
        <v>0</v>
      </c>
      <c r="D6" s="33">
        <f>C6*400</f>
        <v>0</v>
      </c>
      <c r="E6" s="33">
        <f>D6*0.75</f>
        <v>0</v>
      </c>
      <c r="F6" s="34">
        <f>D6*0.25</f>
        <v>0</v>
      </c>
    </row>
    <row r="7" spans="2:12" ht="4.5" customHeight="1" thickTop="1" thickBot="1" x14ac:dyDescent="0.4"/>
    <row r="8" spans="2:12" ht="18.5" customHeight="1" thickTop="1" thickBot="1" x14ac:dyDescent="0.4">
      <c r="B8" s="110" t="s">
        <v>31</v>
      </c>
      <c r="C8" s="111"/>
      <c r="D8" s="111"/>
      <c r="E8" s="111"/>
      <c r="F8" s="112"/>
    </row>
    <row r="9" spans="2:12" ht="15" customHeight="1" thickBot="1" x14ac:dyDescent="0.4">
      <c r="B9" s="113">
        <f>'State submission'!E17</f>
        <v>0</v>
      </c>
      <c r="C9" s="114"/>
      <c r="D9" s="114"/>
      <c r="E9" s="114"/>
      <c r="F9" s="115"/>
    </row>
    <row r="10" spans="2:12" ht="4.5" customHeight="1" thickTop="1" thickBot="1" x14ac:dyDescent="0.4"/>
    <row r="11" spans="2:12" ht="19.5" thickTop="1" thickBot="1" x14ac:dyDescent="0.5">
      <c r="B11" s="103" t="s">
        <v>11</v>
      </c>
      <c r="C11" s="104"/>
      <c r="D11" s="104"/>
      <c r="E11" s="104"/>
      <c r="F11" s="105"/>
      <c r="H11" s="87" t="s">
        <v>44</v>
      </c>
      <c r="I11" s="88"/>
      <c r="J11" s="88"/>
      <c r="K11" s="88"/>
      <c r="L11" s="89"/>
    </row>
    <row r="12" spans="2:12" ht="15" thickTop="1" x14ac:dyDescent="0.35">
      <c r="B12" s="106"/>
      <c r="C12" s="107"/>
      <c r="D12" s="15" t="s">
        <v>13</v>
      </c>
      <c r="E12" s="15" t="s">
        <v>14</v>
      </c>
      <c r="F12" s="16" t="s">
        <v>15</v>
      </c>
      <c r="H12" s="90"/>
      <c r="I12" s="91"/>
      <c r="J12" s="91"/>
      <c r="K12" s="91"/>
      <c r="L12" s="92"/>
    </row>
    <row r="13" spans="2:12" x14ac:dyDescent="0.35">
      <c r="B13" s="12" t="s">
        <v>17</v>
      </c>
      <c r="C13" s="23">
        <v>0.01</v>
      </c>
      <c r="D13" s="13">
        <f>D6*0.01</f>
        <v>0</v>
      </c>
      <c r="E13" s="13">
        <f t="shared" ref="E13:E15" si="0">D13*0.75</f>
        <v>0</v>
      </c>
      <c r="F13" s="14">
        <f t="shared" ref="F13:F15" si="1">D13*0.25</f>
        <v>0</v>
      </c>
      <c r="H13" s="90"/>
      <c r="I13" s="91"/>
      <c r="J13" s="91"/>
      <c r="K13" s="91"/>
      <c r="L13" s="92"/>
    </row>
    <row r="14" spans="2:12" x14ac:dyDescent="0.35">
      <c r="B14" s="12" t="s">
        <v>16</v>
      </c>
      <c r="C14" s="23" t="e">
        <f>D14/D6</f>
        <v>#DIV/0!</v>
      </c>
      <c r="D14" s="30">
        <f>'State submission'!D20</f>
        <v>0</v>
      </c>
      <c r="E14" s="13">
        <f t="shared" si="0"/>
        <v>0</v>
      </c>
      <c r="F14" s="14">
        <f t="shared" si="1"/>
        <v>0</v>
      </c>
      <c r="H14" s="90"/>
      <c r="I14" s="91"/>
      <c r="J14" s="91"/>
      <c r="K14" s="91"/>
      <c r="L14" s="92"/>
    </row>
    <row r="15" spans="2:12" ht="15" thickBot="1" x14ac:dyDescent="0.4">
      <c r="B15" s="108" t="s">
        <v>19</v>
      </c>
      <c r="C15" s="109"/>
      <c r="D15" s="28">
        <v>36</v>
      </c>
      <c r="E15" s="17">
        <f t="shared" si="0"/>
        <v>27</v>
      </c>
      <c r="F15" s="18">
        <f t="shared" si="1"/>
        <v>9</v>
      </c>
      <c r="H15" s="90"/>
      <c r="I15" s="91"/>
      <c r="J15" s="91"/>
      <c r="K15" s="91"/>
      <c r="L15" s="92"/>
    </row>
    <row r="16" spans="2:12" ht="4.5" customHeight="1" thickTop="1" thickBot="1" x14ac:dyDescent="0.4">
      <c r="H16" s="90"/>
      <c r="I16" s="91"/>
      <c r="J16" s="91"/>
      <c r="K16" s="91"/>
      <c r="L16" s="92"/>
    </row>
    <row r="17" spans="2:12" ht="19.5" thickTop="1" thickBot="1" x14ac:dyDescent="0.5">
      <c r="B17" s="98" t="s">
        <v>20</v>
      </c>
      <c r="C17" s="99"/>
      <c r="D17" s="99"/>
      <c r="E17" s="99"/>
      <c r="F17" s="100"/>
      <c r="H17" s="90"/>
      <c r="I17" s="91"/>
      <c r="J17" s="91"/>
      <c r="K17" s="91"/>
      <c r="L17" s="92"/>
    </row>
    <row r="18" spans="2:12" ht="29.5" thickBot="1" x14ac:dyDescent="0.4">
      <c r="B18" s="85"/>
      <c r="C18" s="86"/>
      <c r="D18" s="19" t="s">
        <v>21</v>
      </c>
      <c r="E18" s="19" t="s">
        <v>14</v>
      </c>
      <c r="F18" s="20" t="s">
        <v>18</v>
      </c>
      <c r="H18" s="93"/>
      <c r="I18" s="94"/>
      <c r="J18" s="94"/>
      <c r="K18" s="94"/>
      <c r="L18" s="95"/>
    </row>
    <row r="19" spans="2:12" ht="15" thickTop="1" x14ac:dyDescent="0.35">
      <c r="B19" s="101" t="s">
        <v>24</v>
      </c>
      <c r="C19" s="102"/>
      <c r="D19" s="13">
        <f>D6</f>
        <v>0</v>
      </c>
      <c r="E19" s="13">
        <f>D19*0.75</f>
        <v>0</v>
      </c>
      <c r="F19" s="14">
        <f>D19*0.25</f>
        <v>0</v>
      </c>
    </row>
    <row r="20" spans="2:12" x14ac:dyDescent="0.35">
      <c r="B20" s="96" t="s">
        <v>19</v>
      </c>
      <c r="C20" s="97"/>
      <c r="D20" s="13">
        <f>D15</f>
        <v>36</v>
      </c>
      <c r="E20" s="13">
        <f t="shared" ref="E20:E22" si="2">D20*0.75</f>
        <v>27</v>
      </c>
      <c r="F20" s="14">
        <f t="shared" ref="F20:F22" si="3">D20*0.25</f>
        <v>9</v>
      </c>
    </row>
    <row r="21" spans="2:12" x14ac:dyDescent="0.35">
      <c r="B21" s="116" t="s">
        <v>32</v>
      </c>
      <c r="C21" s="117"/>
      <c r="D21" s="39">
        <f>(E21*100)/75</f>
        <v>0</v>
      </c>
      <c r="E21" s="40">
        <f>'State submission'!E17</f>
        <v>0</v>
      </c>
      <c r="F21" s="41">
        <f>(E21*25)/75</f>
        <v>0</v>
      </c>
    </row>
    <row r="22" spans="2:12" ht="15" thickBot="1" x14ac:dyDescent="0.4">
      <c r="B22" s="80" t="s">
        <v>7</v>
      </c>
      <c r="C22" s="81"/>
      <c r="D22" s="17">
        <f>D19+D20-D21</f>
        <v>36</v>
      </c>
      <c r="E22" s="17">
        <f t="shared" si="2"/>
        <v>27</v>
      </c>
      <c r="F22" s="18">
        <f t="shared" si="3"/>
        <v>9</v>
      </c>
    </row>
    <row r="23" spans="2:12" ht="16" thickTop="1" x14ac:dyDescent="0.35">
      <c r="B23" s="26"/>
      <c r="C23" s="26"/>
      <c r="D23" s="27"/>
      <c r="E23" s="27"/>
    </row>
    <row r="24" spans="2:12" ht="15.5" x14ac:dyDescent="0.35">
      <c r="B24" s="26"/>
      <c r="C24" s="26"/>
      <c r="D24" s="27"/>
      <c r="E24" s="27"/>
    </row>
    <row r="25" spans="2:12" ht="15" x14ac:dyDescent="0.35">
      <c r="B25" s="24"/>
      <c r="C25" s="24"/>
      <c r="D25" s="25"/>
      <c r="E25" s="25"/>
    </row>
  </sheetData>
  <sheetProtection algorithmName="SHA-512" hashValue="uDVdvvk2elhPAATYXBSy8F4dgvI2ulIUBMSd9aTX4Quh7P/paEwivefEddROCddBPFHP8sQplwdc7LK/BbBRpQ==" saltValue="v//QutQtintwGVg2ajYnQQ==" spinCount="100000" sheet="1" objects="1" scenarios="1"/>
  <mergeCells count="14">
    <mergeCell ref="B22:C22"/>
    <mergeCell ref="B4:F4"/>
    <mergeCell ref="B5:C5"/>
    <mergeCell ref="H11:L18"/>
    <mergeCell ref="B20:C20"/>
    <mergeCell ref="B17:F17"/>
    <mergeCell ref="B18:C18"/>
    <mergeCell ref="B19:C19"/>
    <mergeCell ref="B11:F11"/>
    <mergeCell ref="B12:C12"/>
    <mergeCell ref="B15:C15"/>
    <mergeCell ref="B8:F8"/>
    <mergeCell ref="B9:F9"/>
    <mergeCell ref="B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submission</vt:lpstr>
      <vt:lpstr>Calculations</vt:lpstr>
    </vt:vector>
  </TitlesOfParts>
  <Company>FEMA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Crouse, Victoria</dc:creator>
  <cp:lastModifiedBy>Crouse, Victoria</cp:lastModifiedBy>
  <dcterms:created xsi:type="dcterms:W3CDTF">2020-08-14T23:49:01Z</dcterms:created>
  <dcterms:modified xsi:type="dcterms:W3CDTF">2020-08-26T00:42:15Z</dcterms:modified>
</cp:coreProperties>
</file>