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8055" activeTab="0"/>
  </bookViews>
  <sheets>
    <sheet name="Sheet1" sheetId="1" r:id="rId1"/>
  </sheets>
  <definedNames>
    <definedName name="_Hlk90799918" localSheetId="0">'Sheet1'!$A$129</definedName>
    <definedName name="IDX" localSheetId="0">'Sheet1'!#REF!</definedName>
    <definedName name="_xlnm.Print_Area" localSheetId="0">'Sheet1'!$A$1:$S$439</definedName>
  </definedNames>
  <calcPr fullCalcOnLoad="1"/>
</workbook>
</file>

<file path=xl/sharedStrings.xml><?xml version="1.0" encoding="utf-8"?>
<sst xmlns="http://schemas.openxmlformats.org/spreadsheetml/2006/main" count="511" uniqueCount="269">
  <si>
    <t>ITEM</t>
  </si>
  <si>
    <t>OCT</t>
  </si>
  <si>
    <t>NOV</t>
  </si>
  <si>
    <t>DEC</t>
  </si>
  <si>
    <t>JAN</t>
  </si>
  <si>
    <t>FEB</t>
  </si>
  <si>
    <t>MAR</t>
  </si>
  <si>
    <t>APR</t>
  </si>
  <si>
    <t>MAY</t>
  </si>
  <si>
    <t>JUN</t>
  </si>
  <si>
    <t>JUL</t>
  </si>
  <si>
    <t>AUG</t>
  </si>
  <si>
    <t>SEP</t>
  </si>
  <si>
    <t>TOTAL</t>
  </si>
  <si>
    <t>Beginning stocks:</t>
  </si>
  <si>
    <t xml:space="preserve">    Processor stocks</t>
  </si>
  <si>
    <t xml:space="preserve">    Stocks held for others</t>
  </si>
  <si>
    <t>Total production:</t>
  </si>
  <si>
    <t>Exports</t>
  </si>
  <si>
    <t>Domestic deliveries:</t>
  </si>
  <si>
    <t xml:space="preserve">    Alcohol non-human use</t>
  </si>
  <si>
    <t xml:space="preserve">    Livestock feed</t>
  </si>
  <si>
    <t xml:space="preserve">    Products Re-export Program</t>
  </si>
  <si>
    <t>Miscellaneous:</t>
  </si>
  <si>
    <t xml:space="preserve">    Refining loss</t>
  </si>
  <si>
    <t>Beet sugar production</t>
  </si>
  <si>
    <t>Beets sliced (net tons)</t>
  </si>
  <si>
    <t xml:space="preserve">        Domestic food use sales</t>
  </si>
  <si>
    <t xml:space="preserve">        Undelivered sales</t>
  </si>
  <si>
    <t xml:space="preserve">        Sold previous, delivered this FY</t>
  </si>
  <si>
    <t>Total</t>
  </si>
  <si>
    <t>Beginning stocks</t>
  </si>
  <si>
    <t>Cane sugar production</t>
  </si>
  <si>
    <t xml:space="preserve">     Alcohol non-human use</t>
  </si>
  <si>
    <t xml:space="preserve">     Livestock feed</t>
  </si>
  <si>
    <t xml:space="preserve">     Domestic food use sales</t>
  </si>
  <si>
    <t xml:space="preserve">     Inventory adjustment</t>
  </si>
  <si>
    <t>Raw imports</t>
  </si>
  <si>
    <t>From domestic sugar beets</t>
  </si>
  <si>
    <t>From imported sugar beets</t>
  </si>
  <si>
    <t xml:space="preserve">       Subtotal</t>
  </si>
  <si>
    <t>Cane production:</t>
  </si>
  <si>
    <t>Sugar beet processors:</t>
  </si>
  <si>
    <t xml:space="preserve">      Processor stocks</t>
  </si>
  <si>
    <t xml:space="preserve">      Stocks held for others</t>
  </si>
  <si>
    <t>Cane refiners, Total:</t>
  </si>
  <si>
    <t xml:space="preserve">      Raw and all damaged refined</t>
  </si>
  <si>
    <t xml:space="preserve">      Other sugars (refined cryst., liquid etc.)</t>
  </si>
  <si>
    <t>Commodity Credit Corporation</t>
  </si>
  <si>
    <t>Sugar beet processors</t>
  </si>
  <si>
    <t>Sugarcane processors:</t>
  </si>
  <si>
    <t xml:space="preserve">          Florida</t>
  </si>
  <si>
    <t xml:space="preserve">          Hawaii</t>
  </si>
  <si>
    <t xml:space="preserve">          Louisiana</t>
  </si>
  <si>
    <t xml:space="preserve">          Texas</t>
  </si>
  <si>
    <t xml:space="preserve">     Total cane distribution</t>
  </si>
  <si>
    <t>Cane processors refined sugar</t>
  </si>
  <si>
    <t>Cane sugar refiners</t>
  </si>
  <si>
    <t xml:space="preserve">       Human use</t>
  </si>
  <si>
    <t>Alcohol non-human use</t>
  </si>
  <si>
    <t>Livestock feed</t>
  </si>
  <si>
    <t xml:space="preserve">       Total domestic deliveries</t>
  </si>
  <si>
    <t>Refined exports, including re-exports</t>
  </si>
  <si>
    <t>Other primary distributors</t>
  </si>
  <si>
    <t>1/ Numbers may not add due to rounding.</t>
  </si>
  <si>
    <t>PRODUCT OR BUSINESS OF BUYER</t>
  </si>
  <si>
    <t>SOUTH</t>
  </si>
  <si>
    <t>WEST</t>
  </si>
  <si>
    <t>FISCAL YEAR CUMULATIVE</t>
  </si>
  <si>
    <t>Products Re-export Program</t>
  </si>
  <si>
    <t xml:space="preserve">      Domestic deliveries</t>
  </si>
  <si>
    <t xml:space="preserve">     Intra-industry sales less receipts  2/</t>
  </si>
  <si>
    <t>PERCENT</t>
  </si>
  <si>
    <t>CHANGE</t>
  </si>
  <si>
    <t>Refined imports</t>
  </si>
  <si>
    <t>Supply</t>
  </si>
  <si>
    <t>Use</t>
  </si>
  <si>
    <t>Ending stocks:</t>
  </si>
  <si>
    <t>Ending stocks</t>
  </si>
  <si>
    <t xml:space="preserve">    Ethanol</t>
  </si>
  <si>
    <t xml:space="preserve">    Polyhydric alcohol</t>
  </si>
  <si>
    <t xml:space="preserve">    Inventory adjustment</t>
  </si>
  <si>
    <t>Refined Sugar Supply and Use</t>
  </si>
  <si>
    <t>Cane</t>
  </si>
  <si>
    <t>Beet</t>
  </si>
  <si>
    <t>Production:</t>
  </si>
  <si>
    <t>Food Use:</t>
  </si>
  <si>
    <t>Raw Sugar Supply and Use</t>
  </si>
  <si>
    <t>Imports</t>
  </si>
  <si>
    <t>Melt</t>
  </si>
  <si>
    <t>Domestically produced</t>
  </si>
  <si>
    <t xml:space="preserve">   Florida</t>
  </si>
  <si>
    <t xml:space="preserve">   Hawaii</t>
  </si>
  <si>
    <t xml:space="preserve">   Louisiana</t>
  </si>
  <si>
    <t xml:space="preserve">   Texas</t>
  </si>
  <si>
    <t>Nonhuman and re-export</t>
  </si>
  <si>
    <t>By beet processors</t>
  </si>
  <si>
    <t>By non-reporters</t>
  </si>
  <si>
    <t>NEW</t>
  </si>
  <si>
    <t>ENGLAND</t>
  </si>
  <si>
    <t>MID</t>
  </si>
  <si>
    <t>ATLANTIC</t>
  </si>
  <si>
    <t>NORTH</t>
  </si>
  <si>
    <t>CENTRAL</t>
  </si>
  <si>
    <t>PUERTO</t>
  </si>
  <si>
    <t>RICO</t>
  </si>
  <si>
    <t xml:space="preserve">  Beet</t>
  </si>
  <si>
    <t xml:space="preserve">  Cane</t>
  </si>
  <si>
    <t xml:space="preserve">  Non-human</t>
  </si>
  <si>
    <t xml:space="preserve">  Products Re-export Program</t>
  </si>
  <si>
    <t xml:space="preserve">  Human use:</t>
  </si>
  <si>
    <t xml:space="preserve">    By beet processors</t>
  </si>
  <si>
    <t xml:space="preserve">    By cane refiners/processors</t>
  </si>
  <si>
    <t xml:space="preserve">    By non-reporters</t>
  </si>
  <si>
    <t xml:space="preserve">                                                                                        </t>
  </si>
  <si>
    <t>Miscellaneous supply adjustment</t>
  </si>
  <si>
    <t xml:space="preserve">    Total Raw</t>
  </si>
  <si>
    <t xml:space="preserve">    Total Refined</t>
  </si>
  <si>
    <t>Miscellaneous supply adjustment:</t>
  </si>
  <si>
    <t xml:space="preserve">  Refining loss</t>
  </si>
  <si>
    <t>Total Deliveries (actual weight)</t>
  </si>
  <si>
    <t xml:space="preserve"> Crystalline:</t>
  </si>
  <si>
    <t xml:space="preserve">    Consumer-size packages</t>
  </si>
  <si>
    <t xml:space="preserve">    Packages 50 lbs and greater</t>
  </si>
  <si>
    <t xml:space="preserve">    Unpackaged (bulk)</t>
  </si>
  <si>
    <t xml:space="preserve">  Non-crystalline 3/</t>
  </si>
  <si>
    <t xml:space="preserve">  Bakery, cereal, and related products </t>
  </si>
  <si>
    <t xml:space="preserve">  Confectionery and related products </t>
  </si>
  <si>
    <t xml:space="preserve">  Ice cream and dairy products </t>
  </si>
  <si>
    <t xml:space="preserve">  Beverages </t>
  </si>
  <si>
    <t xml:space="preserve">  Canned, bottled and frozen foods</t>
  </si>
  <si>
    <t xml:space="preserve">  Multiple and all other food uses</t>
  </si>
  <si>
    <t xml:space="preserve">  Non-food uses</t>
  </si>
  <si>
    <t xml:space="preserve">  Hotels, restaurants, institutions</t>
  </si>
  <si>
    <t xml:space="preserve">  Wholesale grocers, jobbers, dealers</t>
  </si>
  <si>
    <t xml:space="preserve">  Retail grocers, chain stores </t>
  </si>
  <si>
    <t xml:space="preserve">  Government agencies</t>
  </si>
  <si>
    <t xml:space="preserve">  All other deliveries</t>
  </si>
  <si>
    <t xml:space="preserve">TABLE 8:  U.S SUGAR DELIVERIES FOR HUMAN USE AND PRODUCTS RE-EXPORT BY REPORTERS </t>
  </si>
  <si>
    <t>TABLE 9:  U.S SUGAR DELIVERIES FOR HUMAN USE AND PRODUCTS RE-EXPORT BY REPORTERS FOR</t>
  </si>
  <si>
    <t>Total Deliveries (st,rv) 2/</t>
  </si>
  <si>
    <t>Sugar Beets Planted (Acres)</t>
  </si>
  <si>
    <t>Sugar Beets Harvested (Acres)</t>
  </si>
  <si>
    <t>Sugar Beets Harvested per Acre (Tons)</t>
  </si>
  <si>
    <t>Sugar Beets Harvested (Tons)</t>
  </si>
  <si>
    <t>Beet Shrink (Percent)</t>
  </si>
  <si>
    <t>Sugar Beets Sliced (Tons)</t>
  </si>
  <si>
    <t>Sugar Content in Cossettes (Percent)</t>
  </si>
  <si>
    <t>Extraction Rate (Percent)</t>
  </si>
  <si>
    <t xml:space="preserve">   Sugar Produced from Beets (STRV)</t>
  </si>
  <si>
    <t xml:space="preserve">   Sugar Produced from Molasses (STRV)</t>
  </si>
  <si>
    <t xml:space="preserve">       Total Crop Year Sugar Produced (STRV)</t>
  </si>
  <si>
    <t xml:space="preserve">       Total Fiscal Year Sugar Produced (STRV)</t>
  </si>
  <si>
    <t>Sugarcane Planted (Acres)</t>
  </si>
  <si>
    <t>Sugarcane Harvested for Sugar (Acres)</t>
  </si>
  <si>
    <t>Sugarcane Harvested for Sugar (Tons)</t>
  </si>
  <si>
    <t xml:space="preserve">    Crop Year Sugar Production (STRV)</t>
  </si>
  <si>
    <t xml:space="preserve">    Fiscal Year Sugar Production (STRV)</t>
  </si>
  <si>
    <t>SURVEY QUESTION</t>
  </si>
  <si>
    <t>FLORIDA</t>
  </si>
  <si>
    <t>HAWAII</t>
  </si>
  <si>
    <t>LOUISIANA</t>
  </si>
  <si>
    <t>TEXAS</t>
  </si>
  <si>
    <t>By cane processors and refiners</t>
  </si>
  <si>
    <t xml:space="preserve">    Domestic food use sales</t>
  </si>
  <si>
    <t xml:space="preserve">    Intra-industry sales less receipts  2/</t>
  </si>
  <si>
    <t>Sugarcane processors</t>
  </si>
  <si>
    <t xml:space="preserve">  Inventory adjustment 2/</t>
  </si>
  <si>
    <t xml:space="preserve">  Intra-industry sales less receipts 3/</t>
  </si>
  <si>
    <t xml:space="preserve">    Human use:  </t>
  </si>
  <si>
    <t xml:space="preserve">    Inventory adjustment  2/</t>
  </si>
  <si>
    <t xml:space="preserve">    Intra-industry sales less receipts  3/</t>
  </si>
  <si>
    <t>1/  Numbers may not add due to rounding.  2/ Reflects sales of sugar by refiners to other processors and refiners, less receipts of such sales.</t>
  </si>
  <si>
    <t>Imports to non-reporters 2/</t>
  </si>
  <si>
    <t>Imports to non-reporters  2/</t>
  </si>
  <si>
    <t>Beet processors  3/</t>
  </si>
  <si>
    <t>Cane refiners/processors  3/</t>
  </si>
  <si>
    <t>1/ Numbers may not add due to rounding.  2/  Source:  U.S. Department of Commerce, Bureau of the Census.  3/  Data for Sugar-Containing Re-export Program are not included.</t>
  </si>
  <si>
    <t xml:space="preserve">1/  Numbers may not add due to rounding.  Includes damaged refined crystalline sugar.  Deliveries from domestic sugar beet processors, sugarcane processors </t>
  </si>
  <si>
    <t xml:space="preserve">1/  Numbers may not add due to rounding.  Includes damaged refined crystalline sugar.  Deliveries from domestic sugar beet processors, </t>
  </si>
  <si>
    <t xml:space="preserve">molasses, sugar syrups and cane juice. </t>
  </si>
  <si>
    <t>1/  Numbers may not add due to rounding.</t>
  </si>
  <si>
    <t>1/  Numbers may not add due to rounding.  2/ Raw exports are included.</t>
  </si>
  <si>
    <t>Use  2/</t>
  </si>
  <si>
    <t>1/ Numbers may not add due to rounding.  2/ Data for damaged refined crystalline are included.  3/ Reflects sales of sugar by processors to other processors and refiners, less receipts of such sales.</t>
  </si>
  <si>
    <t xml:space="preserve">1/ Numbers may not add due to rounding.  2/  Reflects sales of sugar by processors to other processors and refiners, less receipts of such sales. </t>
  </si>
  <si>
    <t xml:space="preserve">and cane sugar refiners.  2/  Short tons, raw value represents 1.07 multiplied by actual weight.  3/ Includes all liquid, edible molasses, sugar syrups and cane juice. </t>
  </si>
  <si>
    <t>BEET</t>
  </si>
  <si>
    <t>CANE</t>
  </si>
  <si>
    <t>sugarcane processors and cane sugar refiners.  2/  Short tons, raw value represents 1.07 multiplied by actual weight.  3/ Includes all liquid, edible</t>
  </si>
  <si>
    <t>Recovery Rate (Percent)</t>
  </si>
  <si>
    <t>1/  Numbers may not add due to rounding.  Includes damaged refined crystalline sugar.  Deliveries from</t>
  </si>
  <si>
    <t xml:space="preserve">represents 1.07 multiplied by actual weight.  3/ Includes all liquid, edible molasses, sugar syrups and cane juice. </t>
  </si>
  <si>
    <t xml:space="preserve">domestic suar beet processors, sugarcane processors and cane sugar refiners.  2/ Short tons, raw value </t>
  </si>
  <si>
    <t>Sugarcane Harvested (Tons per Acre)</t>
  </si>
  <si>
    <t xml:space="preserve">      Refined </t>
  </si>
  <si>
    <t>Previous Sept. Production (STRV)  1/</t>
  </si>
  <si>
    <t>Next Sept. Production (STRV)  2/</t>
  </si>
  <si>
    <t xml:space="preserve">2/ Refers to next year's crop production that will occur in the current fiscal year. </t>
  </si>
  <si>
    <t xml:space="preserve">occur in the current fiscal year. </t>
  </si>
  <si>
    <t>Previous September Production (STRV)  1/</t>
  </si>
  <si>
    <t>Plus Next September Production (STRV)   2/</t>
  </si>
  <si>
    <t xml:space="preserve">1/ Refers to current crop production that occurred in the last fiscal year. 2/  Refers to next year's crop production that will </t>
  </si>
  <si>
    <t>1/ Numbers may not add due to rounding.  2/ Includes damaged refined crystalline sugar.  3/ Reflects shipments of sugar by processors and refiners to other processors and refiners, less receipts of sugar.</t>
  </si>
  <si>
    <t>FY 2012</t>
  </si>
  <si>
    <t>FY 2013</t>
  </si>
  <si>
    <t xml:space="preserve">1/ Data may include new crop production from previous August.  </t>
  </si>
  <si>
    <t>TABLE 1.  U.S. SUGAR SUPPLY AND USE, FISCAL YEAR 2013 (SHORT TONS, RAW VALUE)  1/</t>
  </si>
  <si>
    <t>TABLE 1-A.  U.S. REFINED AND RAW SUGAR SUPPLY AND USE, FISCAL YEAR 2013 (SHORT TONS, RAW VALUE)  1/</t>
  </si>
  <si>
    <t>TABLE 2.  U. S. SUGAR SUPPLY AND USE BY BEET PROCESSORS, FISCAL YEAR 2013 (SHORT TONS, RAW VALUE)    1/</t>
  </si>
  <si>
    <t>TABLE 3.  U. S. SUGAR SUPPLY AND USE BY CANE PROCESSORS, FISCAL YEAR 2013 (SHORT TONS, RAW VALUE)  1/</t>
  </si>
  <si>
    <t>TABLE 4.  U.S. SUGAR SUPPLY AND USE BY CANE REFINERS, FISCAL YEAR 2013 (SHORT TONS, RAW VALUE)   1/</t>
  </si>
  <si>
    <t>TABLE 5.  U.S. SUGAR PRODUCTION BY SUGAR BEET AND SUGARCANE PROCESSORS, FISCAL YEAR 2013 AND 2012 (SHORT TONS, RAW VALUE)  1/</t>
  </si>
  <si>
    <t>TABLE 6.  U.S. ENDING STOCKS OF SUGAR, FISCAL YEAR 2013 (SHORT TONS, RAW VALUE)  1/</t>
  </si>
  <si>
    <t>TABLE 6-A.  U.S. MISCELLANEOUS, FISCAL YEAR 2013 (SHORT TONS, RAW VALUE)  1/</t>
  </si>
  <si>
    <t>TABLE 7.  U.S. DISTRIBUTION OF SUGAR, FISCAL YEAR 2013 (SHORT TONS, RAW VALUE) 1/</t>
  </si>
  <si>
    <t>TABLE 11:  U.S SUGAR DELIVERIES FOR HUMAN USE AND PRODUCTS RE-EXPORT</t>
  </si>
  <si>
    <t xml:space="preserve">TABLE 10:  U.S SUGAR DELIVERIES FOR HUMAN USE AND PRODUCTS RE-EXPORT BY REPORTERS </t>
  </si>
  <si>
    <t>Total Deliveries (actual weight):</t>
  </si>
  <si>
    <t>Bakery, cereal and related products</t>
  </si>
  <si>
    <t>Confectionery and related products</t>
  </si>
  <si>
    <t>Ice cream and dairy</t>
  </si>
  <si>
    <t>Beverages</t>
  </si>
  <si>
    <t>Canned, bottled and frozen foods</t>
  </si>
  <si>
    <t>Multiple and all other food uses</t>
  </si>
  <si>
    <t>Non-food uses</t>
  </si>
  <si>
    <t>Hotels, restaurants, institutions</t>
  </si>
  <si>
    <t>Wholesale grocers, jobbers, dealers</t>
  </si>
  <si>
    <t>Retail grocers, chain stores</t>
  </si>
  <si>
    <t>Government agencies</t>
  </si>
  <si>
    <t>All other deliveries</t>
  </si>
  <si>
    <t>Total Deliveries (STRV) 2/:</t>
  </si>
  <si>
    <t>Crystalline:</t>
  </si>
  <si>
    <t>Consumer-size packages</t>
  </si>
  <si>
    <t>Packages 50 lbs and greater</t>
  </si>
  <si>
    <t>Unpackaged (bulk)</t>
  </si>
  <si>
    <t>Non-crystalline 3/</t>
  </si>
  <si>
    <t>FY 2014</t>
  </si>
  <si>
    <t xml:space="preserve">TABLE 5-A. FY 2014 SUGAR BEET PROCESSORS ESTIMATE MODEL FOR OCTOBER 2013 </t>
  </si>
  <si>
    <t xml:space="preserve">TABLE 5-B. FY 2014 SUGARCANE PROCESSORS FORECAST MODEL FOR OCTOBER 2013         </t>
  </si>
  <si>
    <t>FOR SEPTEMBER 2013 (SHORT TONS, RAW VALUE)   1/</t>
  </si>
  <si>
    <t>SEPTEMBER 2013 AND FISCAL YEAR 2013  1/</t>
  </si>
  <si>
    <t xml:space="preserve">SEPTEMBER </t>
  </si>
  <si>
    <t>FOR FISCAL YEAR 2013 (THROUGH SEPTEMBER 2013) 1/</t>
  </si>
  <si>
    <t>(OCT - SEP)</t>
  </si>
  <si>
    <t>BY REPORTERS FOR FISCAL YEARS 2013 AND 2012 (THRU SEPTEMBER) AND PERCENT CHANGE 1/</t>
  </si>
  <si>
    <t>CCC forfeitures</t>
  </si>
  <si>
    <t>2/  Sales less receipts is larger than normal because the 316,145 strv forfeited to CCC at the end of the FY 2013 was considered transferred by the borrowing sugarcane and sugar beet processors on September 30, but CCC doesn't count the sugar in its inventory until October 1.</t>
  </si>
  <si>
    <t>3/  Ending stocks is increased by 316,145 strv to account for sugar forfeited by processors on September 30, but not added to CCC’s inventory until October 1.  </t>
  </si>
  <si>
    <t>Total 2/</t>
  </si>
  <si>
    <t>Miscellaneous supply adjustment 2/</t>
  </si>
  <si>
    <t>Total ending stocks 3/</t>
  </si>
  <si>
    <t>Ending processor/refiner stocks</t>
  </si>
  <si>
    <t>2/ Includes the 316,145 strv ending stocks that were forfeited by processors on September 30, but not added to CCC’s inventory until October 1.  </t>
  </si>
  <si>
    <t>September 2013 SMD Report - Updated 12/20/2016</t>
  </si>
  <si>
    <t>Cane Refiner Raw Imports from MX</t>
  </si>
  <si>
    <t>Cane Refiner Refined Imports from MX</t>
  </si>
  <si>
    <t>Non Reporter Refined Imports from MX</t>
  </si>
  <si>
    <t>Total Imports from MX</t>
  </si>
  <si>
    <t>Cane Refiner Raw Imports from ROW</t>
  </si>
  <si>
    <t>Cane Refiner Refined Imports from ROW</t>
  </si>
  <si>
    <t>Non Reporter Refined Imports from ROW</t>
  </si>
  <si>
    <t>Total Imports from ROW</t>
  </si>
  <si>
    <t>Total Cane Refiner Raw Imports</t>
  </si>
  <si>
    <t>Total Cane Refiner Refined Imports</t>
  </si>
  <si>
    <t>Total Non Reporter Refined Imports</t>
  </si>
  <si>
    <t>Total Imports</t>
  </si>
  <si>
    <t xml:space="preserve">1/  Detailed information about the construction of this table was published in the May 2015 SMD report, which may be viewed here:  http://www.fsa.usda.gov/Assets/USDA-FSA-Public/usdafiles/EPAS/PDF/may_2015_smd_notes.pdf  </t>
  </si>
  <si>
    <t>TABLE 1-B:  IMPORTS BY CANE REFINERS AND NON REPORTERS OF RAW AND REFINED SUGAR, FROM MEXICO AND THE REST OF THE WORLD, FY 2013 (SHORT TONS, RAW VALUE) 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</si>
</sst>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Red]#,##0"/>
  </numFmts>
  <fonts count="58">
    <font>
      <sz val="10"/>
      <name val="Arial"/>
      <family val="0"/>
    </font>
    <font>
      <b/>
      <sz val="14"/>
      <name val="Times New Roman"/>
      <family val="1"/>
    </font>
    <font>
      <b/>
      <sz val="12"/>
      <name val="Arial"/>
      <family val="2"/>
    </font>
    <font>
      <sz val="8"/>
      <name val="Arial"/>
      <family val="2"/>
    </font>
    <font>
      <u val="single"/>
      <sz val="10"/>
      <color indexed="30"/>
      <name val="Arial"/>
      <family val="2"/>
    </font>
    <font>
      <u val="single"/>
      <sz val="10"/>
      <color indexed="56"/>
      <name val="Arial"/>
      <family val="2"/>
    </font>
    <font>
      <b/>
      <sz val="10"/>
      <name val="Arial"/>
      <family val="2"/>
    </font>
    <font>
      <sz val="40"/>
      <name val="Arial"/>
      <family val="2"/>
    </font>
    <font>
      <sz val="9.5"/>
      <color indexed="8"/>
      <name val="Times"/>
      <family val="0"/>
    </font>
    <font>
      <sz val="10"/>
      <color indexed="8"/>
      <name val="Arial"/>
      <family val="2"/>
    </font>
    <font>
      <b/>
      <sz val="10"/>
      <color indexed="8"/>
      <name val="Arial"/>
      <family val="2"/>
    </font>
    <font>
      <sz val="10"/>
      <color indexed="18"/>
      <name val="Arial"/>
      <family val="2"/>
    </font>
    <font>
      <b/>
      <u val="single"/>
      <sz val="10"/>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0000"/>
      <name val="Arial"/>
      <family val="2"/>
    </font>
    <font>
      <b/>
      <sz val="10"/>
      <color theme="1"/>
      <name val="Arial"/>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AFBF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4" fillId="0" borderId="0">
      <alignment/>
      <protection/>
    </xf>
    <xf numFmtId="0" fontId="49" fillId="0" borderId="0">
      <alignment/>
      <protection/>
    </xf>
    <xf numFmtId="0" fontId="34" fillId="0" borderId="0">
      <alignment/>
      <protection/>
    </xf>
    <xf numFmtId="0" fontId="0" fillId="32" borderId="7" applyNumberFormat="0" applyFont="0" applyAlignment="0" applyProtection="0"/>
    <xf numFmtId="0" fontId="34"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0">
    <xf numFmtId="0" fontId="0" fillId="0" borderId="0" xfId="0" applyAlignment="1">
      <alignment/>
    </xf>
    <xf numFmtId="3" fontId="0" fillId="0" borderId="0" xfId="0" applyNumberFormat="1"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2" fillId="0" borderId="0" xfId="0" applyFont="1" applyAlignment="1">
      <alignment horizontal="left"/>
    </xf>
    <xf numFmtId="0" fontId="6" fillId="0" borderId="0" xfId="0" applyFont="1" applyAlignment="1">
      <alignment/>
    </xf>
    <xf numFmtId="3" fontId="0" fillId="0" borderId="0" xfId="0" applyNumberFormat="1" applyAlignment="1">
      <alignment horizontal="center"/>
    </xf>
    <xf numFmtId="0" fontId="0" fillId="0" borderId="0" xfId="0" applyBorder="1" applyAlignment="1">
      <alignment/>
    </xf>
    <xf numFmtId="0" fontId="6" fillId="0" borderId="0" xfId="0" applyFont="1" applyBorder="1" applyAlignment="1">
      <alignment/>
    </xf>
    <xf numFmtId="0" fontId="0" fillId="0" borderId="0" xfId="0" applyBorder="1" applyAlignment="1">
      <alignment horizontal="center"/>
    </xf>
    <xf numFmtId="3" fontId="8" fillId="33" borderId="0" xfId="0" applyNumberFormat="1" applyFont="1" applyFill="1" applyBorder="1" applyAlignment="1">
      <alignment horizontal="right" vertical="top" wrapText="1"/>
    </xf>
    <xf numFmtId="0" fontId="7" fillId="0" borderId="0" xfId="0" applyFont="1" applyAlignment="1">
      <alignment horizontal="center"/>
    </xf>
    <xf numFmtId="0" fontId="6" fillId="0" borderId="0" xfId="0" applyFont="1" applyAlignment="1">
      <alignment horizontal="center"/>
    </xf>
    <xf numFmtId="3" fontId="9" fillId="33" borderId="0" xfId="0" applyNumberFormat="1" applyFont="1" applyFill="1" applyBorder="1" applyAlignment="1">
      <alignment vertical="top" wrapText="1"/>
    </xf>
    <xf numFmtId="0" fontId="9" fillId="33" borderId="0" xfId="0" applyFont="1" applyFill="1" applyBorder="1" applyAlignment="1">
      <alignment vertical="top" wrapText="1"/>
    </xf>
    <xf numFmtId="3" fontId="6" fillId="0" borderId="0" xfId="0" applyNumberFormat="1" applyFont="1" applyAlignment="1">
      <alignment/>
    </xf>
    <xf numFmtId="0" fontId="6" fillId="0" borderId="0" xfId="0" applyFont="1" applyFill="1" applyBorder="1" applyAlignment="1">
      <alignment/>
    </xf>
    <xf numFmtId="0" fontId="11" fillId="33" borderId="0" xfId="0" applyFont="1" applyFill="1" applyAlignment="1">
      <alignment horizontal="right"/>
    </xf>
    <xf numFmtId="0" fontId="11" fillId="33" borderId="0" xfId="0" applyFont="1" applyFill="1" applyAlignment="1">
      <alignment/>
    </xf>
    <xf numFmtId="0" fontId="9" fillId="33" borderId="0" xfId="0" applyFont="1" applyFill="1" applyBorder="1" applyAlignment="1">
      <alignment horizontal="left" vertical="top" wrapText="1" indent="1"/>
    </xf>
    <xf numFmtId="0" fontId="9" fillId="33" borderId="0" xfId="0" applyFont="1" applyFill="1" applyBorder="1" applyAlignment="1">
      <alignment horizontal="left" vertical="top" wrapText="1" indent="3"/>
    </xf>
    <xf numFmtId="49" fontId="9" fillId="33" borderId="0" xfId="0" applyNumberFormat="1" applyFont="1" applyFill="1" applyBorder="1" applyAlignment="1">
      <alignment horizontal="center" vertical="top" wrapText="1"/>
    </xf>
    <xf numFmtId="0" fontId="10" fillId="33" borderId="0" xfId="0" applyFont="1" applyFill="1" applyBorder="1" applyAlignment="1">
      <alignment vertical="top" wrapText="1"/>
    </xf>
    <xf numFmtId="0" fontId="10" fillId="33" borderId="0" xfId="0" applyFont="1" applyFill="1" applyBorder="1" applyAlignment="1">
      <alignment horizontal="left" vertical="top" wrapText="1" indent="1"/>
    </xf>
    <xf numFmtId="0" fontId="13" fillId="0" borderId="0" xfId="0" applyFont="1" applyBorder="1" applyAlignment="1">
      <alignment/>
    </xf>
    <xf numFmtId="0" fontId="12" fillId="33" borderId="0" xfId="0" applyFont="1" applyFill="1" applyBorder="1" applyAlignment="1">
      <alignment vertical="top" wrapText="1"/>
    </xf>
    <xf numFmtId="0" fontId="13" fillId="0" borderId="0" xfId="0" applyFont="1" applyAlignment="1">
      <alignment/>
    </xf>
    <xf numFmtId="0" fontId="0" fillId="0" borderId="0" xfId="0" applyFont="1" applyBorder="1" applyAlignment="1">
      <alignment horizontal="center" vertical="top" wrapText="1"/>
    </xf>
    <xf numFmtId="0" fontId="10" fillId="33" borderId="0" xfId="0" applyFont="1" applyFill="1" applyBorder="1" applyAlignment="1">
      <alignment horizontal="center" vertical="top" wrapText="1"/>
    </xf>
    <xf numFmtId="0" fontId="0" fillId="0" borderId="0" xfId="0" applyFont="1" applyAlignment="1">
      <alignment horizontal="left"/>
    </xf>
    <xf numFmtId="0" fontId="6" fillId="0" borderId="0" xfId="0" applyFont="1" applyAlignment="1">
      <alignment horizontal="left"/>
    </xf>
    <xf numFmtId="0" fontId="13" fillId="0" borderId="0" xfId="0" applyFont="1" applyAlignment="1">
      <alignment horizontal="left"/>
    </xf>
    <xf numFmtId="0" fontId="0" fillId="0" borderId="0" xfId="0" applyFont="1" applyAlignment="1">
      <alignment/>
    </xf>
    <xf numFmtId="0" fontId="2" fillId="0" borderId="0" xfId="0" applyFont="1" applyAlignment="1">
      <alignment/>
    </xf>
    <xf numFmtId="3" fontId="0" fillId="0" borderId="0" xfId="0" applyNumberFormat="1" applyFont="1" applyAlignment="1">
      <alignment horizontal="center"/>
    </xf>
    <xf numFmtId="0" fontId="0" fillId="0" borderId="0" xfId="0" applyAlignment="1">
      <alignment horizontal="left"/>
    </xf>
    <xf numFmtId="0" fontId="0" fillId="0" borderId="0" xfId="0" applyFont="1" applyBorder="1" applyAlignment="1">
      <alignment/>
    </xf>
    <xf numFmtId="3" fontId="54" fillId="34" borderId="0" xfId="0" applyNumberFormat="1" applyFont="1" applyFill="1" applyBorder="1" applyAlignment="1">
      <alignment/>
    </xf>
    <xf numFmtId="3" fontId="55" fillId="35" borderId="0" xfId="0" applyNumberFormat="1" applyFont="1" applyFill="1" applyBorder="1" applyAlignment="1">
      <alignment vertical="top" wrapText="1"/>
    </xf>
    <xf numFmtId="170" fontId="54" fillId="33" borderId="0" xfId="0" applyNumberFormat="1" applyFont="1" applyFill="1" applyBorder="1" applyAlignment="1" applyProtection="1">
      <alignment vertical="top" wrapText="1"/>
      <protection locked="0"/>
    </xf>
    <xf numFmtId="3" fontId="54" fillId="33" borderId="0" xfId="0" applyNumberFormat="1" applyFont="1" applyFill="1" applyBorder="1" applyAlignment="1">
      <alignment vertical="top" wrapText="1"/>
    </xf>
    <xf numFmtId="3" fontId="54" fillId="33" borderId="0" xfId="0" applyNumberFormat="1" applyFont="1" applyFill="1" applyBorder="1" applyAlignment="1">
      <alignment horizontal="right" vertical="top" wrapText="1"/>
    </xf>
    <xf numFmtId="3" fontId="54" fillId="0" borderId="0" xfId="0" applyNumberFormat="1" applyFont="1" applyAlignment="1">
      <alignment/>
    </xf>
    <xf numFmtId="3" fontId="54" fillId="0" borderId="0" xfId="0" applyNumberFormat="1" applyFont="1" applyAlignment="1">
      <alignment horizontal="right"/>
    </xf>
    <xf numFmtId="3" fontId="54" fillId="33" borderId="0" xfId="0" applyNumberFormat="1" applyFont="1" applyFill="1" applyBorder="1" applyAlignment="1">
      <alignment vertical="top"/>
    </xf>
    <xf numFmtId="169" fontId="54" fillId="34" borderId="0" xfId="0" applyNumberFormat="1" applyFont="1" applyFill="1" applyBorder="1" applyAlignment="1">
      <alignment/>
    </xf>
    <xf numFmtId="168" fontId="54" fillId="34" borderId="0" xfId="0" applyNumberFormat="1" applyFont="1" applyFill="1" applyBorder="1" applyAlignment="1">
      <alignment/>
    </xf>
    <xf numFmtId="0" fontId="54" fillId="0" borderId="0" xfId="0" applyFont="1" applyAlignment="1">
      <alignment/>
    </xf>
    <xf numFmtId="168" fontId="54" fillId="0" borderId="0" xfId="0" applyNumberFormat="1" applyFont="1" applyAlignment="1">
      <alignment/>
    </xf>
    <xf numFmtId="3" fontId="54" fillId="36" borderId="0" xfId="61" applyNumberFormat="1" applyFont="1" applyFill="1" applyBorder="1" applyAlignment="1">
      <alignment vertical="top" wrapText="1"/>
      <protection/>
    </xf>
    <xf numFmtId="0" fontId="54" fillId="36" borderId="0" xfId="61" applyFont="1" applyFill="1" applyBorder="1" applyAlignment="1">
      <alignment vertical="top" wrapText="1"/>
      <protection/>
    </xf>
    <xf numFmtId="3" fontId="54" fillId="36" borderId="0" xfId="61" applyNumberFormat="1" applyFont="1" applyFill="1" applyBorder="1" applyAlignment="1">
      <alignment vertical="center" wrapText="1"/>
      <protection/>
    </xf>
    <xf numFmtId="168" fontId="54" fillId="36" borderId="0" xfId="61" applyNumberFormat="1" applyFont="1" applyFill="1" applyBorder="1" applyAlignment="1">
      <alignment vertical="top"/>
      <protection/>
    </xf>
    <xf numFmtId="168" fontId="54" fillId="36" borderId="0" xfId="61" applyNumberFormat="1" applyFont="1" applyFill="1" applyBorder="1" applyAlignment="1">
      <alignment vertical="top" wrapText="1"/>
      <protection/>
    </xf>
    <xf numFmtId="0" fontId="55" fillId="37" borderId="0" xfId="0" applyFont="1" applyFill="1" applyAlignment="1">
      <alignment/>
    </xf>
    <xf numFmtId="3" fontId="0" fillId="0" borderId="0" xfId="0" applyNumberFormat="1" applyFont="1" applyAlignment="1">
      <alignment/>
    </xf>
    <xf numFmtId="0" fontId="54" fillId="0" borderId="0" xfId="0" applyFont="1" applyAlignment="1">
      <alignment vertical="center"/>
    </xf>
    <xf numFmtId="3" fontId="56" fillId="33" borderId="0" xfId="0" applyNumberFormat="1" applyFont="1" applyFill="1" applyBorder="1" applyAlignment="1">
      <alignment vertical="top" wrapText="1"/>
    </xf>
    <xf numFmtId="0" fontId="2" fillId="0" borderId="0" xfId="0" applyFont="1" applyAlignment="1">
      <alignment horizontal="center"/>
    </xf>
    <xf numFmtId="0" fontId="6" fillId="0" borderId="0" xfId="0" applyFont="1" applyAlignment="1">
      <alignment horizontal="center"/>
    </xf>
    <xf numFmtId="0" fontId="57"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2" fillId="33" borderId="0" xfId="0" applyFont="1" applyFill="1" applyAlignment="1">
      <alignment horizontal="center" vertical="top" wrapText="1"/>
    </xf>
    <xf numFmtId="0" fontId="10" fillId="33"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0" borderId="0" xfId="0" applyFont="1" applyAlignment="1">
      <alignment vertical="top"/>
    </xf>
    <xf numFmtId="0" fontId="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rmal_Sheet1" xfId="61"/>
    <cellStyle name="Note" xfId="62"/>
    <cellStyle name="Note 2"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39"/>
  <sheetViews>
    <sheetView tabSelected="1" view="pageBreakPreview" zoomScaleNormal="55" zoomScaleSheetLayoutView="100" zoomScalePageLayoutView="0" workbookViewId="0" topLeftCell="A1">
      <selection activeCell="Q105" sqref="Q105"/>
    </sheetView>
  </sheetViews>
  <sheetFormatPr defaultColWidth="9.140625" defaultRowHeight="12.75"/>
  <cols>
    <col min="1" max="1" width="41.7109375" style="0" customWidth="1"/>
    <col min="2" max="2" width="19.8515625" style="0" customWidth="1"/>
    <col min="3" max="3" width="17.140625" style="0" customWidth="1"/>
    <col min="4" max="4" width="15.28125" style="0" customWidth="1"/>
    <col min="5" max="5" width="12.421875" style="0" customWidth="1"/>
    <col min="6" max="7" width="10.7109375" style="0" customWidth="1"/>
    <col min="8" max="8" width="11.7109375" style="0" customWidth="1"/>
    <col min="9" max="9" width="10.7109375" style="0" customWidth="1"/>
    <col min="10" max="10" width="10.57421875" style="0" customWidth="1"/>
    <col min="13" max="13" width="9.8515625" style="0" customWidth="1"/>
    <col min="14" max="14" width="16.140625" style="0" customWidth="1"/>
    <col min="15" max="15" width="12.28125" style="0" customWidth="1"/>
  </cols>
  <sheetData>
    <row r="1" spans="1:14" ht="50.25" customHeight="1">
      <c r="A1" s="63" t="s">
        <v>254</v>
      </c>
      <c r="B1" s="64"/>
      <c r="C1" s="64"/>
      <c r="D1" s="64"/>
      <c r="E1" s="64"/>
      <c r="F1" s="64"/>
      <c r="G1" s="64"/>
      <c r="H1" s="64"/>
      <c r="I1" s="64"/>
      <c r="J1" s="64"/>
      <c r="K1" s="64"/>
      <c r="L1" s="64"/>
      <c r="M1" s="64"/>
      <c r="N1" s="64"/>
    </row>
    <row r="2" spans="1:14" ht="18.75" customHeight="1">
      <c r="A2" s="12"/>
      <c r="B2" s="2"/>
      <c r="C2" s="2"/>
      <c r="D2" s="2"/>
      <c r="E2" s="2"/>
      <c r="F2" s="2"/>
      <c r="G2" s="2"/>
      <c r="H2" s="2"/>
      <c r="I2" s="2"/>
      <c r="J2" s="2"/>
      <c r="K2" s="2"/>
      <c r="L2" s="2"/>
      <c r="M2" s="2"/>
      <c r="N2" s="2"/>
    </row>
    <row r="3" spans="1:14" ht="15.75">
      <c r="A3" s="59" t="s">
        <v>207</v>
      </c>
      <c r="B3" s="59"/>
      <c r="C3" s="59"/>
      <c r="D3" s="59"/>
      <c r="E3" s="59"/>
      <c r="F3" s="59"/>
      <c r="G3" s="59"/>
      <c r="H3" s="59"/>
      <c r="I3" s="59"/>
      <c r="J3" s="59"/>
      <c r="K3" s="59"/>
      <c r="L3" s="59"/>
      <c r="M3" s="59"/>
      <c r="N3" s="59"/>
    </row>
    <row r="4" ht="15.75">
      <c r="A4" s="5"/>
    </row>
    <row r="5" spans="1:14" ht="12.75">
      <c r="A5" s="4" t="s">
        <v>0</v>
      </c>
      <c r="B5" s="2" t="s">
        <v>1</v>
      </c>
      <c r="C5" s="2" t="s">
        <v>2</v>
      </c>
      <c r="D5" s="2" t="s">
        <v>3</v>
      </c>
      <c r="E5" s="2" t="s">
        <v>4</v>
      </c>
      <c r="F5" s="2" t="s">
        <v>5</v>
      </c>
      <c r="G5" s="2" t="s">
        <v>6</v>
      </c>
      <c r="H5" s="2" t="s">
        <v>7</v>
      </c>
      <c r="I5" s="2" t="s">
        <v>8</v>
      </c>
      <c r="J5" s="2" t="s">
        <v>9</v>
      </c>
      <c r="K5" s="2" t="s">
        <v>10</v>
      </c>
      <c r="L5" s="2" t="s">
        <v>11</v>
      </c>
      <c r="M5" s="2" t="s">
        <v>12</v>
      </c>
      <c r="N5" s="2" t="s">
        <v>13</v>
      </c>
    </row>
    <row r="6" spans="1:14" ht="12.75">
      <c r="A6" s="4"/>
      <c r="B6" s="2"/>
      <c r="C6" s="2"/>
      <c r="D6" s="2"/>
      <c r="E6" s="2"/>
      <c r="F6" s="2"/>
      <c r="G6" s="2"/>
      <c r="H6" s="2"/>
      <c r="I6" s="2"/>
      <c r="J6" s="2"/>
      <c r="K6" s="2"/>
      <c r="L6" s="2"/>
      <c r="M6" s="2"/>
      <c r="N6" s="2"/>
    </row>
    <row r="7" spans="1:15" ht="12.75">
      <c r="A7" s="31" t="s">
        <v>31</v>
      </c>
      <c r="B7" s="40">
        <v>1979281</v>
      </c>
      <c r="C7" s="41">
        <v>2604743</v>
      </c>
      <c r="D7" s="41">
        <v>3513288</v>
      </c>
      <c r="E7" s="41">
        <v>4620544</v>
      </c>
      <c r="F7" s="41">
        <v>5091675</v>
      </c>
      <c r="G7" s="41">
        <v>5236226</v>
      </c>
      <c r="H7" s="41">
        <v>5419254</v>
      </c>
      <c r="I7" s="41">
        <v>5139637</v>
      </c>
      <c r="J7" s="41">
        <v>4684861</v>
      </c>
      <c r="K7" s="41">
        <v>4079353</v>
      </c>
      <c r="L7" s="41">
        <v>3281024</v>
      </c>
      <c r="M7" s="41">
        <v>2698247</v>
      </c>
      <c r="N7" s="41">
        <v>1979281</v>
      </c>
      <c r="O7" s="1"/>
    </row>
    <row r="8" spans="1:15" ht="12.75">
      <c r="A8" s="31" t="s">
        <v>17</v>
      </c>
      <c r="B8" s="42">
        <v>1468970</v>
      </c>
      <c r="C8" s="41">
        <v>1712213</v>
      </c>
      <c r="D8" s="41">
        <v>1678639</v>
      </c>
      <c r="E8" s="41">
        <v>1171159</v>
      </c>
      <c r="F8" s="41">
        <v>820964</v>
      </c>
      <c r="G8" s="41">
        <v>860583</v>
      </c>
      <c r="H8" s="41">
        <v>511535</v>
      </c>
      <c r="I8" s="41">
        <v>210128</v>
      </c>
      <c r="J8" s="41">
        <v>105292</v>
      </c>
      <c r="K8" s="41">
        <v>64045</v>
      </c>
      <c r="L8" s="41">
        <v>65349</v>
      </c>
      <c r="M8" s="41">
        <v>312792</v>
      </c>
      <c r="N8" s="41">
        <v>8981670</v>
      </c>
      <c r="O8" s="1"/>
    </row>
    <row r="9" spans="1:15" ht="12.75">
      <c r="A9" s="30" t="s">
        <v>106</v>
      </c>
      <c r="B9" s="42">
        <v>807003</v>
      </c>
      <c r="C9" s="41">
        <v>767012</v>
      </c>
      <c r="D9" s="41">
        <v>753727</v>
      </c>
      <c r="E9" s="41">
        <v>693744</v>
      </c>
      <c r="F9" s="41">
        <v>514589</v>
      </c>
      <c r="G9" s="41">
        <v>520401</v>
      </c>
      <c r="H9" s="41">
        <v>395052</v>
      </c>
      <c r="I9" s="41">
        <v>190604</v>
      </c>
      <c r="J9" s="41">
        <v>75676</v>
      </c>
      <c r="K9" s="41">
        <v>42897</v>
      </c>
      <c r="L9" s="41">
        <v>45583</v>
      </c>
      <c r="M9" s="41">
        <v>269811</v>
      </c>
      <c r="N9" s="41">
        <v>5076099</v>
      </c>
      <c r="O9" s="1"/>
    </row>
    <row r="10" spans="1:15" ht="12.75">
      <c r="A10" s="30" t="s">
        <v>107</v>
      </c>
      <c r="B10" s="42">
        <v>661967</v>
      </c>
      <c r="C10" s="41">
        <v>945201</v>
      </c>
      <c r="D10" s="41">
        <v>924912</v>
      </c>
      <c r="E10" s="41">
        <v>477416</v>
      </c>
      <c r="F10" s="41">
        <v>306374</v>
      </c>
      <c r="G10" s="41">
        <v>340182</v>
      </c>
      <c r="H10" s="41">
        <v>116483</v>
      </c>
      <c r="I10" s="41">
        <v>19525</v>
      </c>
      <c r="J10" s="41">
        <v>29615</v>
      </c>
      <c r="K10" s="41">
        <v>21149</v>
      </c>
      <c r="L10" s="41">
        <v>19766</v>
      </c>
      <c r="M10" s="41">
        <v>42981</v>
      </c>
      <c r="N10" s="41">
        <v>3905571</v>
      </c>
      <c r="O10" s="1"/>
    </row>
    <row r="11" spans="1:15" ht="12.75">
      <c r="A11" s="31" t="s">
        <v>88</v>
      </c>
      <c r="B11" s="42">
        <v>182362</v>
      </c>
      <c r="C11" s="41">
        <v>275471</v>
      </c>
      <c r="D11" s="41">
        <v>270593</v>
      </c>
      <c r="E11" s="41">
        <v>187153</v>
      </c>
      <c r="F11" s="41">
        <v>273212</v>
      </c>
      <c r="G11" s="41">
        <v>203759</v>
      </c>
      <c r="H11" s="41">
        <v>254570</v>
      </c>
      <c r="I11" s="41">
        <v>349350</v>
      </c>
      <c r="J11" s="41">
        <v>287307</v>
      </c>
      <c r="K11" s="41">
        <v>242959</v>
      </c>
      <c r="L11" s="41">
        <v>417242</v>
      </c>
      <c r="M11" s="41">
        <v>279528</v>
      </c>
      <c r="N11" s="41">
        <v>3223506</v>
      </c>
      <c r="O11" s="1"/>
    </row>
    <row r="12" spans="1:15" ht="12.75">
      <c r="A12" s="32" t="s">
        <v>75</v>
      </c>
      <c r="B12" s="42">
        <v>3630613</v>
      </c>
      <c r="C12" s="41">
        <v>4592427</v>
      </c>
      <c r="D12" s="41">
        <v>5462521</v>
      </c>
      <c r="E12" s="41">
        <v>5978856</v>
      </c>
      <c r="F12" s="41">
        <v>6185850</v>
      </c>
      <c r="G12" s="41">
        <v>6300569</v>
      </c>
      <c r="H12" s="41">
        <v>6185359</v>
      </c>
      <c r="I12" s="41">
        <v>5699115</v>
      </c>
      <c r="J12" s="41">
        <v>5077460</v>
      </c>
      <c r="K12" s="41">
        <v>4386357</v>
      </c>
      <c r="L12" s="41">
        <v>3763615</v>
      </c>
      <c r="M12" s="41">
        <v>3290567</v>
      </c>
      <c r="N12" s="41">
        <v>14184458</v>
      </c>
      <c r="O12" s="1"/>
    </row>
    <row r="13" spans="1:15" ht="12.75">
      <c r="A13" s="31" t="s">
        <v>18</v>
      </c>
      <c r="B13" s="42">
        <v>24413</v>
      </c>
      <c r="C13" s="41">
        <v>16344</v>
      </c>
      <c r="D13" s="41">
        <v>14667</v>
      </c>
      <c r="E13" s="41">
        <v>19831</v>
      </c>
      <c r="F13" s="41">
        <v>15853</v>
      </c>
      <c r="G13" s="41">
        <v>17269</v>
      </c>
      <c r="H13" s="41">
        <v>16955</v>
      </c>
      <c r="I13" s="41">
        <v>21621</v>
      </c>
      <c r="J13" s="41">
        <v>15528</v>
      </c>
      <c r="K13" s="41">
        <v>18329</v>
      </c>
      <c r="L13" s="41">
        <v>77300</v>
      </c>
      <c r="M13" s="41">
        <v>15990</v>
      </c>
      <c r="N13" s="41">
        <v>274100</v>
      </c>
      <c r="O13" s="1"/>
    </row>
    <row r="14" spans="1:15" ht="12.75">
      <c r="A14" s="31" t="s">
        <v>19</v>
      </c>
      <c r="B14" s="42">
        <v>1053936</v>
      </c>
      <c r="C14" s="41">
        <v>1047428</v>
      </c>
      <c r="D14" s="41">
        <v>771307</v>
      </c>
      <c r="E14" s="41">
        <v>922066</v>
      </c>
      <c r="F14" s="41">
        <v>895780</v>
      </c>
      <c r="G14" s="41">
        <v>901785</v>
      </c>
      <c r="H14" s="41">
        <v>963116</v>
      </c>
      <c r="I14" s="41">
        <v>997885</v>
      </c>
      <c r="J14" s="41">
        <v>992632</v>
      </c>
      <c r="K14" s="41">
        <v>1023683</v>
      </c>
      <c r="L14" s="41">
        <v>993211</v>
      </c>
      <c r="M14" s="41">
        <v>1212671</v>
      </c>
      <c r="N14" s="41">
        <v>11775501</v>
      </c>
      <c r="O14" s="1"/>
    </row>
    <row r="15" spans="1:15" ht="12.75">
      <c r="A15" s="30" t="s">
        <v>108</v>
      </c>
      <c r="B15" s="42">
        <v>2470</v>
      </c>
      <c r="C15" s="41">
        <v>2580</v>
      </c>
      <c r="D15" s="41">
        <v>4413</v>
      </c>
      <c r="E15" s="41">
        <v>2577</v>
      </c>
      <c r="F15" s="41">
        <v>2095</v>
      </c>
      <c r="G15" s="41">
        <v>2023</v>
      </c>
      <c r="H15" s="41">
        <v>2288</v>
      </c>
      <c r="I15" s="41">
        <v>3087</v>
      </c>
      <c r="J15" s="41">
        <v>2705</v>
      </c>
      <c r="K15" s="41">
        <v>2182</v>
      </c>
      <c r="L15" s="41">
        <v>9983</v>
      </c>
      <c r="M15" s="41">
        <v>148372</v>
      </c>
      <c r="N15" s="41">
        <v>184775</v>
      </c>
      <c r="O15" s="1"/>
    </row>
    <row r="16" spans="1:15" ht="12.75">
      <c r="A16" s="30" t="s">
        <v>109</v>
      </c>
      <c r="B16" s="42">
        <v>7229</v>
      </c>
      <c r="C16" s="41">
        <v>10251</v>
      </c>
      <c r="D16" s="41">
        <v>13169</v>
      </c>
      <c r="E16" s="41">
        <v>7106</v>
      </c>
      <c r="F16" s="41">
        <v>5105</v>
      </c>
      <c r="G16" s="41">
        <v>7346</v>
      </c>
      <c r="H16" s="41">
        <v>4529</v>
      </c>
      <c r="I16" s="41">
        <v>7508</v>
      </c>
      <c r="J16" s="41">
        <v>7598</v>
      </c>
      <c r="K16" s="41">
        <v>3839</v>
      </c>
      <c r="L16" s="41">
        <v>3355</v>
      </c>
      <c r="M16" s="41">
        <v>2921</v>
      </c>
      <c r="N16" s="41">
        <v>79957</v>
      </c>
      <c r="O16" s="1"/>
    </row>
    <row r="17" spans="1:15" ht="12.75">
      <c r="A17" s="30" t="s">
        <v>110</v>
      </c>
      <c r="B17" s="42">
        <v>1044236</v>
      </c>
      <c r="C17" s="41">
        <v>1034596</v>
      </c>
      <c r="D17" s="41">
        <v>753725</v>
      </c>
      <c r="E17" s="41">
        <v>912382</v>
      </c>
      <c r="F17" s="41">
        <v>888580</v>
      </c>
      <c r="G17" s="41">
        <v>892416</v>
      </c>
      <c r="H17" s="41">
        <v>956299</v>
      </c>
      <c r="I17" s="41">
        <v>987290</v>
      </c>
      <c r="J17" s="41">
        <v>982329</v>
      </c>
      <c r="K17" s="41">
        <v>1017662</v>
      </c>
      <c r="L17" s="41">
        <v>979873</v>
      </c>
      <c r="M17" s="41">
        <v>1061378</v>
      </c>
      <c r="N17" s="41">
        <v>11510768</v>
      </c>
      <c r="O17" s="1"/>
    </row>
    <row r="18" spans="1:15" ht="12.75">
      <c r="A18" s="30" t="s">
        <v>111</v>
      </c>
      <c r="B18" s="42">
        <v>451422</v>
      </c>
      <c r="C18" s="41">
        <v>385218</v>
      </c>
      <c r="D18" s="41">
        <v>315055</v>
      </c>
      <c r="E18" s="41">
        <v>383590</v>
      </c>
      <c r="F18" s="41">
        <v>368676</v>
      </c>
      <c r="G18" s="41">
        <v>398461</v>
      </c>
      <c r="H18" s="41">
        <v>413201</v>
      </c>
      <c r="I18" s="41">
        <v>406008</v>
      </c>
      <c r="J18" s="41">
        <v>402108</v>
      </c>
      <c r="K18" s="41">
        <v>406108</v>
      </c>
      <c r="L18" s="41">
        <v>453415</v>
      </c>
      <c r="M18" s="41">
        <v>417745</v>
      </c>
      <c r="N18" s="41">
        <v>4801005</v>
      </c>
      <c r="O18" s="1"/>
    </row>
    <row r="19" spans="1:15" ht="12.75">
      <c r="A19" s="30" t="s">
        <v>112</v>
      </c>
      <c r="B19" s="42">
        <v>512609</v>
      </c>
      <c r="C19" s="41">
        <v>521274</v>
      </c>
      <c r="D19" s="41">
        <v>414213</v>
      </c>
      <c r="E19" s="41">
        <v>465350</v>
      </c>
      <c r="F19" s="41">
        <v>423153</v>
      </c>
      <c r="G19" s="41">
        <v>480983</v>
      </c>
      <c r="H19" s="41">
        <v>458960</v>
      </c>
      <c r="I19" s="41">
        <v>499494</v>
      </c>
      <c r="J19" s="41">
        <v>478075</v>
      </c>
      <c r="K19" s="41">
        <v>514055</v>
      </c>
      <c r="L19" s="41">
        <v>501754</v>
      </c>
      <c r="M19" s="41">
        <v>511757</v>
      </c>
      <c r="N19" s="41">
        <v>5781677</v>
      </c>
      <c r="O19" s="1"/>
    </row>
    <row r="20" spans="1:15" ht="12.75">
      <c r="A20" s="30" t="s">
        <v>113</v>
      </c>
      <c r="B20" s="42">
        <v>80205</v>
      </c>
      <c r="C20" s="41">
        <v>128104</v>
      </c>
      <c r="D20" s="41">
        <v>24457</v>
      </c>
      <c r="E20" s="41">
        <v>63442</v>
      </c>
      <c r="F20" s="41">
        <v>96752</v>
      </c>
      <c r="G20" s="41">
        <v>12973</v>
      </c>
      <c r="H20" s="41">
        <v>84139</v>
      </c>
      <c r="I20" s="41">
        <v>81788</v>
      </c>
      <c r="J20" s="41">
        <v>102146</v>
      </c>
      <c r="K20" s="41">
        <v>97499</v>
      </c>
      <c r="L20" s="41">
        <v>24704</v>
      </c>
      <c r="M20" s="41">
        <v>131876</v>
      </c>
      <c r="N20" s="41">
        <v>928086</v>
      </c>
      <c r="O20" s="1"/>
    </row>
    <row r="21" spans="1:15" ht="12.75">
      <c r="A21" s="31" t="s">
        <v>250</v>
      </c>
      <c r="B21" s="42">
        <v>-52479</v>
      </c>
      <c r="C21" s="41">
        <v>15367</v>
      </c>
      <c r="D21" s="41">
        <v>56002</v>
      </c>
      <c r="E21" s="41">
        <v>-54715</v>
      </c>
      <c r="F21" s="41">
        <v>37991</v>
      </c>
      <c r="G21" s="41">
        <v>-37740</v>
      </c>
      <c r="H21" s="41">
        <v>65651</v>
      </c>
      <c r="I21" s="41">
        <v>-5252</v>
      </c>
      <c r="J21" s="41">
        <v>-10052</v>
      </c>
      <c r="K21" s="41">
        <v>63322</v>
      </c>
      <c r="L21" s="41">
        <v>-5144</v>
      </c>
      <c r="M21" s="58">
        <v>-97753</v>
      </c>
      <c r="N21" s="58">
        <v>-24802</v>
      </c>
      <c r="O21" s="1"/>
    </row>
    <row r="22" spans="1:15" ht="12.75">
      <c r="A22" s="32" t="s">
        <v>76</v>
      </c>
      <c r="B22" s="42">
        <v>1025870</v>
      </c>
      <c r="C22" s="41">
        <v>1079139</v>
      </c>
      <c r="D22" s="41">
        <v>841977</v>
      </c>
      <c r="E22" s="41">
        <v>887181</v>
      </c>
      <c r="F22" s="41">
        <v>949624</v>
      </c>
      <c r="G22" s="41">
        <v>881315</v>
      </c>
      <c r="H22" s="41">
        <v>1045722</v>
      </c>
      <c r="I22" s="41">
        <v>1014254</v>
      </c>
      <c r="J22" s="41">
        <v>998107</v>
      </c>
      <c r="K22" s="41">
        <v>1105333</v>
      </c>
      <c r="L22" s="41">
        <v>1065367</v>
      </c>
      <c r="M22" s="58">
        <v>1130908</v>
      </c>
      <c r="N22" s="58">
        <v>12024799</v>
      </c>
      <c r="O22" s="1"/>
    </row>
    <row r="23" spans="1:15" ht="12.75">
      <c r="A23" s="32" t="s">
        <v>252</v>
      </c>
      <c r="B23" s="42">
        <v>2604743</v>
      </c>
      <c r="C23" s="41">
        <v>3513288</v>
      </c>
      <c r="D23" s="41">
        <v>4620544</v>
      </c>
      <c r="E23" s="41">
        <v>5091675</v>
      </c>
      <c r="F23" s="41">
        <v>5236226</v>
      </c>
      <c r="G23" s="41">
        <v>5419254</v>
      </c>
      <c r="H23" s="41">
        <v>5139637</v>
      </c>
      <c r="I23" s="41">
        <v>4684861</v>
      </c>
      <c r="J23" s="41">
        <v>4079353</v>
      </c>
      <c r="K23" s="41">
        <v>3281024</v>
      </c>
      <c r="L23" s="41">
        <v>2698247</v>
      </c>
      <c r="M23" s="58">
        <v>1843514</v>
      </c>
      <c r="N23" s="58">
        <f>M23</f>
        <v>1843514</v>
      </c>
      <c r="O23" s="1"/>
    </row>
    <row r="24" spans="1:15" ht="12.75">
      <c r="A24" s="30" t="s">
        <v>246</v>
      </c>
      <c r="B24" s="42"/>
      <c r="C24" s="41"/>
      <c r="D24" s="41"/>
      <c r="E24" s="41"/>
      <c r="F24" s="41"/>
      <c r="G24" s="41"/>
      <c r="H24" s="41"/>
      <c r="I24" s="41"/>
      <c r="J24" s="41"/>
      <c r="K24" s="41"/>
      <c r="L24" s="41"/>
      <c r="M24" s="41">
        <v>316145</v>
      </c>
      <c r="N24" s="41">
        <v>316145</v>
      </c>
      <c r="O24" s="1"/>
    </row>
    <row r="25" spans="1:15" ht="12.75">
      <c r="A25" s="32" t="s">
        <v>251</v>
      </c>
      <c r="B25" s="42"/>
      <c r="C25" s="41"/>
      <c r="D25" s="41"/>
      <c r="E25" s="41"/>
      <c r="F25" s="41"/>
      <c r="G25" s="41"/>
      <c r="H25" s="41"/>
      <c r="I25" s="41"/>
      <c r="J25" s="41"/>
      <c r="K25" s="41"/>
      <c r="L25" s="41"/>
      <c r="M25" s="58">
        <f>M23+M24</f>
        <v>2159659</v>
      </c>
      <c r="N25" s="58">
        <f>M25</f>
        <v>2159659</v>
      </c>
      <c r="O25" s="1"/>
    </row>
    <row r="26" spans="1:15" ht="12.75">
      <c r="A26" s="31"/>
      <c r="B26" s="42"/>
      <c r="C26" s="41"/>
      <c r="D26" s="41"/>
      <c r="E26" s="41"/>
      <c r="F26" s="41"/>
      <c r="G26" s="41"/>
      <c r="H26" s="41"/>
      <c r="I26" s="41"/>
      <c r="J26" s="41"/>
      <c r="K26" s="41"/>
      <c r="L26" s="41"/>
      <c r="M26" s="41"/>
      <c r="N26" s="41"/>
      <c r="O26" s="1"/>
    </row>
    <row r="27" spans="1:15" ht="12.75">
      <c r="A27" s="30" t="s">
        <v>181</v>
      </c>
      <c r="B27" s="42"/>
      <c r="C27" s="41"/>
      <c r="D27" s="41"/>
      <c r="E27" s="41"/>
      <c r="F27" s="41"/>
      <c r="G27" s="41"/>
      <c r="H27" s="41"/>
      <c r="I27" s="41"/>
      <c r="J27" s="41"/>
      <c r="K27" s="41"/>
      <c r="L27" s="41"/>
      <c r="M27" s="41"/>
      <c r="N27" s="41"/>
      <c r="O27" s="1"/>
    </row>
    <row r="28" spans="1:15" ht="12.75">
      <c r="A28" s="30" t="s">
        <v>247</v>
      </c>
      <c r="B28" s="42"/>
      <c r="C28" s="41"/>
      <c r="D28" s="41"/>
      <c r="E28" s="41"/>
      <c r="F28" s="41"/>
      <c r="G28" s="41"/>
      <c r="H28" s="41"/>
      <c r="I28" s="41"/>
      <c r="J28" s="41"/>
      <c r="K28" s="41"/>
      <c r="L28" s="41"/>
      <c r="M28" s="41"/>
      <c r="N28" s="41"/>
      <c r="O28" s="1"/>
    </row>
    <row r="29" spans="1:15" ht="12.75">
      <c r="A29" s="30" t="s">
        <v>248</v>
      </c>
      <c r="B29" s="42"/>
      <c r="C29" s="41"/>
      <c r="D29" s="41"/>
      <c r="E29" s="41"/>
      <c r="F29" s="41"/>
      <c r="G29" s="41"/>
      <c r="H29" s="41"/>
      <c r="I29" s="41"/>
      <c r="J29" s="41"/>
      <c r="K29" s="41"/>
      <c r="L29" s="41"/>
      <c r="M29" s="41"/>
      <c r="N29" s="41"/>
      <c r="O29" s="1"/>
    </row>
    <row r="30" spans="2:9" ht="12.75">
      <c r="B30" s="1"/>
      <c r="C30" s="1"/>
      <c r="D30" s="1"/>
      <c r="E30" s="1"/>
      <c r="F30" s="1"/>
      <c r="G30" s="1"/>
      <c r="H30" s="1"/>
      <c r="I30" s="1"/>
    </row>
    <row r="33" spans="1:14" ht="15.75">
      <c r="A33" s="65" t="s">
        <v>208</v>
      </c>
      <c r="B33" s="65"/>
      <c r="C33" s="65"/>
      <c r="D33" s="65"/>
      <c r="E33" s="65"/>
      <c r="F33" s="65"/>
      <c r="G33" s="65"/>
      <c r="H33" s="65"/>
      <c r="I33" s="65"/>
      <c r="J33" s="65"/>
      <c r="K33" s="65"/>
      <c r="L33" s="65"/>
      <c r="M33" s="65"/>
      <c r="N33" s="65"/>
    </row>
    <row r="34" spans="1:14" ht="12.75">
      <c r="A34" s="18"/>
      <c r="B34" s="19"/>
      <c r="C34" s="19"/>
      <c r="D34" s="19"/>
      <c r="E34" s="19"/>
      <c r="F34" s="19"/>
      <c r="G34" s="19"/>
      <c r="H34" s="19"/>
      <c r="I34" s="19"/>
      <c r="J34" s="19"/>
      <c r="K34" s="19"/>
      <c r="L34" s="19"/>
      <c r="M34" s="19"/>
      <c r="N34" s="19"/>
    </row>
    <row r="35" spans="1:14" ht="12.75">
      <c r="A35" s="22" t="s">
        <v>0</v>
      </c>
      <c r="B35" s="22" t="s">
        <v>1</v>
      </c>
      <c r="C35" s="22" t="s">
        <v>2</v>
      </c>
      <c r="D35" s="22" t="s">
        <v>3</v>
      </c>
      <c r="E35" s="22" t="s">
        <v>4</v>
      </c>
      <c r="F35" s="22" t="s">
        <v>5</v>
      </c>
      <c r="G35" s="22" t="s">
        <v>6</v>
      </c>
      <c r="H35" s="22" t="s">
        <v>7</v>
      </c>
      <c r="I35" s="22" t="s">
        <v>8</v>
      </c>
      <c r="J35" s="22" t="s">
        <v>9</v>
      </c>
      <c r="K35" s="22" t="s">
        <v>10</v>
      </c>
      <c r="L35" s="22" t="s">
        <v>11</v>
      </c>
      <c r="M35" s="22" t="s">
        <v>12</v>
      </c>
      <c r="N35" s="22" t="s">
        <v>13</v>
      </c>
    </row>
    <row r="36" spans="1:14" ht="12.75">
      <c r="A36" s="22"/>
      <c r="B36" s="22"/>
      <c r="C36" s="22"/>
      <c r="D36" s="22"/>
      <c r="E36" s="22"/>
      <c r="F36" s="22"/>
      <c r="G36" s="22"/>
      <c r="H36" s="22"/>
      <c r="I36" s="22"/>
      <c r="J36" s="22"/>
      <c r="K36" s="22"/>
      <c r="L36" s="22"/>
      <c r="M36" s="22"/>
      <c r="N36" s="22"/>
    </row>
    <row r="37" spans="1:14" ht="12.75">
      <c r="A37" s="66" t="s">
        <v>82</v>
      </c>
      <c r="B37" s="67"/>
      <c r="C37" s="67"/>
      <c r="D37" s="67"/>
      <c r="E37" s="67"/>
      <c r="F37" s="67"/>
      <c r="G37" s="67"/>
      <c r="H37" s="67"/>
      <c r="I37" s="67"/>
      <c r="J37" s="67"/>
      <c r="K37" s="67"/>
      <c r="L37" s="67"/>
      <c r="M37" s="67"/>
      <c r="N37" s="67"/>
    </row>
    <row r="38" spans="1:14" ht="12.75">
      <c r="A38" s="29"/>
      <c r="B38" s="28"/>
      <c r="C38" s="28"/>
      <c r="D38" s="28"/>
      <c r="E38" s="28"/>
      <c r="F38" s="28"/>
      <c r="G38" s="28"/>
      <c r="H38" s="28"/>
      <c r="I38" s="28"/>
      <c r="J38" s="28"/>
      <c r="K38" s="28"/>
      <c r="L38" s="28"/>
      <c r="M38" s="28"/>
      <c r="N38" s="28"/>
    </row>
    <row r="39" spans="1:14" ht="12.75">
      <c r="A39" s="23" t="s">
        <v>14</v>
      </c>
      <c r="B39" s="41">
        <v>1266061</v>
      </c>
      <c r="C39" s="41">
        <v>1599857</v>
      </c>
      <c r="D39" s="41">
        <v>1949344</v>
      </c>
      <c r="E39" s="41">
        <v>2403863</v>
      </c>
      <c r="F39" s="41">
        <v>2757565</v>
      </c>
      <c r="G39" s="41">
        <v>2895896</v>
      </c>
      <c r="H39" s="41">
        <v>3042666</v>
      </c>
      <c r="I39" s="41">
        <v>3006557</v>
      </c>
      <c r="J39" s="41">
        <v>2779998</v>
      </c>
      <c r="K39" s="41">
        <v>2448876</v>
      </c>
      <c r="L39" s="41">
        <v>2084839</v>
      </c>
      <c r="M39" s="41">
        <v>1671484</v>
      </c>
      <c r="N39" s="41">
        <v>1266061</v>
      </c>
    </row>
    <row r="40" spans="1:14" ht="12.75">
      <c r="A40" s="20" t="s">
        <v>84</v>
      </c>
      <c r="B40" s="41">
        <v>839504</v>
      </c>
      <c r="C40" s="41">
        <v>1194660</v>
      </c>
      <c r="D40" s="41">
        <v>1576043</v>
      </c>
      <c r="E40" s="41">
        <v>2012656</v>
      </c>
      <c r="F40" s="41">
        <v>2323275</v>
      </c>
      <c r="G40" s="41">
        <v>2469784</v>
      </c>
      <c r="H40" s="41">
        <v>2586507</v>
      </c>
      <c r="I40" s="41">
        <v>2561669</v>
      </c>
      <c r="J40" s="41">
        <v>2341809</v>
      </c>
      <c r="K40" s="41">
        <v>2008189</v>
      </c>
      <c r="L40" s="41">
        <v>1612960</v>
      </c>
      <c r="M40" s="41">
        <v>1186039</v>
      </c>
      <c r="N40" s="41">
        <v>839504</v>
      </c>
    </row>
    <row r="41" spans="1:14" ht="12.75">
      <c r="A41" s="20" t="s">
        <v>83</v>
      </c>
      <c r="B41" s="41">
        <v>426557</v>
      </c>
      <c r="C41" s="41">
        <v>405197</v>
      </c>
      <c r="D41" s="41">
        <v>373301</v>
      </c>
      <c r="E41" s="41">
        <v>391207</v>
      </c>
      <c r="F41" s="41">
        <v>434289</v>
      </c>
      <c r="G41" s="41">
        <v>426112</v>
      </c>
      <c r="H41" s="41">
        <v>456160</v>
      </c>
      <c r="I41" s="41">
        <v>444888</v>
      </c>
      <c r="J41" s="41">
        <v>438190</v>
      </c>
      <c r="K41" s="41">
        <v>440686</v>
      </c>
      <c r="L41" s="41">
        <v>471879</v>
      </c>
      <c r="M41" s="41">
        <v>485445</v>
      </c>
      <c r="N41" s="41">
        <v>426557</v>
      </c>
    </row>
    <row r="42" spans="1:14" ht="12.75">
      <c r="A42" s="23" t="s">
        <v>85</v>
      </c>
      <c r="B42" s="41">
        <v>1312061</v>
      </c>
      <c r="C42" s="41">
        <v>1263777</v>
      </c>
      <c r="D42" s="41">
        <v>1200253</v>
      </c>
      <c r="E42" s="41">
        <v>1197625</v>
      </c>
      <c r="F42" s="41">
        <v>940827</v>
      </c>
      <c r="G42" s="41">
        <v>1041616</v>
      </c>
      <c r="H42" s="41">
        <v>847635</v>
      </c>
      <c r="I42" s="41">
        <v>686019</v>
      </c>
      <c r="J42" s="41">
        <v>557708</v>
      </c>
      <c r="K42" s="41">
        <v>550401</v>
      </c>
      <c r="L42" s="41">
        <v>552750</v>
      </c>
      <c r="M42" s="41">
        <v>748085</v>
      </c>
      <c r="N42" s="41">
        <v>10898758</v>
      </c>
    </row>
    <row r="43" spans="1:14" ht="12.75">
      <c r="A43" s="20" t="s">
        <v>84</v>
      </c>
      <c r="B43" s="41">
        <v>807003</v>
      </c>
      <c r="C43" s="41">
        <v>767012</v>
      </c>
      <c r="D43" s="41">
        <v>753727</v>
      </c>
      <c r="E43" s="41">
        <v>693744</v>
      </c>
      <c r="F43" s="41">
        <v>514589</v>
      </c>
      <c r="G43" s="41">
        <v>520401</v>
      </c>
      <c r="H43" s="41">
        <v>395052</v>
      </c>
      <c r="I43" s="41">
        <v>190604</v>
      </c>
      <c r="J43" s="41">
        <v>75676</v>
      </c>
      <c r="K43" s="41">
        <v>42897</v>
      </c>
      <c r="L43" s="41">
        <v>45583</v>
      </c>
      <c r="M43" s="41">
        <v>269811</v>
      </c>
      <c r="N43" s="41">
        <v>5076099</v>
      </c>
    </row>
    <row r="44" spans="1:14" ht="12.75">
      <c r="A44" s="20" t="s">
        <v>83</v>
      </c>
      <c r="B44" s="41">
        <v>505058</v>
      </c>
      <c r="C44" s="41">
        <v>496765</v>
      </c>
      <c r="D44" s="41">
        <v>446526</v>
      </c>
      <c r="E44" s="41">
        <v>503881</v>
      </c>
      <c r="F44" s="41">
        <v>426238</v>
      </c>
      <c r="G44" s="41">
        <v>521215</v>
      </c>
      <c r="H44" s="41">
        <v>452583</v>
      </c>
      <c r="I44" s="41">
        <v>495416</v>
      </c>
      <c r="J44" s="41">
        <v>482032</v>
      </c>
      <c r="K44" s="41">
        <v>507505</v>
      </c>
      <c r="L44" s="41">
        <v>507167</v>
      </c>
      <c r="M44" s="41">
        <v>478275</v>
      </c>
      <c r="N44" s="41">
        <v>5822659</v>
      </c>
    </row>
    <row r="45" spans="1:14" ht="12.75">
      <c r="A45" s="23" t="s">
        <v>88</v>
      </c>
      <c r="B45" s="41">
        <v>92610</v>
      </c>
      <c r="C45" s="41">
        <v>141865</v>
      </c>
      <c r="D45" s="41">
        <v>35557</v>
      </c>
      <c r="E45" s="41">
        <v>80367</v>
      </c>
      <c r="F45" s="41">
        <v>106972</v>
      </c>
      <c r="G45" s="41">
        <v>33727</v>
      </c>
      <c r="H45" s="41">
        <v>99833</v>
      </c>
      <c r="I45" s="41">
        <v>97042</v>
      </c>
      <c r="J45" s="41">
        <v>118685</v>
      </c>
      <c r="K45" s="41">
        <v>123973</v>
      </c>
      <c r="L45" s="41">
        <v>101754</v>
      </c>
      <c r="M45" s="41">
        <v>148471</v>
      </c>
      <c r="N45" s="41">
        <v>1180855</v>
      </c>
    </row>
    <row r="46" spans="1:14" ht="12.75">
      <c r="A46" s="26" t="s">
        <v>75</v>
      </c>
      <c r="B46" s="41">
        <v>2670732</v>
      </c>
      <c r="C46" s="41">
        <v>3005499</v>
      </c>
      <c r="D46" s="41">
        <v>3185154</v>
      </c>
      <c r="E46" s="41">
        <v>3681855</v>
      </c>
      <c r="F46" s="41">
        <v>3805364</v>
      </c>
      <c r="G46" s="41">
        <v>3971239</v>
      </c>
      <c r="H46" s="41">
        <v>3990134</v>
      </c>
      <c r="I46" s="41">
        <v>3789618</v>
      </c>
      <c r="J46" s="41">
        <v>3456392</v>
      </c>
      <c r="K46" s="41">
        <v>3123250</v>
      </c>
      <c r="L46" s="41">
        <v>2739342</v>
      </c>
      <c r="M46" s="41">
        <v>2568040</v>
      </c>
      <c r="N46" s="41">
        <v>13345674</v>
      </c>
    </row>
    <row r="47" spans="1:14" ht="12.75">
      <c r="A47" s="23" t="s">
        <v>18</v>
      </c>
      <c r="B47" s="41">
        <v>24413</v>
      </c>
      <c r="C47" s="41">
        <v>16344</v>
      </c>
      <c r="D47" s="41">
        <v>14667</v>
      </c>
      <c r="E47" s="41">
        <v>19831</v>
      </c>
      <c r="F47" s="41">
        <v>15853</v>
      </c>
      <c r="G47" s="41">
        <v>17269</v>
      </c>
      <c r="H47" s="41">
        <v>16955</v>
      </c>
      <c r="I47" s="41">
        <v>21621</v>
      </c>
      <c r="J47" s="41">
        <v>15528</v>
      </c>
      <c r="K47" s="41">
        <v>18329</v>
      </c>
      <c r="L47" s="41">
        <v>77300</v>
      </c>
      <c r="M47" s="41">
        <v>15990</v>
      </c>
      <c r="N47" s="41">
        <v>274100</v>
      </c>
    </row>
    <row r="48" spans="1:14" ht="12.75">
      <c r="A48" s="23" t="s">
        <v>19</v>
      </c>
      <c r="B48" s="41">
        <v>1053936</v>
      </c>
      <c r="C48" s="41">
        <v>1047428</v>
      </c>
      <c r="D48" s="41">
        <v>771307</v>
      </c>
      <c r="E48" s="41">
        <v>922066</v>
      </c>
      <c r="F48" s="41">
        <v>895780</v>
      </c>
      <c r="G48" s="41">
        <v>901785</v>
      </c>
      <c r="H48" s="41">
        <v>963116</v>
      </c>
      <c r="I48" s="41">
        <v>997885</v>
      </c>
      <c r="J48" s="41">
        <v>992632</v>
      </c>
      <c r="K48" s="41">
        <v>1023683</v>
      </c>
      <c r="L48" s="41">
        <v>993211</v>
      </c>
      <c r="M48" s="41">
        <v>1212671</v>
      </c>
      <c r="N48" s="41">
        <v>11775501</v>
      </c>
    </row>
    <row r="49" spans="1:14" ht="12.75">
      <c r="A49" s="20" t="s">
        <v>95</v>
      </c>
      <c r="B49" s="41">
        <v>9700</v>
      </c>
      <c r="C49" s="41">
        <v>12832</v>
      </c>
      <c r="D49" s="41">
        <v>17582</v>
      </c>
      <c r="E49" s="41">
        <v>9683</v>
      </c>
      <c r="F49" s="41">
        <v>7200</v>
      </c>
      <c r="G49" s="41">
        <v>9369</v>
      </c>
      <c r="H49" s="41">
        <v>6817</v>
      </c>
      <c r="I49" s="41">
        <v>10595</v>
      </c>
      <c r="J49" s="41">
        <v>10303</v>
      </c>
      <c r="K49" s="41">
        <v>6021</v>
      </c>
      <c r="L49" s="41">
        <v>13338</v>
      </c>
      <c r="M49" s="41">
        <v>151294</v>
      </c>
      <c r="N49" s="41">
        <v>264732</v>
      </c>
    </row>
    <row r="50" spans="1:14" ht="12.75">
      <c r="A50" s="24" t="s">
        <v>86</v>
      </c>
      <c r="B50" s="41">
        <v>1044236</v>
      </c>
      <c r="C50" s="41">
        <v>1034596</v>
      </c>
      <c r="D50" s="41">
        <v>753725</v>
      </c>
      <c r="E50" s="41">
        <v>912382</v>
      </c>
      <c r="F50" s="41">
        <v>888580</v>
      </c>
      <c r="G50" s="41">
        <v>892416</v>
      </c>
      <c r="H50" s="41">
        <v>956299</v>
      </c>
      <c r="I50" s="41">
        <v>987290</v>
      </c>
      <c r="J50" s="41">
        <v>982329</v>
      </c>
      <c r="K50" s="41">
        <v>1017662</v>
      </c>
      <c r="L50" s="41">
        <v>979873</v>
      </c>
      <c r="M50" s="41">
        <v>1061378</v>
      </c>
      <c r="N50" s="41">
        <v>11510768</v>
      </c>
    </row>
    <row r="51" spans="1:14" ht="12.75">
      <c r="A51" s="21" t="s">
        <v>96</v>
      </c>
      <c r="B51" s="41">
        <v>451422</v>
      </c>
      <c r="C51" s="41">
        <v>385218</v>
      </c>
      <c r="D51" s="41">
        <v>315055</v>
      </c>
      <c r="E51" s="41">
        <v>383590</v>
      </c>
      <c r="F51" s="41">
        <v>368676</v>
      </c>
      <c r="G51" s="41">
        <v>398461</v>
      </c>
      <c r="H51" s="41">
        <v>413201</v>
      </c>
      <c r="I51" s="41">
        <v>406008</v>
      </c>
      <c r="J51" s="41">
        <v>402108</v>
      </c>
      <c r="K51" s="41">
        <v>406108</v>
      </c>
      <c r="L51" s="41">
        <v>453415</v>
      </c>
      <c r="M51" s="41">
        <v>417745</v>
      </c>
      <c r="N51" s="41">
        <v>4801005</v>
      </c>
    </row>
    <row r="52" spans="1:14" ht="12.75">
      <c r="A52" s="21" t="s">
        <v>163</v>
      </c>
      <c r="B52" s="41">
        <v>512609</v>
      </c>
      <c r="C52" s="41">
        <v>521274</v>
      </c>
      <c r="D52" s="41">
        <v>414213</v>
      </c>
      <c r="E52" s="41">
        <v>465350</v>
      </c>
      <c r="F52" s="41">
        <v>423153</v>
      </c>
      <c r="G52" s="41">
        <v>480983</v>
      </c>
      <c r="H52" s="41">
        <v>458960</v>
      </c>
      <c r="I52" s="41">
        <v>499494</v>
      </c>
      <c r="J52" s="41">
        <v>478075</v>
      </c>
      <c r="K52" s="41">
        <v>514055</v>
      </c>
      <c r="L52" s="41">
        <v>501754</v>
      </c>
      <c r="M52" s="41">
        <v>511757</v>
      </c>
      <c r="N52" s="41">
        <v>5781677</v>
      </c>
    </row>
    <row r="53" spans="1:14" ht="12.75">
      <c r="A53" s="21" t="s">
        <v>97</v>
      </c>
      <c r="B53" s="41">
        <v>80205</v>
      </c>
      <c r="C53" s="41">
        <v>128104</v>
      </c>
      <c r="D53" s="41">
        <v>24457</v>
      </c>
      <c r="E53" s="41">
        <v>63442</v>
      </c>
      <c r="F53" s="41">
        <v>96752</v>
      </c>
      <c r="G53" s="41">
        <v>12973</v>
      </c>
      <c r="H53" s="41">
        <v>84139</v>
      </c>
      <c r="I53" s="41">
        <v>81788</v>
      </c>
      <c r="J53" s="41">
        <v>102146</v>
      </c>
      <c r="K53" s="41">
        <v>97499</v>
      </c>
      <c r="L53" s="41">
        <v>24704</v>
      </c>
      <c r="M53" s="41">
        <v>131876</v>
      </c>
      <c r="N53" s="41">
        <v>928086</v>
      </c>
    </row>
    <row r="54" spans="1:14" ht="12.75">
      <c r="A54" s="23" t="s">
        <v>115</v>
      </c>
      <c r="B54" s="45">
        <v>-7475</v>
      </c>
      <c r="C54" s="45">
        <v>-7617</v>
      </c>
      <c r="D54" s="45">
        <v>-4684</v>
      </c>
      <c r="E54" s="45">
        <v>-17606</v>
      </c>
      <c r="F54" s="45">
        <v>-2165</v>
      </c>
      <c r="G54" s="45">
        <v>9518</v>
      </c>
      <c r="H54" s="45">
        <v>3507</v>
      </c>
      <c r="I54" s="45">
        <v>-9887</v>
      </c>
      <c r="J54" s="45">
        <v>-643</v>
      </c>
      <c r="K54" s="45">
        <v>-3600</v>
      </c>
      <c r="L54" s="41">
        <v>-2652</v>
      </c>
      <c r="M54" s="41">
        <v>3784</v>
      </c>
      <c r="N54" s="45">
        <v>-39522</v>
      </c>
    </row>
    <row r="55" spans="1:16" ht="12.75">
      <c r="A55" s="26" t="s">
        <v>76</v>
      </c>
      <c r="B55" s="41">
        <v>1070875</v>
      </c>
      <c r="C55" s="41">
        <v>1056155</v>
      </c>
      <c r="D55" s="41">
        <v>781291</v>
      </c>
      <c r="E55" s="41">
        <v>924290</v>
      </c>
      <c r="F55" s="41">
        <v>909468</v>
      </c>
      <c r="G55" s="41">
        <v>928572</v>
      </c>
      <c r="H55" s="41">
        <v>983578</v>
      </c>
      <c r="I55" s="41">
        <v>1009619</v>
      </c>
      <c r="J55" s="41">
        <v>1007516</v>
      </c>
      <c r="K55" s="41">
        <v>1038411</v>
      </c>
      <c r="L55" s="41">
        <v>1067859</v>
      </c>
      <c r="M55" s="41">
        <v>1232444</v>
      </c>
      <c r="N55" s="41">
        <v>12010078</v>
      </c>
      <c r="P55" t="s">
        <v>114</v>
      </c>
    </row>
    <row r="56" spans="1:14" ht="12.75">
      <c r="A56" s="26" t="s">
        <v>77</v>
      </c>
      <c r="B56" s="41">
        <v>1599857</v>
      </c>
      <c r="C56" s="41">
        <v>1949344</v>
      </c>
      <c r="D56" s="41">
        <v>2403863</v>
      </c>
      <c r="E56" s="41">
        <v>2757565</v>
      </c>
      <c r="F56" s="41">
        <v>2895896</v>
      </c>
      <c r="G56" s="41">
        <v>3042666</v>
      </c>
      <c r="H56" s="41">
        <v>3006557</v>
      </c>
      <c r="I56" s="41">
        <v>2779998</v>
      </c>
      <c r="J56" s="41">
        <v>2448876</v>
      </c>
      <c r="K56" s="41">
        <v>2084839</v>
      </c>
      <c r="L56" s="41">
        <v>1671484</v>
      </c>
      <c r="M56" s="41">
        <v>1335596</v>
      </c>
      <c r="N56" s="41">
        <v>1335596</v>
      </c>
    </row>
    <row r="57" spans="1:14" ht="12.75">
      <c r="A57" s="20" t="s">
        <v>84</v>
      </c>
      <c r="B57" s="41">
        <v>1194660</v>
      </c>
      <c r="C57" s="41">
        <v>1576043</v>
      </c>
      <c r="D57" s="41">
        <v>2012656</v>
      </c>
      <c r="E57" s="41">
        <v>2323275</v>
      </c>
      <c r="F57" s="41">
        <v>2469784</v>
      </c>
      <c r="G57" s="41">
        <v>2586507</v>
      </c>
      <c r="H57" s="41">
        <v>2561669</v>
      </c>
      <c r="I57" s="41">
        <v>2341809</v>
      </c>
      <c r="J57" s="41">
        <v>2008189</v>
      </c>
      <c r="K57" s="41">
        <v>1612960</v>
      </c>
      <c r="L57" s="41">
        <v>1186039</v>
      </c>
      <c r="M57" s="41">
        <v>874261</v>
      </c>
      <c r="N57" s="41">
        <v>874261</v>
      </c>
    </row>
    <row r="58" spans="1:14" ht="12.75">
      <c r="A58" s="20" t="s">
        <v>83</v>
      </c>
      <c r="B58" s="41">
        <v>405197</v>
      </c>
      <c r="C58" s="41">
        <v>373301</v>
      </c>
      <c r="D58" s="41">
        <v>391207</v>
      </c>
      <c r="E58" s="41">
        <v>434289</v>
      </c>
      <c r="F58" s="41">
        <v>426112</v>
      </c>
      <c r="G58" s="41">
        <v>456160</v>
      </c>
      <c r="H58" s="41">
        <v>444888</v>
      </c>
      <c r="I58" s="41">
        <v>438190</v>
      </c>
      <c r="J58" s="41">
        <v>440686</v>
      </c>
      <c r="K58" s="41">
        <v>471879</v>
      </c>
      <c r="L58" s="41">
        <v>485445</v>
      </c>
      <c r="M58" s="41">
        <v>461334</v>
      </c>
      <c r="N58" s="41">
        <v>461334</v>
      </c>
    </row>
    <row r="59" spans="1:14" ht="12.75">
      <c r="A59" s="20"/>
      <c r="B59" s="14"/>
      <c r="C59" s="14"/>
      <c r="D59" s="15"/>
      <c r="E59" s="15"/>
      <c r="F59" s="15"/>
      <c r="G59" s="15"/>
      <c r="H59" s="15"/>
      <c r="I59" s="15"/>
      <c r="J59" s="15"/>
      <c r="K59" s="15"/>
      <c r="L59" s="15"/>
      <c r="M59" s="15"/>
      <c r="N59" s="14"/>
    </row>
    <row r="60" spans="1:14" ht="12.75">
      <c r="A60" s="66" t="s">
        <v>87</v>
      </c>
      <c r="B60" s="67"/>
      <c r="C60" s="67"/>
      <c r="D60" s="67"/>
      <c r="E60" s="67"/>
      <c r="F60" s="67"/>
      <c r="G60" s="67"/>
      <c r="H60" s="67"/>
      <c r="I60" s="67"/>
      <c r="J60" s="67"/>
      <c r="K60" s="67"/>
      <c r="L60" s="67"/>
      <c r="M60" s="67"/>
      <c r="N60" s="67"/>
    </row>
    <row r="61" spans="1:14" ht="12.75">
      <c r="A61" s="29"/>
      <c r="B61" s="28"/>
      <c r="C61" s="28"/>
      <c r="D61" s="28"/>
      <c r="E61" s="28"/>
      <c r="F61" s="28"/>
      <c r="G61" s="28"/>
      <c r="H61" s="28"/>
      <c r="I61" s="28"/>
      <c r="J61" s="28"/>
      <c r="K61" s="28"/>
      <c r="L61" s="28"/>
      <c r="M61" s="28"/>
      <c r="N61" s="28"/>
    </row>
    <row r="62" spans="1:14" ht="12.75">
      <c r="A62" s="23" t="s">
        <v>31</v>
      </c>
      <c r="B62" s="41">
        <v>713220</v>
      </c>
      <c r="C62" s="41">
        <v>1004886</v>
      </c>
      <c r="D62" s="41">
        <v>1563944</v>
      </c>
      <c r="E62" s="41">
        <v>2216681</v>
      </c>
      <c r="F62" s="41">
        <v>2334110</v>
      </c>
      <c r="G62" s="41">
        <v>2340330</v>
      </c>
      <c r="H62" s="41">
        <v>2376587</v>
      </c>
      <c r="I62" s="41">
        <v>2133080</v>
      </c>
      <c r="J62" s="41">
        <v>1904863</v>
      </c>
      <c r="K62" s="41">
        <v>1630477</v>
      </c>
      <c r="L62" s="41">
        <v>1196185</v>
      </c>
      <c r="M62" s="41">
        <v>1026763</v>
      </c>
      <c r="N62" s="41">
        <v>713220</v>
      </c>
    </row>
    <row r="63" spans="1:14" ht="12.75">
      <c r="A63" s="23" t="s">
        <v>90</v>
      </c>
      <c r="B63" s="41">
        <v>660053</v>
      </c>
      <c r="C63" s="41">
        <v>943557</v>
      </c>
      <c r="D63" s="41">
        <v>924912</v>
      </c>
      <c r="E63" s="41">
        <v>477416</v>
      </c>
      <c r="F63" s="41">
        <v>306374</v>
      </c>
      <c r="G63" s="41">
        <v>340182</v>
      </c>
      <c r="H63" s="41">
        <v>115521</v>
      </c>
      <c r="I63" s="41">
        <v>17322</v>
      </c>
      <c r="J63" s="41">
        <v>25316</v>
      </c>
      <c r="K63" s="41">
        <v>17779</v>
      </c>
      <c r="L63" s="41">
        <v>18007</v>
      </c>
      <c r="M63" s="41">
        <v>40312</v>
      </c>
      <c r="N63" s="41">
        <v>3886751</v>
      </c>
    </row>
    <row r="64" spans="1:14" ht="12.75">
      <c r="A64" s="23" t="s">
        <v>88</v>
      </c>
      <c r="B64" s="41">
        <v>89752</v>
      </c>
      <c r="C64" s="41">
        <v>133606</v>
      </c>
      <c r="D64" s="41">
        <v>235036</v>
      </c>
      <c r="E64" s="41">
        <v>106786</v>
      </c>
      <c r="F64" s="41">
        <v>166240</v>
      </c>
      <c r="G64" s="41">
        <v>170032</v>
      </c>
      <c r="H64" s="41">
        <v>154737</v>
      </c>
      <c r="I64" s="41">
        <v>252308</v>
      </c>
      <c r="J64" s="41">
        <v>168622</v>
      </c>
      <c r="K64" s="41">
        <v>118986</v>
      </c>
      <c r="L64" s="41">
        <v>315488</v>
      </c>
      <c r="M64" s="41">
        <v>131057</v>
      </c>
      <c r="N64" s="41">
        <v>2042651</v>
      </c>
    </row>
    <row r="65" spans="1:14" ht="12.75">
      <c r="A65" s="26" t="s">
        <v>75</v>
      </c>
      <c r="B65" s="41">
        <v>1463025</v>
      </c>
      <c r="C65" s="41">
        <v>2082049</v>
      </c>
      <c r="D65" s="41">
        <v>2723892</v>
      </c>
      <c r="E65" s="41">
        <v>2800883</v>
      </c>
      <c r="F65" s="41">
        <v>2806724</v>
      </c>
      <c r="G65" s="41">
        <v>2850544</v>
      </c>
      <c r="H65" s="41">
        <v>2646846</v>
      </c>
      <c r="I65" s="41">
        <v>2402710</v>
      </c>
      <c r="J65" s="41">
        <v>2098801</v>
      </c>
      <c r="K65" s="41">
        <v>1767241</v>
      </c>
      <c r="L65" s="41">
        <v>1529680</v>
      </c>
      <c r="M65" s="41">
        <v>1198132</v>
      </c>
      <c r="N65" s="41">
        <v>6642622</v>
      </c>
    </row>
    <row r="66" spans="1:14" ht="12.75">
      <c r="A66" s="23" t="s">
        <v>89</v>
      </c>
      <c r="B66" s="41">
        <v>518486</v>
      </c>
      <c r="C66" s="41">
        <v>498043</v>
      </c>
      <c r="D66" s="41">
        <v>448992</v>
      </c>
      <c r="E66" s="41">
        <v>506975</v>
      </c>
      <c r="F66" s="41">
        <v>440806</v>
      </c>
      <c r="G66" s="41">
        <v>519907</v>
      </c>
      <c r="H66" s="41">
        <v>456404</v>
      </c>
      <c r="I66" s="41">
        <v>502040</v>
      </c>
      <c r="J66" s="41">
        <v>491742</v>
      </c>
      <c r="K66" s="41">
        <v>508906</v>
      </c>
      <c r="L66" s="41">
        <v>510189</v>
      </c>
      <c r="M66" s="41">
        <v>468946</v>
      </c>
      <c r="N66" s="41">
        <v>5871438</v>
      </c>
    </row>
    <row r="67" spans="1:14" ht="12.75">
      <c r="A67" s="23" t="s">
        <v>115</v>
      </c>
      <c r="B67" s="41">
        <v>-60347</v>
      </c>
      <c r="C67" s="41">
        <v>20061</v>
      </c>
      <c r="D67" s="41">
        <v>58219</v>
      </c>
      <c r="E67" s="41">
        <v>-40202</v>
      </c>
      <c r="F67" s="41">
        <v>25588</v>
      </c>
      <c r="G67" s="41">
        <v>-45950</v>
      </c>
      <c r="H67" s="41">
        <v>57362</v>
      </c>
      <c r="I67" s="41">
        <v>-4193</v>
      </c>
      <c r="J67" s="41">
        <v>-23418</v>
      </c>
      <c r="K67" s="41">
        <v>62151</v>
      </c>
      <c r="L67" s="41">
        <v>-7272</v>
      </c>
      <c r="M67" s="58">
        <v>-94877</v>
      </c>
      <c r="N67" s="58">
        <v>-52879</v>
      </c>
    </row>
    <row r="68" spans="1:14" ht="12.75">
      <c r="A68" s="26" t="s">
        <v>183</v>
      </c>
      <c r="B68" s="41">
        <v>458139</v>
      </c>
      <c r="C68" s="41">
        <v>518105</v>
      </c>
      <c r="D68" s="41">
        <v>507212</v>
      </c>
      <c r="E68" s="41">
        <v>466773</v>
      </c>
      <c r="F68" s="41">
        <v>466395</v>
      </c>
      <c r="G68" s="41">
        <v>473957</v>
      </c>
      <c r="H68" s="41">
        <v>513766</v>
      </c>
      <c r="I68" s="41">
        <v>497848</v>
      </c>
      <c r="J68" s="41">
        <v>468324</v>
      </c>
      <c r="K68" s="41">
        <v>571056</v>
      </c>
      <c r="L68" s="41">
        <v>502917</v>
      </c>
      <c r="M68" s="58">
        <v>374069</v>
      </c>
      <c r="N68" s="58">
        <v>5818559</v>
      </c>
    </row>
    <row r="69" spans="1:14" ht="12.75">
      <c r="A69" s="26" t="s">
        <v>78</v>
      </c>
      <c r="B69" s="41">
        <v>1004886</v>
      </c>
      <c r="C69" s="41">
        <v>1563944</v>
      </c>
      <c r="D69" s="41">
        <v>2216681</v>
      </c>
      <c r="E69" s="41">
        <v>2334110</v>
      </c>
      <c r="F69" s="41">
        <v>2340330</v>
      </c>
      <c r="G69" s="41">
        <v>2376587</v>
      </c>
      <c r="H69" s="41">
        <v>2133080</v>
      </c>
      <c r="I69" s="41">
        <v>1904863</v>
      </c>
      <c r="J69" s="41">
        <v>1630477</v>
      </c>
      <c r="K69" s="41">
        <v>1196185</v>
      </c>
      <c r="L69" s="41">
        <v>1026763</v>
      </c>
      <c r="M69" s="58">
        <v>824063</v>
      </c>
      <c r="N69" s="58">
        <f>M69</f>
        <v>824063</v>
      </c>
    </row>
    <row r="70" spans="2:14" ht="12.75">
      <c r="B70" s="14"/>
      <c r="C70" s="14"/>
      <c r="D70" s="14"/>
      <c r="E70" s="14"/>
      <c r="F70" s="14"/>
      <c r="G70" s="14"/>
      <c r="H70" s="15"/>
      <c r="I70" s="15"/>
      <c r="J70" s="15"/>
      <c r="K70" s="15"/>
      <c r="L70" s="15"/>
      <c r="M70" s="15"/>
      <c r="N70" s="14"/>
    </row>
    <row r="71" ht="12.75">
      <c r="A71" t="s">
        <v>182</v>
      </c>
    </row>
    <row r="74" ht="15.75">
      <c r="A74" s="68" t="s">
        <v>268</v>
      </c>
    </row>
    <row r="75" ht="15.75">
      <c r="A75" s="68"/>
    </row>
    <row r="76" spans="1:14" ht="12.75">
      <c r="A76" s="69" t="s">
        <v>0</v>
      </c>
      <c r="B76" s="69" t="s">
        <v>1</v>
      </c>
      <c r="C76" s="69" t="s">
        <v>2</v>
      </c>
      <c r="D76" s="69" t="s">
        <v>3</v>
      </c>
      <c r="E76" s="69" t="s">
        <v>4</v>
      </c>
      <c r="F76" s="69" t="s">
        <v>5</v>
      </c>
      <c r="G76" s="69" t="s">
        <v>6</v>
      </c>
      <c r="H76" s="69" t="s">
        <v>7</v>
      </c>
      <c r="I76" s="69" t="s">
        <v>8</v>
      </c>
      <c r="J76" s="69" t="s">
        <v>9</v>
      </c>
      <c r="K76" s="69" t="s">
        <v>10</v>
      </c>
      <c r="L76" s="69" t="s">
        <v>11</v>
      </c>
      <c r="M76" s="69" t="s">
        <v>12</v>
      </c>
      <c r="N76" s="69" t="s">
        <v>13</v>
      </c>
    </row>
    <row r="77" spans="1:14" ht="12.75">
      <c r="A77" s="69"/>
      <c r="B77" s="69"/>
      <c r="C77" s="69"/>
      <c r="D77" s="69"/>
      <c r="E77" s="69"/>
      <c r="F77" s="69"/>
      <c r="G77" s="69"/>
      <c r="H77" s="69"/>
      <c r="I77" s="69"/>
      <c r="J77" s="69"/>
      <c r="K77" s="69"/>
      <c r="L77" s="69"/>
      <c r="M77" s="69"/>
      <c r="N77" s="69"/>
    </row>
    <row r="78" spans="1:14" ht="13.5" customHeight="1">
      <c r="A78" s="33" t="s">
        <v>255</v>
      </c>
      <c r="B78" s="1">
        <v>23307</v>
      </c>
      <c r="C78" s="1">
        <v>14341</v>
      </c>
      <c r="D78" s="1">
        <v>41340</v>
      </c>
      <c r="E78" s="1">
        <v>30043</v>
      </c>
      <c r="F78" s="1">
        <v>61382</v>
      </c>
      <c r="G78" s="1">
        <v>122990</v>
      </c>
      <c r="H78" s="1">
        <v>112570</v>
      </c>
      <c r="I78" s="1">
        <v>166589</v>
      </c>
      <c r="J78" s="1">
        <v>76903</v>
      </c>
      <c r="K78" s="1">
        <v>100823</v>
      </c>
      <c r="L78" s="1">
        <v>185466</v>
      </c>
      <c r="M78" s="1">
        <v>128212</v>
      </c>
      <c r="N78" s="1">
        <v>1063966</v>
      </c>
    </row>
    <row r="79" spans="1:14" ht="12.75" customHeight="1">
      <c r="A79" s="33" t="s">
        <v>256</v>
      </c>
      <c r="B79" s="1">
        <v>7037</v>
      </c>
      <c r="C79" s="1">
        <v>9906</v>
      </c>
      <c r="D79" s="1">
        <v>10728</v>
      </c>
      <c r="E79" s="1">
        <v>7239</v>
      </c>
      <c r="F79" s="1">
        <v>8980</v>
      </c>
      <c r="G79" s="1">
        <v>20360</v>
      </c>
      <c r="H79" s="1">
        <v>12495</v>
      </c>
      <c r="I79" s="1">
        <v>14073</v>
      </c>
      <c r="J79" s="1">
        <v>15417</v>
      </c>
      <c r="K79" s="1">
        <v>25566</v>
      </c>
      <c r="L79" s="1">
        <v>23324</v>
      </c>
      <c r="M79" s="1">
        <v>68964</v>
      </c>
      <c r="N79" s="1">
        <v>224089</v>
      </c>
    </row>
    <row r="80" spans="1:14" ht="12.75">
      <c r="A80" s="33" t="s">
        <v>257</v>
      </c>
      <c r="B80" s="1">
        <v>87650</v>
      </c>
      <c r="C80" s="1">
        <v>45705</v>
      </c>
      <c r="D80" s="1">
        <v>40114</v>
      </c>
      <c r="E80" s="1">
        <v>76056</v>
      </c>
      <c r="F80" s="1">
        <v>57696</v>
      </c>
      <c r="G80" s="1">
        <v>21383</v>
      </c>
      <c r="H80" s="1">
        <v>94376</v>
      </c>
      <c r="I80" s="1">
        <v>59387</v>
      </c>
      <c r="J80" s="1">
        <v>153695</v>
      </c>
      <c r="K80" s="1">
        <v>73159</v>
      </c>
      <c r="L80" s="16">
        <v>108494</v>
      </c>
      <c r="M80" s="1">
        <v>17788</v>
      </c>
      <c r="N80" s="1">
        <v>835503</v>
      </c>
    </row>
    <row r="81" spans="1:14" ht="12.75">
      <c r="A81" s="6" t="s">
        <v>258</v>
      </c>
      <c r="B81" s="1">
        <v>117994</v>
      </c>
      <c r="C81" s="1">
        <v>69952</v>
      </c>
      <c r="D81" s="1">
        <v>92181</v>
      </c>
      <c r="E81" s="1">
        <v>113337</v>
      </c>
      <c r="F81" s="1">
        <v>128057</v>
      </c>
      <c r="G81" s="1">
        <v>164733</v>
      </c>
      <c r="H81" s="1">
        <v>219442</v>
      </c>
      <c r="I81" s="1">
        <v>240049</v>
      </c>
      <c r="J81" s="1">
        <v>246015</v>
      </c>
      <c r="K81" s="1">
        <v>199549</v>
      </c>
      <c r="L81" s="1">
        <v>317284</v>
      </c>
      <c r="M81" s="1">
        <v>214964</v>
      </c>
      <c r="N81" s="1">
        <v>2123557</v>
      </c>
    </row>
    <row r="82" spans="2:14" ht="12.75">
      <c r="B82" s="1"/>
      <c r="C82" s="1"/>
      <c r="D82" s="1"/>
      <c r="E82" s="1"/>
      <c r="F82" s="1"/>
      <c r="G82" s="1"/>
      <c r="H82" s="1"/>
      <c r="I82" s="1"/>
      <c r="J82" s="1"/>
      <c r="K82" s="1"/>
      <c r="L82" s="1"/>
      <c r="M82" s="1"/>
      <c r="N82" s="1"/>
    </row>
    <row r="83" spans="1:14" ht="12.75">
      <c r="A83" s="33" t="s">
        <v>259</v>
      </c>
      <c r="B83" s="1">
        <v>66445</v>
      </c>
      <c r="C83" s="1">
        <v>119265</v>
      </c>
      <c r="D83" s="1">
        <v>193697</v>
      </c>
      <c r="E83" s="1">
        <v>76743</v>
      </c>
      <c r="F83" s="1">
        <v>104858</v>
      </c>
      <c r="G83" s="1">
        <v>47042</v>
      </c>
      <c r="H83" s="1">
        <v>42167</v>
      </c>
      <c r="I83" s="1">
        <v>85719</v>
      </c>
      <c r="J83" s="1">
        <v>91719</v>
      </c>
      <c r="K83" s="1">
        <v>18163</v>
      </c>
      <c r="L83" s="1">
        <v>130022</v>
      </c>
      <c r="M83" s="1">
        <v>2845</v>
      </c>
      <c r="N83" s="1">
        <v>978685</v>
      </c>
    </row>
    <row r="84" spans="1:14" ht="12.75">
      <c r="A84" s="33" t="s">
        <v>260</v>
      </c>
      <c r="B84" s="1">
        <v>5368</v>
      </c>
      <c r="C84" s="1">
        <v>3855</v>
      </c>
      <c r="D84" s="1">
        <v>372</v>
      </c>
      <c r="E84" s="1">
        <v>9686</v>
      </c>
      <c r="F84" s="1">
        <v>1240</v>
      </c>
      <c r="G84" s="1">
        <v>394</v>
      </c>
      <c r="H84" s="1">
        <v>3199</v>
      </c>
      <c r="I84" s="1">
        <v>1181</v>
      </c>
      <c r="J84" s="1">
        <v>1122</v>
      </c>
      <c r="K84" s="1">
        <v>908</v>
      </c>
      <c r="L84" s="1">
        <v>53758</v>
      </c>
      <c r="M84" s="1">
        <v>-52369</v>
      </c>
      <c r="N84" s="1">
        <v>28714</v>
      </c>
    </row>
    <row r="85" spans="1:14" ht="12.75">
      <c r="A85" s="33" t="s">
        <v>261</v>
      </c>
      <c r="B85" s="1">
        <v>-7445</v>
      </c>
      <c r="C85" s="1">
        <v>82399</v>
      </c>
      <c r="D85" s="1">
        <v>-15657</v>
      </c>
      <c r="E85" s="1">
        <v>-12614</v>
      </c>
      <c r="F85" s="1">
        <v>39056</v>
      </c>
      <c r="G85" s="1">
        <v>-8410</v>
      </c>
      <c r="H85" s="1">
        <v>-10237</v>
      </c>
      <c r="I85" s="1">
        <v>22401</v>
      </c>
      <c r="J85" s="1">
        <v>-51549</v>
      </c>
      <c r="K85" s="1">
        <v>24340</v>
      </c>
      <c r="L85" s="16">
        <v>-83789</v>
      </c>
      <c r="M85" s="1">
        <v>114089</v>
      </c>
      <c r="N85" s="1">
        <v>92584</v>
      </c>
    </row>
    <row r="86" spans="1:14" ht="12.75">
      <c r="A86" s="6" t="s">
        <v>262</v>
      </c>
      <c r="B86" s="1">
        <v>64368</v>
      </c>
      <c r="C86" s="1">
        <v>205519</v>
      </c>
      <c r="D86" s="1">
        <v>178411</v>
      </c>
      <c r="E86" s="1">
        <v>73815</v>
      </c>
      <c r="F86" s="1">
        <v>145155</v>
      </c>
      <c r="G86" s="1">
        <v>39026</v>
      </c>
      <c r="H86" s="1">
        <v>35128</v>
      </c>
      <c r="I86" s="1">
        <v>109301</v>
      </c>
      <c r="J86" s="1">
        <v>41292</v>
      </c>
      <c r="K86" s="1">
        <v>43410</v>
      </c>
      <c r="L86" s="1">
        <v>99958</v>
      </c>
      <c r="M86" s="1">
        <v>64564</v>
      </c>
      <c r="N86" s="1">
        <v>1099947</v>
      </c>
    </row>
    <row r="87" spans="2:14" ht="12.75">
      <c r="B87" s="1"/>
      <c r="C87" s="1"/>
      <c r="D87" s="1"/>
      <c r="E87" s="1"/>
      <c r="F87" s="1"/>
      <c r="G87" s="1"/>
      <c r="H87" s="1"/>
      <c r="I87" s="1"/>
      <c r="J87" s="1"/>
      <c r="K87" s="1"/>
      <c r="L87" s="1"/>
      <c r="M87" s="1"/>
      <c r="N87" s="1"/>
    </row>
    <row r="88" spans="1:14" ht="12.75">
      <c r="A88" s="33" t="s">
        <v>263</v>
      </c>
      <c r="B88" s="1">
        <v>89752</v>
      </c>
      <c r="C88" s="1">
        <v>133606</v>
      </c>
      <c r="D88" s="1">
        <v>235036</v>
      </c>
      <c r="E88" s="1">
        <v>106786</v>
      </c>
      <c r="F88" s="1">
        <v>166240</v>
      </c>
      <c r="G88" s="1">
        <v>170032</v>
      </c>
      <c r="H88" s="1">
        <v>154737</v>
      </c>
      <c r="I88" s="1">
        <v>252308</v>
      </c>
      <c r="J88" s="1">
        <v>168622</v>
      </c>
      <c r="K88" s="1">
        <v>118986</v>
      </c>
      <c r="L88" s="1">
        <v>315488</v>
      </c>
      <c r="M88" s="1">
        <v>131057</v>
      </c>
      <c r="N88" s="1">
        <v>2042650</v>
      </c>
    </row>
    <row r="89" spans="1:14" ht="12.75">
      <c r="A89" s="33" t="s">
        <v>264</v>
      </c>
      <c r="B89" s="1">
        <v>12405</v>
      </c>
      <c r="C89" s="1">
        <v>13761</v>
      </c>
      <c r="D89" s="1">
        <v>11100</v>
      </c>
      <c r="E89" s="1">
        <v>16925</v>
      </c>
      <c r="F89" s="1">
        <v>10220</v>
      </c>
      <c r="G89" s="1">
        <v>20754</v>
      </c>
      <c r="H89" s="1">
        <v>15694</v>
      </c>
      <c r="I89" s="1">
        <v>15254</v>
      </c>
      <c r="J89" s="1">
        <v>16539</v>
      </c>
      <c r="K89" s="1">
        <v>26474</v>
      </c>
      <c r="L89" s="1">
        <v>77049</v>
      </c>
      <c r="M89" s="1">
        <v>16595</v>
      </c>
      <c r="N89" s="1">
        <v>252770</v>
      </c>
    </row>
    <row r="90" spans="1:14" ht="12.75">
      <c r="A90" s="33" t="s">
        <v>265</v>
      </c>
      <c r="B90" s="1">
        <v>80205</v>
      </c>
      <c r="C90" s="1">
        <v>128104</v>
      </c>
      <c r="D90" s="1">
        <v>24457</v>
      </c>
      <c r="E90" s="1">
        <v>63442</v>
      </c>
      <c r="F90" s="1">
        <v>96752</v>
      </c>
      <c r="G90" s="1">
        <v>12973</v>
      </c>
      <c r="H90" s="1">
        <v>84139</v>
      </c>
      <c r="I90" s="1">
        <v>81788</v>
      </c>
      <c r="J90" s="1">
        <v>102146</v>
      </c>
      <c r="K90" s="1">
        <v>97499</v>
      </c>
      <c r="L90" s="1">
        <v>24705</v>
      </c>
      <c r="M90" s="1">
        <v>131876</v>
      </c>
      <c r="N90" s="1">
        <v>928086</v>
      </c>
    </row>
    <row r="91" spans="1:14" ht="12.75">
      <c r="A91" s="6" t="s">
        <v>266</v>
      </c>
      <c r="B91" s="1">
        <v>182362</v>
      </c>
      <c r="C91" s="1">
        <v>275471</v>
      </c>
      <c r="D91" s="1">
        <v>270593</v>
      </c>
      <c r="E91" s="1">
        <v>187153</v>
      </c>
      <c r="F91" s="1">
        <v>273212</v>
      </c>
      <c r="G91" s="1">
        <v>203759</v>
      </c>
      <c r="H91" s="1">
        <v>254570</v>
      </c>
      <c r="I91" s="1">
        <v>349350</v>
      </c>
      <c r="J91" s="1">
        <v>287307</v>
      </c>
      <c r="K91" s="1">
        <v>242959</v>
      </c>
      <c r="L91" s="1">
        <v>417242</v>
      </c>
      <c r="M91" s="1">
        <v>279528</v>
      </c>
      <c r="N91" s="1">
        <v>3223506</v>
      </c>
    </row>
    <row r="92" spans="1:14" ht="12.75">
      <c r="A92" s="33"/>
      <c r="B92" s="1"/>
      <c r="C92" s="1"/>
      <c r="D92" s="1"/>
      <c r="E92" s="1"/>
      <c r="F92" s="1"/>
      <c r="G92" s="1"/>
      <c r="H92" s="1"/>
      <c r="I92" s="1"/>
      <c r="J92" s="1"/>
      <c r="K92" s="1"/>
      <c r="L92" s="1"/>
      <c r="M92" s="1"/>
      <c r="N92" s="1"/>
    </row>
    <row r="93" spans="1:14" ht="12.75">
      <c r="A93" s="33" t="s">
        <v>267</v>
      </c>
      <c r="B93" s="1"/>
      <c r="C93" s="1"/>
      <c r="D93" s="1"/>
      <c r="E93" s="1"/>
      <c r="F93" s="1"/>
      <c r="G93" s="1"/>
      <c r="H93" s="1"/>
      <c r="I93" s="1"/>
      <c r="J93" s="1"/>
      <c r="K93" s="1"/>
      <c r="L93" s="1"/>
      <c r="M93" s="1"/>
      <c r="N93" s="1"/>
    </row>
    <row r="96" spans="1:14" ht="15.75">
      <c r="A96" s="59" t="s">
        <v>209</v>
      </c>
      <c r="B96" s="59"/>
      <c r="C96" s="59"/>
      <c r="D96" s="59"/>
      <c r="E96" s="59"/>
      <c r="F96" s="59"/>
      <c r="G96" s="59"/>
      <c r="H96" s="59"/>
      <c r="I96" s="59"/>
      <c r="J96" s="59"/>
      <c r="K96" s="59"/>
      <c r="L96" s="59"/>
      <c r="M96" s="59"/>
      <c r="N96" s="59"/>
    </row>
    <row r="97" ht="15" customHeight="1">
      <c r="A97" s="3"/>
    </row>
    <row r="98" spans="1:14" ht="12.75">
      <c r="A98" s="2" t="s">
        <v>0</v>
      </c>
      <c r="B98" s="2" t="s">
        <v>1</v>
      </c>
      <c r="C98" s="2" t="s">
        <v>2</v>
      </c>
      <c r="D98" s="2" t="s">
        <v>3</v>
      </c>
      <c r="E98" s="2" t="s">
        <v>4</v>
      </c>
      <c r="F98" s="2" t="s">
        <v>5</v>
      </c>
      <c r="G98" s="2" t="s">
        <v>6</v>
      </c>
      <c r="H98" s="2" t="s">
        <v>7</v>
      </c>
      <c r="I98" s="2" t="s">
        <v>8</v>
      </c>
      <c r="J98" s="2" t="s">
        <v>9</v>
      </c>
      <c r="K98" s="2" t="s">
        <v>10</v>
      </c>
      <c r="L98" s="2" t="s">
        <v>11</v>
      </c>
      <c r="M98" s="2" t="s">
        <v>12</v>
      </c>
      <c r="N98" s="2" t="s">
        <v>13</v>
      </c>
    </row>
    <row r="100" spans="1:14" ht="12.75">
      <c r="A100" s="9" t="s">
        <v>14</v>
      </c>
      <c r="B100" s="1">
        <v>839504</v>
      </c>
      <c r="C100" s="1">
        <v>1194660</v>
      </c>
      <c r="D100" s="1">
        <v>1576043</v>
      </c>
      <c r="E100" s="1">
        <v>2012656</v>
      </c>
      <c r="F100" s="1">
        <v>2323275</v>
      </c>
      <c r="G100" s="1">
        <v>2469784</v>
      </c>
      <c r="H100" s="1">
        <v>2586507</v>
      </c>
      <c r="I100" s="1">
        <v>2561669</v>
      </c>
      <c r="J100" s="1">
        <v>2341809</v>
      </c>
      <c r="K100" s="1">
        <v>2008189</v>
      </c>
      <c r="L100" s="1">
        <v>1612960</v>
      </c>
      <c r="M100" s="1">
        <v>1186039</v>
      </c>
      <c r="N100" s="1">
        <v>839504</v>
      </c>
    </row>
    <row r="101" spans="1:14" ht="12.75">
      <c r="A101" s="8" t="s">
        <v>15</v>
      </c>
      <c r="B101" s="1">
        <v>182503</v>
      </c>
      <c r="C101" s="1">
        <v>874939</v>
      </c>
      <c r="D101" s="1">
        <v>1412807</v>
      </c>
      <c r="E101" s="1">
        <v>1900411</v>
      </c>
      <c r="F101" s="1">
        <v>2231126</v>
      </c>
      <c r="G101" s="1">
        <v>2397011</v>
      </c>
      <c r="H101" s="1">
        <v>2533479</v>
      </c>
      <c r="I101" s="1">
        <v>2530743</v>
      </c>
      <c r="J101" s="1">
        <v>2318716</v>
      </c>
      <c r="K101" s="1">
        <v>1989950</v>
      </c>
      <c r="L101" s="1">
        <v>1600186</v>
      </c>
      <c r="M101" s="1">
        <v>1181078</v>
      </c>
      <c r="N101" s="1">
        <v>182503</v>
      </c>
    </row>
    <row r="102" spans="1:14" ht="12.75">
      <c r="A102" s="8" t="s">
        <v>16</v>
      </c>
      <c r="B102" s="1">
        <v>657001</v>
      </c>
      <c r="C102" s="1">
        <v>319721</v>
      </c>
      <c r="D102" s="1">
        <v>163236</v>
      </c>
      <c r="E102" s="1">
        <v>112245</v>
      </c>
      <c r="F102" s="1">
        <v>92150</v>
      </c>
      <c r="G102" s="1">
        <v>72773</v>
      </c>
      <c r="H102" s="1">
        <v>53028</v>
      </c>
      <c r="I102" s="1">
        <v>30927</v>
      </c>
      <c r="J102" s="1">
        <v>23093</v>
      </c>
      <c r="K102" s="1">
        <v>18239</v>
      </c>
      <c r="L102" s="1">
        <v>12774</v>
      </c>
      <c r="M102" s="1">
        <v>4961</v>
      </c>
      <c r="N102" s="1">
        <v>657001</v>
      </c>
    </row>
    <row r="103" spans="1:14" ht="12.75">
      <c r="A103" s="9" t="s">
        <v>25</v>
      </c>
      <c r="B103" s="1">
        <v>807003</v>
      </c>
      <c r="C103" s="1">
        <v>767012</v>
      </c>
      <c r="D103" s="1">
        <v>753727</v>
      </c>
      <c r="E103" s="1">
        <v>693744</v>
      </c>
      <c r="F103" s="1">
        <v>514589</v>
      </c>
      <c r="G103" s="1">
        <v>520401</v>
      </c>
      <c r="H103" s="1">
        <v>395052</v>
      </c>
      <c r="I103" s="1">
        <v>190604</v>
      </c>
      <c r="J103" s="1">
        <v>75676</v>
      </c>
      <c r="K103" s="1">
        <v>42897</v>
      </c>
      <c r="L103" s="1">
        <v>45583</v>
      </c>
      <c r="M103" s="1">
        <v>269811</v>
      </c>
      <c r="N103" s="1">
        <v>5076099</v>
      </c>
    </row>
    <row r="104" spans="1:14" ht="12.75">
      <c r="A104" s="8" t="s">
        <v>26</v>
      </c>
      <c r="B104" s="1">
        <v>4833932</v>
      </c>
      <c r="C104" s="1">
        <v>4669729</v>
      </c>
      <c r="D104" s="1">
        <v>4695358</v>
      </c>
      <c r="E104" s="1">
        <v>4488912</v>
      </c>
      <c r="F104" s="1">
        <v>3440786</v>
      </c>
      <c r="G104" s="1">
        <v>2931886</v>
      </c>
      <c r="H104" s="1">
        <v>1776332</v>
      </c>
      <c r="I104" s="1">
        <v>1425537</v>
      </c>
      <c r="J104" s="1">
        <v>318237</v>
      </c>
      <c r="K104" s="1">
        <v>250323</v>
      </c>
      <c r="L104" s="1">
        <v>38160</v>
      </c>
      <c r="M104" s="1">
        <v>1807046</v>
      </c>
      <c r="N104" s="1">
        <v>30676238</v>
      </c>
    </row>
    <row r="105" spans="1:14" ht="12.75">
      <c r="A105" s="25" t="s">
        <v>75</v>
      </c>
      <c r="B105" s="1">
        <v>1646507</v>
      </c>
      <c r="C105" s="1">
        <v>1961672</v>
      </c>
      <c r="D105" s="1">
        <v>2329770</v>
      </c>
      <c r="E105" s="1">
        <v>2706399</v>
      </c>
      <c r="F105" s="1">
        <v>2837865</v>
      </c>
      <c r="G105" s="1">
        <v>2990185</v>
      </c>
      <c r="H105" s="1">
        <v>2981559</v>
      </c>
      <c r="I105" s="1">
        <v>2752273</v>
      </c>
      <c r="J105" s="1">
        <v>2417485</v>
      </c>
      <c r="K105" s="1">
        <v>2051086</v>
      </c>
      <c r="L105" s="1">
        <v>1658543</v>
      </c>
      <c r="M105" s="1">
        <v>1455850</v>
      </c>
      <c r="N105" s="1">
        <v>5915603</v>
      </c>
    </row>
    <row r="106" spans="1:14" ht="12.75">
      <c r="A106" s="9" t="s">
        <v>18</v>
      </c>
      <c r="B106" s="1">
        <v>4096</v>
      </c>
      <c r="C106" s="1">
        <v>2231</v>
      </c>
      <c r="D106" s="1">
        <v>3181</v>
      </c>
      <c r="E106" s="1">
        <v>3706</v>
      </c>
      <c r="F106" s="1">
        <v>2961</v>
      </c>
      <c r="G106" s="1">
        <v>3365</v>
      </c>
      <c r="H106" s="1">
        <v>3687</v>
      </c>
      <c r="I106" s="1">
        <v>5032</v>
      </c>
      <c r="J106" s="1">
        <v>1372</v>
      </c>
      <c r="K106" s="1">
        <v>1564</v>
      </c>
      <c r="L106" s="1">
        <v>1132</v>
      </c>
      <c r="M106" s="1">
        <v>197</v>
      </c>
      <c r="N106" s="1">
        <v>32524</v>
      </c>
    </row>
    <row r="107" spans="1:14" ht="12.75">
      <c r="A107" s="9" t="s">
        <v>19</v>
      </c>
      <c r="B107" s="1">
        <v>453062</v>
      </c>
      <c r="C107" s="1">
        <v>388899</v>
      </c>
      <c r="D107" s="1">
        <v>318412</v>
      </c>
      <c r="E107" s="1">
        <v>386680</v>
      </c>
      <c r="F107" s="1">
        <v>369509</v>
      </c>
      <c r="G107" s="1">
        <v>402069</v>
      </c>
      <c r="H107" s="1">
        <v>417148</v>
      </c>
      <c r="I107" s="1">
        <v>407830</v>
      </c>
      <c r="J107" s="1">
        <v>406290</v>
      </c>
      <c r="K107" s="1">
        <v>407127</v>
      </c>
      <c r="L107" s="1">
        <v>462137</v>
      </c>
      <c r="M107" s="1">
        <v>565275</v>
      </c>
      <c r="N107" s="1">
        <v>4984437</v>
      </c>
    </row>
    <row r="108" spans="1:14" ht="12.75">
      <c r="A108" s="8" t="s">
        <v>20</v>
      </c>
      <c r="B108">
        <v>0</v>
      </c>
      <c r="C108">
        <v>0</v>
      </c>
      <c r="D108">
        <v>96</v>
      </c>
      <c r="E108">
        <v>0</v>
      </c>
      <c r="F108">
        <v>0</v>
      </c>
      <c r="G108">
        <v>0</v>
      </c>
      <c r="H108">
        <v>0</v>
      </c>
      <c r="I108">
        <v>994</v>
      </c>
      <c r="J108">
        <v>0</v>
      </c>
      <c r="K108">
        <v>103</v>
      </c>
      <c r="L108" s="1">
        <v>7616</v>
      </c>
      <c r="M108" s="1">
        <v>145547</v>
      </c>
      <c r="N108">
        <v>154355</v>
      </c>
    </row>
    <row r="109" spans="1:14" ht="12.75">
      <c r="A109" s="8" t="s">
        <v>21</v>
      </c>
      <c r="B109" s="1">
        <v>1164</v>
      </c>
      <c r="C109" s="1">
        <v>1011</v>
      </c>
      <c r="D109" s="1">
        <v>3143</v>
      </c>
      <c r="E109" s="1">
        <v>934</v>
      </c>
      <c r="F109" s="1">
        <v>833</v>
      </c>
      <c r="G109" s="1">
        <v>855</v>
      </c>
      <c r="H109" s="1">
        <v>1207</v>
      </c>
      <c r="I109" s="1">
        <v>828</v>
      </c>
      <c r="J109" s="1">
        <v>1761</v>
      </c>
      <c r="K109" s="1">
        <v>917</v>
      </c>
      <c r="L109" s="1">
        <v>1107</v>
      </c>
      <c r="M109" s="1">
        <v>1983</v>
      </c>
      <c r="N109" s="1">
        <v>15742</v>
      </c>
    </row>
    <row r="110" spans="1:14" ht="12.75">
      <c r="A110" s="8" t="s">
        <v>22</v>
      </c>
      <c r="B110">
        <v>475</v>
      </c>
      <c r="C110">
        <v>2670</v>
      </c>
      <c r="D110">
        <v>119</v>
      </c>
      <c r="E110">
        <v>2156</v>
      </c>
      <c r="F110">
        <v>0</v>
      </c>
      <c r="G110">
        <v>2753</v>
      </c>
      <c r="H110">
        <v>2740</v>
      </c>
      <c r="I110">
        <v>0</v>
      </c>
      <c r="J110">
        <v>2421</v>
      </c>
      <c r="K110">
        <v>0</v>
      </c>
      <c r="L110" s="1">
        <v>0</v>
      </c>
      <c r="M110" s="1">
        <v>0</v>
      </c>
      <c r="N110" s="1">
        <v>13334</v>
      </c>
    </row>
    <row r="111" spans="1:14" ht="12.75">
      <c r="A111" s="9" t="s">
        <v>169</v>
      </c>
      <c r="B111" s="1">
        <v>451422</v>
      </c>
      <c r="C111" s="1">
        <v>385218</v>
      </c>
      <c r="D111" s="1">
        <v>315055</v>
      </c>
      <c r="E111" s="1">
        <v>383590</v>
      </c>
      <c r="F111" s="1">
        <v>368676</v>
      </c>
      <c r="G111" s="1">
        <v>398461</v>
      </c>
      <c r="H111" s="1">
        <v>413201</v>
      </c>
      <c r="I111" s="1">
        <v>406008</v>
      </c>
      <c r="J111" s="1">
        <v>402108</v>
      </c>
      <c r="K111" s="1">
        <v>406108</v>
      </c>
      <c r="L111" s="1">
        <v>453415</v>
      </c>
      <c r="M111" s="1">
        <v>417745</v>
      </c>
      <c r="N111" s="1">
        <v>4801005</v>
      </c>
    </row>
    <row r="112" spans="1:14" ht="12.75">
      <c r="A112" s="8" t="s">
        <v>27</v>
      </c>
      <c r="B112" s="1">
        <v>114142</v>
      </c>
      <c r="C112" s="1">
        <v>228733</v>
      </c>
      <c r="D112" s="1">
        <v>264064</v>
      </c>
      <c r="E112" s="1">
        <v>363495</v>
      </c>
      <c r="F112" s="1">
        <v>349299</v>
      </c>
      <c r="G112" s="1">
        <v>378716</v>
      </c>
      <c r="H112" s="1">
        <v>391099</v>
      </c>
      <c r="I112" s="1">
        <v>398174</v>
      </c>
      <c r="J112" s="1">
        <v>397255</v>
      </c>
      <c r="K112" s="1">
        <v>400642</v>
      </c>
      <c r="L112" s="1">
        <v>445602</v>
      </c>
      <c r="M112" s="1">
        <v>847014</v>
      </c>
      <c r="N112" s="1">
        <v>4578234</v>
      </c>
    </row>
    <row r="113" spans="1:14" ht="12.75">
      <c r="A113" s="8" t="s">
        <v>28</v>
      </c>
      <c r="B113">
        <v>0</v>
      </c>
      <c r="C113">
        <v>0</v>
      </c>
      <c r="D113">
        <v>0</v>
      </c>
      <c r="E113">
        <v>0</v>
      </c>
      <c r="F113">
        <v>0</v>
      </c>
      <c r="G113">
        <v>0</v>
      </c>
      <c r="H113">
        <v>0</v>
      </c>
      <c r="I113">
        <v>0</v>
      </c>
      <c r="J113">
        <v>0</v>
      </c>
      <c r="K113">
        <v>0</v>
      </c>
      <c r="L113" s="1">
        <v>0</v>
      </c>
      <c r="M113" s="1">
        <v>431762</v>
      </c>
      <c r="N113">
        <v>431762</v>
      </c>
    </row>
    <row r="114" spans="1:14" ht="12.75">
      <c r="A114" s="8" t="s">
        <v>29</v>
      </c>
      <c r="B114" s="1">
        <v>337280</v>
      </c>
      <c r="C114" s="1">
        <v>156485</v>
      </c>
      <c r="D114" s="1">
        <v>50991</v>
      </c>
      <c r="E114" s="1">
        <v>20096</v>
      </c>
      <c r="F114" s="1">
        <v>19376</v>
      </c>
      <c r="G114" s="1">
        <v>19745</v>
      </c>
      <c r="H114" s="1">
        <v>22101</v>
      </c>
      <c r="I114" s="1">
        <v>7834</v>
      </c>
      <c r="J114" s="1">
        <v>4853</v>
      </c>
      <c r="K114" s="1">
        <v>5465</v>
      </c>
      <c r="L114" s="1">
        <v>7813</v>
      </c>
      <c r="M114" s="1">
        <v>2493</v>
      </c>
      <c r="N114" s="1">
        <v>654534</v>
      </c>
    </row>
    <row r="115" spans="1:14" ht="12.75">
      <c r="A115" s="9" t="s">
        <v>23</v>
      </c>
      <c r="B115" s="1">
        <v>-5311</v>
      </c>
      <c r="C115" s="1">
        <v>-5500</v>
      </c>
      <c r="D115" s="1">
        <v>-4479</v>
      </c>
      <c r="E115" s="1">
        <v>-7262</v>
      </c>
      <c r="F115" s="1">
        <v>-4390</v>
      </c>
      <c r="G115" s="1">
        <v>-1755</v>
      </c>
      <c r="H115" s="1">
        <v>-944</v>
      </c>
      <c r="I115" s="1">
        <v>-2397</v>
      </c>
      <c r="J115" s="1">
        <v>1633</v>
      </c>
      <c r="K115" s="1">
        <v>29435</v>
      </c>
      <c r="L115" s="1">
        <v>9235</v>
      </c>
      <c r="M115" s="1">
        <v>16117</v>
      </c>
      <c r="N115" s="1">
        <v>24381</v>
      </c>
    </row>
    <row r="116" spans="1:14" ht="12.75">
      <c r="A116" s="8" t="s">
        <v>170</v>
      </c>
      <c r="B116" s="1">
        <v>570</v>
      </c>
      <c r="C116">
        <v>234</v>
      </c>
      <c r="D116">
        <v>48</v>
      </c>
      <c r="E116">
        <v>406</v>
      </c>
      <c r="F116">
        <v>-379</v>
      </c>
      <c r="G116">
        <v>2103</v>
      </c>
      <c r="H116">
        <v>-158</v>
      </c>
      <c r="I116">
        <v>-366</v>
      </c>
      <c r="J116">
        <v>605</v>
      </c>
      <c r="K116">
        <v>-1909</v>
      </c>
      <c r="L116" s="1">
        <v>6281</v>
      </c>
      <c r="M116" s="1">
        <v>1830</v>
      </c>
      <c r="N116">
        <v>9265</v>
      </c>
    </row>
    <row r="117" spans="1:14" ht="12.75">
      <c r="A117" s="8" t="s">
        <v>171</v>
      </c>
      <c r="B117" s="1">
        <v>-5881</v>
      </c>
      <c r="C117" s="1">
        <v>-5734</v>
      </c>
      <c r="D117" s="1">
        <v>-4526</v>
      </c>
      <c r="E117" s="1">
        <v>-7668</v>
      </c>
      <c r="F117" s="1">
        <v>-4011</v>
      </c>
      <c r="G117" s="1">
        <v>-3858</v>
      </c>
      <c r="H117" s="1">
        <v>-787</v>
      </c>
      <c r="I117" s="1">
        <v>-2031</v>
      </c>
      <c r="J117" s="1">
        <v>1028</v>
      </c>
      <c r="K117" s="1">
        <v>31344</v>
      </c>
      <c r="L117" s="1">
        <v>2954</v>
      </c>
      <c r="M117" s="1">
        <v>14287</v>
      </c>
      <c r="N117" s="1">
        <v>15115</v>
      </c>
    </row>
    <row r="118" spans="1:14" ht="12.75">
      <c r="A118" s="25" t="s">
        <v>76</v>
      </c>
      <c r="B118" s="1">
        <v>451847</v>
      </c>
      <c r="C118" s="1">
        <v>385629</v>
      </c>
      <c r="D118" s="1">
        <v>317114</v>
      </c>
      <c r="E118" s="1">
        <v>383124</v>
      </c>
      <c r="F118" s="1">
        <v>368080</v>
      </c>
      <c r="G118" s="1">
        <v>403678</v>
      </c>
      <c r="H118" s="1">
        <v>419890</v>
      </c>
      <c r="I118" s="1">
        <v>410464</v>
      </c>
      <c r="J118" s="1">
        <v>409296</v>
      </c>
      <c r="K118" s="1">
        <v>438126</v>
      </c>
      <c r="L118" s="1">
        <v>472504</v>
      </c>
      <c r="M118" s="1">
        <v>581588</v>
      </c>
      <c r="N118" s="1">
        <v>5041341</v>
      </c>
    </row>
    <row r="119" spans="1:14" ht="12.75">
      <c r="A119" s="25" t="s">
        <v>77</v>
      </c>
      <c r="B119" s="1">
        <v>1194660</v>
      </c>
      <c r="C119" s="1">
        <v>1576043</v>
      </c>
      <c r="D119" s="1">
        <v>2012656</v>
      </c>
      <c r="E119" s="1">
        <v>2323275</v>
      </c>
      <c r="F119" s="1">
        <v>2469784</v>
      </c>
      <c r="G119" s="1">
        <v>2586507</v>
      </c>
      <c r="H119" s="1">
        <v>2561669</v>
      </c>
      <c r="I119" s="1">
        <v>2341809</v>
      </c>
      <c r="J119" s="1">
        <v>2008189</v>
      </c>
      <c r="K119" s="1">
        <v>1612960</v>
      </c>
      <c r="L119" s="1">
        <v>1186039</v>
      </c>
      <c r="M119" s="1">
        <v>874261</v>
      </c>
      <c r="N119" s="1">
        <v>874261</v>
      </c>
    </row>
    <row r="120" spans="1:14" ht="12.75">
      <c r="A120" s="8" t="s">
        <v>15</v>
      </c>
      <c r="B120" s="1">
        <v>874939</v>
      </c>
      <c r="C120" s="1">
        <v>1412807</v>
      </c>
      <c r="D120" s="1">
        <v>1900411</v>
      </c>
      <c r="E120" s="1">
        <v>2231126</v>
      </c>
      <c r="F120" s="1">
        <v>2397011</v>
      </c>
      <c r="G120" s="1">
        <v>2533479</v>
      </c>
      <c r="H120" s="1">
        <v>2530743</v>
      </c>
      <c r="I120" s="1">
        <v>2318716</v>
      </c>
      <c r="J120" s="1">
        <v>1989950</v>
      </c>
      <c r="K120" s="1">
        <v>1600186</v>
      </c>
      <c r="L120" s="1">
        <v>1181078</v>
      </c>
      <c r="M120" s="1">
        <v>440032</v>
      </c>
      <c r="N120" s="1">
        <v>440032</v>
      </c>
    </row>
    <row r="121" spans="1:14" ht="12.75">
      <c r="A121" s="8" t="s">
        <v>16</v>
      </c>
      <c r="B121" s="1">
        <v>319721</v>
      </c>
      <c r="C121" s="1">
        <v>163236</v>
      </c>
      <c r="D121" s="1">
        <v>112245</v>
      </c>
      <c r="E121" s="1">
        <v>92150</v>
      </c>
      <c r="F121" s="1">
        <v>72773</v>
      </c>
      <c r="G121" s="1">
        <v>53028</v>
      </c>
      <c r="H121" s="1">
        <v>30927</v>
      </c>
      <c r="I121" s="1">
        <v>23093</v>
      </c>
      <c r="J121" s="1">
        <v>18239</v>
      </c>
      <c r="K121" s="1">
        <v>12774</v>
      </c>
      <c r="L121" s="1">
        <v>4961</v>
      </c>
      <c r="M121" s="1">
        <v>434230</v>
      </c>
      <c r="N121" s="1">
        <v>434230</v>
      </c>
    </row>
    <row r="122" ht="12.75">
      <c r="A122" s="8"/>
    </row>
    <row r="123" ht="12.75">
      <c r="A123" t="s">
        <v>184</v>
      </c>
    </row>
    <row r="126" spans="1:14" ht="15.75">
      <c r="A126" s="59" t="s">
        <v>210</v>
      </c>
      <c r="B126" s="59"/>
      <c r="C126" s="59"/>
      <c r="D126" s="59"/>
      <c r="E126" s="59"/>
      <c r="F126" s="59"/>
      <c r="G126" s="59"/>
      <c r="H126" s="59"/>
      <c r="I126" s="59"/>
      <c r="J126" s="59"/>
      <c r="K126" s="59"/>
      <c r="L126" s="59"/>
      <c r="M126" s="59"/>
      <c r="N126" s="59"/>
    </row>
    <row r="128" spans="1:14" ht="12.75">
      <c r="A128" s="2" t="s">
        <v>0</v>
      </c>
      <c r="B128" s="2" t="s">
        <v>1</v>
      </c>
      <c r="C128" s="2" t="s">
        <v>2</v>
      </c>
      <c r="D128" s="2" t="s">
        <v>3</v>
      </c>
      <c r="E128" s="2" t="s">
        <v>4</v>
      </c>
      <c r="F128" s="2" t="s">
        <v>5</v>
      </c>
      <c r="G128" s="2" t="s">
        <v>6</v>
      </c>
      <c r="H128" s="2" t="s">
        <v>7</v>
      </c>
      <c r="I128" s="2" t="s">
        <v>8</v>
      </c>
      <c r="J128" s="2" t="s">
        <v>9</v>
      </c>
      <c r="K128" s="2" t="s">
        <v>10</v>
      </c>
      <c r="L128" s="2" t="s">
        <v>11</v>
      </c>
      <c r="M128" s="2" t="s">
        <v>12</v>
      </c>
      <c r="N128" s="2" t="s">
        <v>13</v>
      </c>
    </row>
    <row r="130" spans="1:14" ht="12.75">
      <c r="A130" s="6" t="s">
        <v>31</v>
      </c>
      <c r="B130" s="1">
        <v>63867</v>
      </c>
      <c r="C130" s="1">
        <v>503492</v>
      </c>
      <c r="D130" s="1">
        <v>1097665</v>
      </c>
      <c r="E130" s="1">
        <v>1646212</v>
      </c>
      <c r="F130" s="1">
        <v>1887949</v>
      </c>
      <c r="G130" s="1">
        <v>1941034</v>
      </c>
      <c r="H130" s="1">
        <v>1971229</v>
      </c>
      <c r="I130" s="1">
        <v>1762420</v>
      </c>
      <c r="J130" s="1">
        <v>1510491</v>
      </c>
      <c r="K130" s="1">
        <v>1191609</v>
      </c>
      <c r="L130" s="1">
        <v>787697</v>
      </c>
      <c r="M130" s="1">
        <v>533205</v>
      </c>
      <c r="N130" s="1">
        <v>63867</v>
      </c>
    </row>
    <row r="131" spans="1:14" ht="12.75">
      <c r="A131" s="6" t="s">
        <v>32</v>
      </c>
      <c r="B131" s="1">
        <v>661967</v>
      </c>
      <c r="C131" s="1">
        <v>945201</v>
      </c>
      <c r="D131" s="1">
        <v>924912</v>
      </c>
      <c r="E131" s="1">
        <v>477416</v>
      </c>
      <c r="F131" s="1">
        <v>306374</v>
      </c>
      <c r="G131" s="1">
        <v>340182</v>
      </c>
      <c r="H131" s="1">
        <v>116483</v>
      </c>
      <c r="I131" s="1">
        <v>19525</v>
      </c>
      <c r="J131" s="1">
        <v>29615</v>
      </c>
      <c r="K131" s="1">
        <v>21149</v>
      </c>
      <c r="L131" s="1">
        <v>19766</v>
      </c>
      <c r="M131" s="1">
        <v>42981</v>
      </c>
      <c r="N131" s="1">
        <v>3905571</v>
      </c>
    </row>
    <row r="132" spans="1:14" ht="12.75">
      <c r="A132" s="27" t="s">
        <v>75</v>
      </c>
      <c r="B132" s="1">
        <v>725834</v>
      </c>
      <c r="C132" s="1">
        <v>1448693</v>
      </c>
      <c r="D132" s="1">
        <v>2022577</v>
      </c>
      <c r="E132" s="1">
        <v>2123628</v>
      </c>
      <c r="F132" s="1">
        <v>2194324</v>
      </c>
      <c r="G132" s="1">
        <v>2281216</v>
      </c>
      <c r="H132" s="1">
        <v>2087711</v>
      </c>
      <c r="I132" s="1">
        <v>1781945</v>
      </c>
      <c r="J132" s="1">
        <v>1540106</v>
      </c>
      <c r="K132" s="1">
        <v>1212758</v>
      </c>
      <c r="L132" s="1">
        <v>807463</v>
      </c>
      <c r="M132" s="1">
        <v>576186</v>
      </c>
      <c r="N132" s="1">
        <v>3969438</v>
      </c>
    </row>
    <row r="133" spans="1:14" ht="12.75">
      <c r="A133" s="6" t="s">
        <v>18</v>
      </c>
      <c r="B133" s="1">
        <v>0</v>
      </c>
      <c r="C133" s="1">
        <v>0</v>
      </c>
      <c r="D133" s="1">
        <v>0</v>
      </c>
      <c r="E133" s="1">
        <v>0</v>
      </c>
      <c r="F133" s="1">
        <v>0</v>
      </c>
      <c r="G133" s="1">
        <v>0</v>
      </c>
      <c r="H133" s="1">
        <v>0</v>
      </c>
      <c r="I133" s="1">
        <v>0</v>
      </c>
      <c r="J133" s="1">
        <v>0</v>
      </c>
      <c r="K133" s="1">
        <v>0</v>
      </c>
      <c r="L133" s="1">
        <v>0</v>
      </c>
      <c r="M133" s="1">
        <v>0</v>
      </c>
      <c r="N133" s="1">
        <v>0</v>
      </c>
    </row>
    <row r="134" spans="1:14" ht="12.75">
      <c r="A134" s="6" t="s">
        <v>19</v>
      </c>
      <c r="B134" s="1">
        <v>1806</v>
      </c>
      <c r="C134" s="1">
        <v>1172</v>
      </c>
      <c r="D134" s="1">
        <v>2126</v>
      </c>
      <c r="E134" s="1">
        <v>1314</v>
      </c>
      <c r="F134" s="1">
        <v>910</v>
      </c>
      <c r="G134" s="1">
        <v>760</v>
      </c>
      <c r="H134" s="1">
        <v>545</v>
      </c>
      <c r="I134" s="1">
        <v>1650</v>
      </c>
      <c r="J134" s="1">
        <v>2446</v>
      </c>
      <c r="K134" s="1">
        <v>2085</v>
      </c>
      <c r="L134" s="1">
        <v>1864</v>
      </c>
      <c r="M134" s="1">
        <v>1492</v>
      </c>
      <c r="N134" s="1">
        <v>18173</v>
      </c>
    </row>
    <row r="135" spans="1:14" ht="12.75">
      <c r="A135" t="s">
        <v>33</v>
      </c>
      <c r="B135" s="1">
        <v>0</v>
      </c>
      <c r="C135" s="1">
        <v>0</v>
      </c>
      <c r="D135" s="1">
        <v>0</v>
      </c>
      <c r="E135" s="1">
        <v>0</v>
      </c>
      <c r="F135" s="1">
        <v>0</v>
      </c>
      <c r="G135" s="1">
        <v>0</v>
      </c>
      <c r="H135" s="1">
        <v>0</v>
      </c>
      <c r="I135" s="1">
        <v>0</v>
      </c>
      <c r="J135" s="1">
        <v>0</v>
      </c>
      <c r="K135" s="1">
        <v>0</v>
      </c>
      <c r="L135" s="1">
        <v>0</v>
      </c>
      <c r="M135" s="1">
        <v>0</v>
      </c>
      <c r="N135" s="1">
        <v>0</v>
      </c>
    </row>
    <row r="136" spans="1:14" ht="12.75">
      <c r="A136" t="s">
        <v>34</v>
      </c>
      <c r="B136" s="1">
        <v>143</v>
      </c>
      <c r="C136" s="1">
        <v>144</v>
      </c>
      <c r="D136" s="1">
        <v>92</v>
      </c>
      <c r="E136" s="1">
        <v>65</v>
      </c>
      <c r="F136" s="1">
        <v>101</v>
      </c>
      <c r="G136" s="1">
        <v>93</v>
      </c>
      <c r="H136" s="1">
        <v>121</v>
      </c>
      <c r="I136" s="1">
        <v>116</v>
      </c>
      <c r="J136" s="1">
        <v>77</v>
      </c>
      <c r="K136" s="1">
        <v>102</v>
      </c>
      <c r="L136" s="1">
        <v>126</v>
      </c>
      <c r="M136" s="1">
        <v>101</v>
      </c>
      <c r="N136" s="1">
        <v>1281</v>
      </c>
    </row>
    <row r="137" spans="1:14" ht="12.75">
      <c r="A137" t="s">
        <v>35</v>
      </c>
      <c r="B137" s="1">
        <v>1663</v>
      </c>
      <c r="C137" s="1">
        <v>1028</v>
      </c>
      <c r="D137" s="1">
        <v>2034</v>
      </c>
      <c r="E137" s="1">
        <v>1249</v>
      </c>
      <c r="F137" s="1">
        <v>809</v>
      </c>
      <c r="G137" s="1">
        <v>666</v>
      </c>
      <c r="H137" s="1">
        <v>424</v>
      </c>
      <c r="I137" s="1">
        <v>1535</v>
      </c>
      <c r="J137" s="1">
        <v>2370</v>
      </c>
      <c r="K137" s="1">
        <v>1983</v>
      </c>
      <c r="L137" s="1">
        <v>1738</v>
      </c>
      <c r="M137" s="1">
        <v>1391</v>
      </c>
      <c r="N137" s="1">
        <v>16892</v>
      </c>
    </row>
    <row r="138" spans="1:14" ht="12.75">
      <c r="A138" s="6" t="s">
        <v>23</v>
      </c>
      <c r="B138" s="1">
        <v>220536</v>
      </c>
      <c r="C138" s="1">
        <v>349856</v>
      </c>
      <c r="D138" s="1">
        <v>374239</v>
      </c>
      <c r="E138" s="1">
        <v>234364</v>
      </c>
      <c r="F138" s="1">
        <v>252380</v>
      </c>
      <c r="G138" s="1">
        <v>309228</v>
      </c>
      <c r="H138" s="1">
        <v>324746</v>
      </c>
      <c r="I138" s="1">
        <v>269804</v>
      </c>
      <c r="J138" s="1">
        <v>346050</v>
      </c>
      <c r="K138" s="1">
        <v>422976</v>
      </c>
      <c r="L138" s="1">
        <v>272393</v>
      </c>
      <c r="M138" s="16">
        <f>M139+M140</f>
        <v>405176</v>
      </c>
      <c r="N138" s="16">
        <f>SUM(B138:M138)</f>
        <v>3781748</v>
      </c>
    </row>
    <row r="139" spans="1:14" ht="12.75">
      <c r="A139" t="s">
        <v>36</v>
      </c>
      <c r="B139" s="1">
        <v>349</v>
      </c>
      <c r="C139" s="1">
        <v>0</v>
      </c>
      <c r="D139" s="1">
        <v>-326</v>
      </c>
      <c r="E139" s="1">
        <v>0</v>
      </c>
      <c r="F139" s="1">
        <v>0</v>
      </c>
      <c r="G139" s="1">
        <v>0</v>
      </c>
      <c r="H139" s="1">
        <v>0</v>
      </c>
      <c r="I139" s="1">
        <v>1</v>
      </c>
      <c r="J139" s="1">
        <v>0</v>
      </c>
      <c r="K139" s="1">
        <v>0</v>
      </c>
      <c r="L139" s="1">
        <v>0</v>
      </c>
      <c r="M139" s="16">
        <f>-1285+1220</f>
        <v>-65</v>
      </c>
      <c r="N139" s="16">
        <f>SUM(B139:M139)</f>
        <v>-41</v>
      </c>
    </row>
    <row r="140" spans="1:14" ht="12.75">
      <c r="A140" t="s">
        <v>71</v>
      </c>
      <c r="B140" s="1">
        <v>220186</v>
      </c>
      <c r="C140" s="1">
        <v>349856</v>
      </c>
      <c r="D140" s="1">
        <v>374565</v>
      </c>
      <c r="E140" s="1">
        <v>234364</v>
      </c>
      <c r="F140" s="1">
        <v>252380</v>
      </c>
      <c r="G140" s="1">
        <v>309228</v>
      </c>
      <c r="H140" s="1">
        <v>324745</v>
      </c>
      <c r="I140" s="1">
        <v>269803</v>
      </c>
      <c r="J140" s="1">
        <v>346050</v>
      </c>
      <c r="K140" s="1">
        <v>422976</v>
      </c>
      <c r="L140" s="1">
        <v>272393</v>
      </c>
      <c r="M140" s="1">
        <v>405241</v>
      </c>
      <c r="N140" s="1">
        <v>3781787</v>
      </c>
    </row>
    <row r="141" spans="1:14" ht="12.75">
      <c r="A141" s="27" t="s">
        <v>76</v>
      </c>
      <c r="B141" s="1">
        <v>222342</v>
      </c>
      <c r="C141" s="1">
        <v>351028</v>
      </c>
      <c r="D141" s="1">
        <v>376365</v>
      </c>
      <c r="E141" s="1">
        <v>235679</v>
      </c>
      <c r="F141" s="1">
        <v>253290</v>
      </c>
      <c r="G141" s="1">
        <v>309988</v>
      </c>
      <c r="H141" s="1">
        <v>325291</v>
      </c>
      <c r="I141" s="1">
        <v>271454</v>
      </c>
      <c r="J141" s="1">
        <v>348497</v>
      </c>
      <c r="K141" s="1">
        <v>425061</v>
      </c>
      <c r="L141" s="1">
        <v>274258</v>
      </c>
      <c r="M141" s="16">
        <f>405449+1220</f>
        <v>406669</v>
      </c>
      <c r="N141" s="16">
        <f>N133+N134+N138</f>
        <v>3799921</v>
      </c>
    </row>
    <row r="142" spans="1:14" ht="12.75">
      <c r="A142" s="27" t="s">
        <v>78</v>
      </c>
      <c r="B142" s="1">
        <v>503492</v>
      </c>
      <c r="C142" s="1">
        <v>1097665</v>
      </c>
      <c r="D142" s="1">
        <v>1646212</v>
      </c>
      <c r="E142" s="1">
        <v>1887949</v>
      </c>
      <c r="F142" s="1">
        <v>1941034</v>
      </c>
      <c r="G142" s="1">
        <v>1971229</v>
      </c>
      <c r="H142" s="1">
        <v>1762420</v>
      </c>
      <c r="I142" s="1">
        <v>1510491</v>
      </c>
      <c r="J142" s="1">
        <v>1191609</v>
      </c>
      <c r="K142" s="1">
        <v>787697</v>
      </c>
      <c r="L142" s="1">
        <v>533205</v>
      </c>
      <c r="M142" s="16">
        <f>170737-1220</f>
        <v>169517</v>
      </c>
      <c r="N142" s="16">
        <f>M142</f>
        <v>169517</v>
      </c>
    </row>
    <row r="144" ht="12.75">
      <c r="A144" t="s">
        <v>185</v>
      </c>
    </row>
    <row r="145" spans="1:3" ht="12.75">
      <c r="A145" s="6"/>
      <c r="B145" s="16"/>
      <c r="C145" s="16"/>
    </row>
    <row r="146" spans="1:3" ht="12.75">
      <c r="A146" s="6"/>
      <c r="B146" s="16"/>
      <c r="C146" s="16"/>
    </row>
    <row r="147" spans="1:14" ht="15.75">
      <c r="A147" s="61" t="s">
        <v>211</v>
      </c>
      <c r="B147" s="61"/>
      <c r="C147" s="61"/>
      <c r="D147" s="61"/>
      <c r="E147" s="61"/>
      <c r="F147" s="61"/>
      <c r="G147" s="61"/>
      <c r="H147" s="61"/>
      <c r="I147" s="61"/>
      <c r="J147" s="61"/>
      <c r="K147" s="61"/>
      <c r="L147" s="61"/>
      <c r="M147" s="61"/>
      <c r="N147" s="61"/>
    </row>
    <row r="149" spans="1:14" ht="12.75">
      <c r="A149" s="2" t="s">
        <v>0</v>
      </c>
      <c r="B149" s="2" t="s">
        <v>1</v>
      </c>
      <c r="C149" s="2" t="s">
        <v>2</v>
      </c>
      <c r="D149" s="2" t="s">
        <v>3</v>
      </c>
      <c r="E149" s="2" t="s">
        <v>4</v>
      </c>
      <c r="F149" s="2" t="s">
        <v>5</v>
      </c>
      <c r="G149" s="2" t="s">
        <v>6</v>
      </c>
      <c r="H149" s="2" t="s">
        <v>7</v>
      </c>
      <c r="I149" s="2" t="s">
        <v>8</v>
      </c>
      <c r="J149" s="2" t="s">
        <v>9</v>
      </c>
      <c r="K149" s="2" t="s">
        <v>10</v>
      </c>
      <c r="L149" s="2" t="s">
        <v>11</v>
      </c>
      <c r="M149" s="2" t="s">
        <v>12</v>
      </c>
      <c r="N149" s="2" t="s">
        <v>13</v>
      </c>
    </row>
    <row r="151" spans="1:14" ht="12.75">
      <c r="A151" s="9" t="s">
        <v>31</v>
      </c>
      <c r="B151" s="1">
        <v>1075911</v>
      </c>
      <c r="C151" s="1">
        <v>906591</v>
      </c>
      <c r="D151" s="1">
        <v>839581</v>
      </c>
      <c r="E151" s="1">
        <v>961676</v>
      </c>
      <c r="F151" s="1">
        <v>880450</v>
      </c>
      <c r="G151" s="1">
        <v>825408</v>
      </c>
      <c r="H151" s="1">
        <v>861518</v>
      </c>
      <c r="I151" s="1">
        <v>815547</v>
      </c>
      <c r="J151" s="1">
        <v>832562</v>
      </c>
      <c r="K151" s="1">
        <v>879554</v>
      </c>
      <c r="L151" s="1">
        <v>880367</v>
      </c>
      <c r="M151" s="1">
        <v>979003</v>
      </c>
      <c r="N151" s="1">
        <v>1075911</v>
      </c>
    </row>
    <row r="152" spans="1:14" ht="12.75">
      <c r="A152" s="9" t="s">
        <v>37</v>
      </c>
      <c r="B152" s="1">
        <v>89752</v>
      </c>
      <c r="C152" s="1">
        <v>133606</v>
      </c>
      <c r="D152" s="1">
        <v>235036</v>
      </c>
      <c r="E152" s="1">
        <v>106786</v>
      </c>
      <c r="F152" s="1">
        <v>166240</v>
      </c>
      <c r="G152" s="1">
        <v>170032</v>
      </c>
      <c r="H152" s="1">
        <v>154737</v>
      </c>
      <c r="I152" s="1">
        <v>252308</v>
      </c>
      <c r="J152" s="1">
        <v>168622</v>
      </c>
      <c r="K152" s="1">
        <v>118986</v>
      </c>
      <c r="L152" s="1">
        <v>315488</v>
      </c>
      <c r="M152" s="1">
        <v>131057</v>
      </c>
      <c r="N152" s="1">
        <v>2042651</v>
      </c>
    </row>
    <row r="153" spans="1:14" ht="12.75">
      <c r="A153" s="9" t="s">
        <v>74</v>
      </c>
      <c r="B153" s="1">
        <v>12405</v>
      </c>
      <c r="C153" s="1">
        <v>13761</v>
      </c>
      <c r="D153" s="1">
        <v>11100</v>
      </c>
      <c r="E153" s="1">
        <v>16925</v>
      </c>
      <c r="F153" s="1">
        <v>10220</v>
      </c>
      <c r="G153" s="1">
        <v>20754</v>
      </c>
      <c r="H153" s="1">
        <v>15694</v>
      </c>
      <c r="I153" s="1">
        <v>15254</v>
      </c>
      <c r="J153" s="1">
        <v>16539</v>
      </c>
      <c r="K153" s="1">
        <v>26474</v>
      </c>
      <c r="L153" s="1">
        <v>77049</v>
      </c>
      <c r="M153" s="1">
        <v>16595</v>
      </c>
      <c r="N153" s="1">
        <v>252770</v>
      </c>
    </row>
    <row r="154" spans="1:14" ht="12.75">
      <c r="A154" s="25" t="s">
        <v>75</v>
      </c>
      <c r="B154" s="1">
        <v>1178067</v>
      </c>
      <c r="C154" s="1">
        <v>1053958</v>
      </c>
      <c r="D154" s="1">
        <v>1085717</v>
      </c>
      <c r="E154" s="1">
        <v>1085387</v>
      </c>
      <c r="F154" s="1">
        <v>1056910</v>
      </c>
      <c r="G154" s="1">
        <v>1016194</v>
      </c>
      <c r="H154" s="1">
        <v>1031950</v>
      </c>
      <c r="I154" s="1">
        <v>1083109</v>
      </c>
      <c r="J154" s="1">
        <v>1017723</v>
      </c>
      <c r="K154" s="1">
        <v>1025014</v>
      </c>
      <c r="L154" s="1">
        <v>1272905</v>
      </c>
      <c r="M154" s="1">
        <v>1126655</v>
      </c>
      <c r="N154" s="1">
        <v>3371331</v>
      </c>
    </row>
    <row r="155" spans="1:14" ht="12.75">
      <c r="A155" s="9" t="s">
        <v>18</v>
      </c>
      <c r="B155" s="1">
        <v>20317</v>
      </c>
      <c r="C155" s="1">
        <v>14113</v>
      </c>
      <c r="D155" s="1">
        <v>11487</v>
      </c>
      <c r="E155" s="1">
        <v>16125</v>
      </c>
      <c r="F155" s="1">
        <v>12891</v>
      </c>
      <c r="G155" s="1">
        <v>13904</v>
      </c>
      <c r="H155" s="1">
        <v>13269</v>
      </c>
      <c r="I155" s="1">
        <v>16589</v>
      </c>
      <c r="J155" s="1">
        <v>14155</v>
      </c>
      <c r="K155" s="1">
        <v>16765</v>
      </c>
      <c r="L155" s="1">
        <v>76168</v>
      </c>
      <c r="M155" s="1">
        <v>15793</v>
      </c>
      <c r="N155" s="1">
        <v>241576</v>
      </c>
    </row>
    <row r="156" spans="1:14" ht="12.75">
      <c r="A156" s="9" t="s">
        <v>19</v>
      </c>
      <c r="B156" s="1">
        <v>518862</v>
      </c>
      <c r="C156" s="1">
        <v>529253</v>
      </c>
      <c r="D156" s="1">
        <v>426312</v>
      </c>
      <c r="E156" s="1">
        <v>470629</v>
      </c>
      <c r="F156" s="1">
        <v>428609</v>
      </c>
      <c r="G156" s="1">
        <v>485984</v>
      </c>
      <c r="H156" s="1">
        <v>461284</v>
      </c>
      <c r="I156" s="1">
        <v>506617</v>
      </c>
      <c r="J156" s="1">
        <v>481750</v>
      </c>
      <c r="K156" s="1">
        <v>516971</v>
      </c>
      <c r="L156" s="1">
        <v>504505</v>
      </c>
      <c r="M156" s="1">
        <v>514028</v>
      </c>
      <c r="N156" s="1">
        <v>5844805</v>
      </c>
    </row>
    <row r="157" spans="1:14" ht="12.75">
      <c r="A157" s="8" t="s">
        <v>79</v>
      </c>
      <c r="B157">
        <v>0</v>
      </c>
      <c r="C157">
        <v>0</v>
      </c>
      <c r="D157">
        <v>0</v>
      </c>
      <c r="E157">
        <v>0</v>
      </c>
      <c r="F157">
        <v>0</v>
      </c>
      <c r="G157">
        <v>0</v>
      </c>
      <c r="H157">
        <v>0</v>
      </c>
      <c r="I157">
        <v>0</v>
      </c>
      <c r="J157">
        <v>0</v>
      </c>
      <c r="K157">
        <v>0</v>
      </c>
      <c r="L157" s="1">
        <v>0</v>
      </c>
      <c r="M157" s="1">
        <v>0</v>
      </c>
      <c r="N157">
        <v>0</v>
      </c>
    </row>
    <row r="158" spans="1:14" ht="12.75">
      <c r="A158" s="8" t="s">
        <v>80</v>
      </c>
      <c r="B158" s="1">
        <v>1025</v>
      </c>
      <c r="C158" s="1">
        <v>1287</v>
      </c>
      <c r="D158" s="1">
        <v>995</v>
      </c>
      <c r="E158" s="1">
        <v>1516</v>
      </c>
      <c r="F158" s="1">
        <v>1064</v>
      </c>
      <c r="G158" s="1">
        <v>984</v>
      </c>
      <c r="H158" s="1">
        <v>844</v>
      </c>
      <c r="I158" s="1">
        <v>1038</v>
      </c>
      <c r="J158" s="1">
        <v>794</v>
      </c>
      <c r="K158" s="1">
        <v>961</v>
      </c>
      <c r="L158" s="1">
        <v>1014</v>
      </c>
      <c r="M158" s="1">
        <v>644</v>
      </c>
      <c r="N158" s="1">
        <v>12166</v>
      </c>
    </row>
    <row r="159" spans="1:14" ht="12.75">
      <c r="A159" s="8" t="s">
        <v>21</v>
      </c>
      <c r="B159">
        <v>137</v>
      </c>
      <c r="C159">
        <v>138</v>
      </c>
      <c r="D159">
        <v>88</v>
      </c>
      <c r="E159">
        <v>62</v>
      </c>
      <c r="F159">
        <v>96</v>
      </c>
      <c r="G159">
        <v>90</v>
      </c>
      <c r="H159">
        <v>116</v>
      </c>
      <c r="I159">
        <v>111</v>
      </c>
      <c r="J159">
        <v>74</v>
      </c>
      <c r="K159">
        <v>99</v>
      </c>
      <c r="L159" s="1">
        <v>121</v>
      </c>
      <c r="M159" s="1">
        <v>97</v>
      </c>
      <c r="N159" s="1">
        <v>1230</v>
      </c>
    </row>
    <row r="160" spans="1:14" ht="12.75">
      <c r="A160" s="8" t="s">
        <v>22</v>
      </c>
      <c r="B160" s="1">
        <v>6754</v>
      </c>
      <c r="C160" s="1">
        <v>7581</v>
      </c>
      <c r="D160" s="1">
        <v>13050</v>
      </c>
      <c r="E160" s="1">
        <v>4951</v>
      </c>
      <c r="F160" s="1">
        <v>5105</v>
      </c>
      <c r="G160" s="1">
        <v>4593</v>
      </c>
      <c r="H160" s="1">
        <v>1789</v>
      </c>
      <c r="I160" s="1">
        <v>7508</v>
      </c>
      <c r="J160" s="1">
        <v>5176</v>
      </c>
      <c r="K160" s="1">
        <v>3839</v>
      </c>
      <c r="L160" s="1">
        <v>3355</v>
      </c>
      <c r="M160" s="1">
        <v>2921</v>
      </c>
      <c r="N160" s="1">
        <v>66623</v>
      </c>
    </row>
    <row r="161" spans="1:14" ht="12.75">
      <c r="A161" s="37" t="s">
        <v>164</v>
      </c>
      <c r="B161" s="1">
        <v>510946</v>
      </c>
      <c r="C161" s="1">
        <v>520247</v>
      </c>
      <c r="D161" s="1">
        <v>412179</v>
      </c>
      <c r="E161" s="1">
        <v>464101</v>
      </c>
      <c r="F161" s="1">
        <v>422343</v>
      </c>
      <c r="G161" s="1">
        <v>480317</v>
      </c>
      <c r="H161" s="1">
        <v>458535</v>
      </c>
      <c r="I161" s="1">
        <v>497960</v>
      </c>
      <c r="J161" s="1">
        <v>475705</v>
      </c>
      <c r="K161" s="1">
        <v>512073</v>
      </c>
      <c r="L161" s="1">
        <v>500015</v>
      </c>
      <c r="M161" s="1">
        <v>510365</v>
      </c>
      <c r="N161" s="1">
        <v>5764786</v>
      </c>
    </row>
    <row r="162" spans="1:14" ht="12.75">
      <c r="A162" s="9" t="s">
        <v>23</v>
      </c>
      <c r="B162" s="1">
        <v>-267704</v>
      </c>
      <c r="C162" s="1">
        <v>-328989</v>
      </c>
      <c r="D162" s="1">
        <v>-313758</v>
      </c>
      <c r="E162" s="1">
        <v>-281818</v>
      </c>
      <c r="F162" s="1">
        <v>-209998</v>
      </c>
      <c r="G162" s="1">
        <v>-345213</v>
      </c>
      <c r="H162" s="1">
        <v>-258150</v>
      </c>
      <c r="I162" s="1">
        <v>-272659</v>
      </c>
      <c r="J162" s="1">
        <v>-357736</v>
      </c>
      <c r="K162" s="1">
        <v>-389089</v>
      </c>
      <c r="L162" s="1">
        <v>-286772</v>
      </c>
      <c r="M162" s="1">
        <v>-517826</v>
      </c>
      <c r="N162" s="1">
        <v>-3829711</v>
      </c>
    </row>
    <row r="163" spans="1:14" ht="12.75">
      <c r="A163" s="8" t="s">
        <v>24</v>
      </c>
      <c r="B163">
        <v>15343</v>
      </c>
      <c r="C163" s="1">
        <v>2923</v>
      </c>
      <c r="D163" s="1">
        <v>2467</v>
      </c>
      <c r="E163" s="1">
        <v>3094</v>
      </c>
      <c r="F163" s="1">
        <v>14568</v>
      </c>
      <c r="G163" s="1">
        <v>-1307</v>
      </c>
      <c r="H163" s="1">
        <v>4783</v>
      </c>
      <c r="I163" s="1">
        <v>8828</v>
      </c>
      <c r="J163" s="1">
        <v>14009</v>
      </c>
      <c r="K163" s="1">
        <v>4771</v>
      </c>
      <c r="L163" s="1">
        <v>4781</v>
      </c>
      <c r="M163" s="1">
        <v>-6659</v>
      </c>
      <c r="N163" s="1">
        <v>67600</v>
      </c>
    </row>
    <row r="164" spans="1:14" ht="12.75">
      <c r="A164" s="8" t="s">
        <v>81</v>
      </c>
      <c r="B164" s="1">
        <v>-172</v>
      </c>
      <c r="C164" s="1">
        <v>-778</v>
      </c>
      <c r="D164" s="1">
        <v>1632</v>
      </c>
      <c r="E164" s="1">
        <v>1353</v>
      </c>
      <c r="F164" s="1">
        <v>2303</v>
      </c>
      <c r="G164" s="1">
        <v>560</v>
      </c>
      <c r="H164" s="1">
        <v>1221</v>
      </c>
      <c r="I164" s="1">
        <v>282</v>
      </c>
      <c r="J164" s="1">
        <v>1537</v>
      </c>
      <c r="K164" s="1">
        <v>483</v>
      </c>
      <c r="L164" s="1">
        <v>765</v>
      </c>
      <c r="M164" s="1">
        <v>424</v>
      </c>
      <c r="N164" s="1">
        <v>9610</v>
      </c>
    </row>
    <row r="165" spans="1:14" ht="12.75">
      <c r="A165" s="37" t="s">
        <v>165</v>
      </c>
      <c r="B165" s="1">
        <v>-282875</v>
      </c>
      <c r="C165" s="1">
        <v>-331134</v>
      </c>
      <c r="D165" s="1">
        <v>-317857</v>
      </c>
      <c r="E165" s="1">
        <v>-286264</v>
      </c>
      <c r="F165" s="1">
        <v>-226870</v>
      </c>
      <c r="G165" s="1">
        <v>-344466</v>
      </c>
      <c r="H165" s="1">
        <v>-264153</v>
      </c>
      <c r="I165" s="1">
        <v>-281768</v>
      </c>
      <c r="J165" s="1">
        <v>-373282</v>
      </c>
      <c r="K165" s="1">
        <v>-394344</v>
      </c>
      <c r="L165" s="1">
        <v>-292318</v>
      </c>
      <c r="M165" s="1">
        <v>-511591</v>
      </c>
      <c r="N165" s="1">
        <v>-3906920</v>
      </c>
    </row>
    <row r="166" spans="1:14" ht="12.75">
      <c r="A166" s="25" t="s">
        <v>76</v>
      </c>
      <c r="B166" s="1">
        <v>271476</v>
      </c>
      <c r="C166" s="1">
        <v>214378</v>
      </c>
      <c r="D166" s="1">
        <v>124041</v>
      </c>
      <c r="E166" s="1">
        <v>204936</v>
      </c>
      <c r="F166" s="1">
        <v>231502</v>
      </c>
      <c r="G166" s="1">
        <v>154676</v>
      </c>
      <c r="H166" s="1">
        <v>216402</v>
      </c>
      <c r="I166" s="1">
        <v>250547</v>
      </c>
      <c r="J166" s="1">
        <v>138169</v>
      </c>
      <c r="K166" s="1">
        <v>144647</v>
      </c>
      <c r="L166" s="1">
        <v>293901</v>
      </c>
      <c r="M166" s="1">
        <v>11995</v>
      </c>
      <c r="N166" s="1">
        <v>2256671</v>
      </c>
    </row>
    <row r="167" spans="1:14" ht="12.75">
      <c r="A167" s="25" t="s">
        <v>78</v>
      </c>
      <c r="B167" s="1">
        <v>906591</v>
      </c>
      <c r="C167" s="1">
        <v>839581</v>
      </c>
      <c r="D167" s="1">
        <v>961676</v>
      </c>
      <c r="E167" s="1">
        <v>880450</v>
      </c>
      <c r="F167" s="1">
        <v>825408</v>
      </c>
      <c r="G167" s="1">
        <v>861518</v>
      </c>
      <c r="H167" s="1">
        <v>815547</v>
      </c>
      <c r="I167" s="1">
        <v>832562</v>
      </c>
      <c r="J167" s="1">
        <v>879554</v>
      </c>
      <c r="K167" s="1">
        <v>880367</v>
      </c>
      <c r="L167" s="1">
        <v>979003</v>
      </c>
      <c r="M167" s="1">
        <v>1114660</v>
      </c>
      <c r="N167" s="1">
        <v>1114660</v>
      </c>
    </row>
    <row r="168" spans="1:13" ht="12.75">
      <c r="A168" s="9"/>
      <c r="M168" s="1"/>
    </row>
    <row r="169" ht="12.75">
      <c r="A169" s="33" t="s">
        <v>172</v>
      </c>
    </row>
    <row r="170" spans="1:3" ht="12.75">
      <c r="A170" s="17"/>
      <c r="B170" s="16"/>
      <c r="C170" s="16"/>
    </row>
    <row r="171" spans="1:3" ht="12.75">
      <c r="A171" s="17"/>
      <c r="B171" s="16"/>
      <c r="C171" s="16"/>
    </row>
    <row r="172" spans="1:14" ht="15.75">
      <c r="A172" s="61" t="s">
        <v>212</v>
      </c>
      <c r="B172" s="61"/>
      <c r="C172" s="61"/>
      <c r="D172" s="61"/>
      <c r="E172" s="61"/>
      <c r="F172" s="61"/>
      <c r="G172" s="61"/>
      <c r="H172" s="61"/>
      <c r="I172" s="61"/>
      <c r="J172" s="61"/>
      <c r="K172" s="61"/>
      <c r="L172" s="61"/>
      <c r="M172" s="61"/>
      <c r="N172" s="61"/>
    </row>
    <row r="174" spans="1:14" ht="12.75">
      <c r="A174" s="13" t="s">
        <v>205</v>
      </c>
      <c r="B174" s="2" t="s">
        <v>1</v>
      </c>
      <c r="C174" s="2" t="s">
        <v>2</v>
      </c>
      <c r="D174" s="2" t="s">
        <v>3</v>
      </c>
      <c r="E174" s="2" t="s">
        <v>4</v>
      </c>
      <c r="F174" s="2" t="s">
        <v>5</v>
      </c>
      <c r="G174" s="2" t="s">
        <v>6</v>
      </c>
      <c r="H174" s="2" t="s">
        <v>7</v>
      </c>
      <c r="I174" s="2" t="s">
        <v>8</v>
      </c>
      <c r="J174" s="2" t="s">
        <v>9</v>
      </c>
      <c r="K174" s="2" t="s">
        <v>10</v>
      </c>
      <c r="L174" s="2" t="s">
        <v>11</v>
      </c>
      <c r="M174" s="2" t="s">
        <v>12</v>
      </c>
      <c r="N174" s="2" t="s">
        <v>13</v>
      </c>
    </row>
    <row r="175" spans="1:14" ht="12.75">
      <c r="A175" s="4"/>
      <c r="B175" s="10"/>
      <c r="C175" s="10"/>
      <c r="D175" s="10"/>
      <c r="E175" s="10"/>
      <c r="F175" s="10"/>
      <c r="G175" s="10"/>
      <c r="H175" s="10"/>
      <c r="I175" s="10"/>
      <c r="J175" s="10"/>
      <c r="K175" s="10"/>
      <c r="L175" s="10"/>
      <c r="M175" s="10"/>
      <c r="N175" s="10"/>
    </row>
    <row r="176" spans="1:14" ht="12.75">
      <c r="A176" s="8" t="s">
        <v>38</v>
      </c>
      <c r="B176" s="1">
        <v>807003</v>
      </c>
      <c r="C176" s="1">
        <v>767012</v>
      </c>
      <c r="D176" s="1">
        <v>753727</v>
      </c>
      <c r="E176" s="1">
        <v>693744</v>
      </c>
      <c r="F176" s="1">
        <v>514589</v>
      </c>
      <c r="G176" s="1">
        <v>476082</v>
      </c>
      <c r="H176" s="1">
        <v>395052</v>
      </c>
      <c r="I176" s="1">
        <v>190604</v>
      </c>
      <c r="J176" s="1">
        <v>75676</v>
      </c>
      <c r="K176" s="1">
        <v>42897</v>
      </c>
      <c r="L176" s="1">
        <v>45583</v>
      </c>
      <c r="M176" s="1">
        <v>269811</v>
      </c>
      <c r="N176" s="1">
        <v>5031780</v>
      </c>
    </row>
    <row r="177" spans="1:14" ht="12.75">
      <c r="A177" s="8" t="s">
        <v>39</v>
      </c>
      <c r="B177" s="1">
        <v>0</v>
      </c>
      <c r="C177" s="1">
        <v>0</v>
      </c>
      <c r="D177" s="1">
        <v>0</v>
      </c>
      <c r="E177" s="1">
        <v>0</v>
      </c>
      <c r="F177" s="1">
        <v>0</v>
      </c>
      <c r="G177" s="1">
        <v>44319</v>
      </c>
      <c r="H177" s="1">
        <v>0</v>
      </c>
      <c r="I177" s="1">
        <v>0</v>
      </c>
      <c r="J177" s="1">
        <v>0</v>
      </c>
      <c r="K177" s="1">
        <v>0</v>
      </c>
      <c r="L177" s="1">
        <v>0</v>
      </c>
      <c r="M177" s="1">
        <v>0</v>
      </c>
      <c r="N177" s="1">
        <v>44319</v>
      </c>
    </row>
    <row r="178" spans="1:14" ht="12.75">
      <c r="A178" s="9" t="s">
        <v>40</v>
      </c>
      <c r="B178" s="1">
        <v>807003</v>
      </c>
      <c r="C178" s="1">
        <v>767012</v>
      </c>
      <c r="D178" s="1">
        <v>753727</v>
      </c>
      <c r="E178" s="1">
        <v>693744</v>
      </c>
      <c r="F178" s="1">
        <v>514589</v>
      </c>
      <c r="G178" s="1">
        <v>520401</v>
      </c>
      <c r="H178" s="1">
        <v>395052</v>
      </c>
      <c r="I178" s="1">
        <v>190604</v>
      </c>
      <c r="J178" s="1">
        <v>75676</v>
      </c>
      <c r="K178" s="1">
        <v>42897</v>
      </c>
      <c r="L178" s="1">
        <v>45583</v>
      </c>
      <c r="M178" s="1">
        <v>269811</v>
      </c>
      <c r="N178" s="1">
        <v>5076099</v>
      </c>
    </row>
    <row r="179" spans="1:14" ht="12.75">
      <c r="A179" s="8" t="s">
        <v>41</v>
      </c>
      <c r="B179" s="1"/>
      <c r="C179" s="1"/>
      <c r="D179" s="1"/>
      <c r="E179" s="1"/>
      <c r="F179" s="1"/>
      <c r="G179" s="1"/>
      <c r="H179" s="1"/>
      <c r="I179" s="1"/>
      <c r="J179" s="1"/>
      <c r="K179" s="1"/>
      <c r="L179" s="1"/>
      <c r="M179" s="1"/>
      <c r="N179" s="1"/>
    </row>
    <row r="180" spans="1:14" ht="12.75">
      <c r="A180" s="8" t="s">
        <v>91</v>
      </c>
      <c r="B180" s="1">
        <v>138532</v>
      </c>
      <c r="C180" s="1">
        <v>337565</v>
      </c>
      <c r="D180" s="1">
        <v>343454</v>
      </c>
      <c r="E180" s="1">
        <v>368268</v>
      </c>
      <c r="F180" s="1">
        <v>278984</v>
      </c>
      <c r="G180" s="1">
        <v>300927</v>
      </c>
      <c r="H180" s="1">
        <v>99199</v>
      </c>
      <c r="I180" s="1">
        <v>0</v>
      </c>
      <c r="J180" s="1">
        <v>0</v>
      </c>
      <c r="K180" s="1">
        <v>0</v>
      </c>
      <c r="L180" s="1">
        <v>0</v>
      </c>
      <c r="M180" s="1">
        <v>0</v>
      </c>
      <c r="N180" s="1">
        <v>1866930</v>
      </c>
    </row>
    <row r="181" spans="1:14" ht="12.75">
      <c r="A181" s="8" t="s">
        <v>92</v>
      </c>
      <c r="B181" s="1">
        <v>16498</v>
      </c>
      <c r="C181" s="1">
        <v>18546</v>
      </c>
      <c r="D181" s="1">
        <v>5833</v>
      </c>
      <c r="E181" s="1">
        <v>0</v>
      </c>
      <c r="F181" s="1">
        <v>0</v>
      </c>
      <c r="G181" s="1">
        <v>8195</v>
      </c>
      <c r="H181" s="1">
        <v>17283</v>
      </c>
      <c r="I181" s="1">
        <v>19525</v>
      </c>
      <c r="J181" s="1">
        <v>29615</v>
      </c>
      <c r="K181" s="1">
        <v>21149</v>
      </c>
      <c r="L181" s="1">
        <v>19766</v>
      </c>
      <c r="M181" s="1">
        <v>23063</v>
      </c>
      <c r="N181" s="1">
        <v>179473</v>
      </c>
    </row>
    <row r="182" spans="1:14" ht="12.75">
      <c r="A182" s="8" t="s">
        <v>93</v>
      </c>
      <c r="B182" s="1">
        <v>480755</v>
      </c>
      <c r="C182" s="1">
        <v>564425</v>
      </c>
      <c r="D182" s="1">
        <v>544353</v>
      </c>
      <c r="E182" s="1">
        <v>80817</v>
      </c>
      <c r="F182" s="1">
        <v>0</v>
      </c>
      <c r="G182" s="1">
        <v>0</v>
      </c>
      <c r="H182" s="1">
        <v>0</v>
      </c>
      <c r="I182" s="1">
        <v>0</v>
      </c>
      <c r="J182" s="1">
        <v>0</v>
      </c>
      <c r="K182" s="1">
        <v>0</v>
      </c>
      <c r="L182" s="1">
        <v>0</v>
      </c>
      <c r="M182" s="1">
        <v>15845</v>
      </c>
      <c r="N182" s="1">
        <v>1686195</v>
      </c>
    </row>
    <row r="183" spans="1:14" ht="12.75">
      <c r="A183" s="8" t="s">
        <v>94</v>
      </c>
      <c r="B183" s="1">
        <v>26182</v>
      </c>
      <c r="C183" s="1">
        <v>24665</v>
      </c>
      <c r="D183" s="1">
        <v>31272</v>
      </c>
      <c r="E183" s="1">
        <v>28331</v>
      </c>
      <c r="F183" s="1">
        <v>27390</v>
      </c>
      <c r="G183" s="1">
        <v>31061</v>
      </c>
      <c r="H183" s="1">
        <v>0</v>
      </c>
      <c r="I183" s="1">
        <v>0</v>
      </c>
      <c r="J183" s="1">
        <v>0</v>
      </c>
      <c r="K183" s="1">
        <v>0</v>
      </c>
      <c r="L183" s="1">
        <v>0</v>
      </c>
      <c r="M183" s="1">
        <v>4073</v>
      </c>
      <c r="N183" s="1">
        <v>172974</v>
      </c>
    </row>
    <row r="184" spans="1:14" ht="12.75">
      <c r="A184" s="9" t="s">
        <v>40</v>
      </c>
      <c r="B184" s="1">
        <v>661967</v>
      </c>
      <c r="C184" s="1">
        <v>945201</v>
      </c>
      <c r="D184" s="1">
        <v>924912</v>
      </c>
      <c r="E184" s="1">
        <v>477416</v>
      </c>
      <c r="F184" s="1">
        <v>306374</v>
      </c>
      <c r="G184" s="1">
        <v>340182</v>
      </c>
      <c r="H184" s="1">
        <v>116483</v>
      </c>
      <c r="I184" s="1">
        <v>19525</v>
      </c>
      <c r="J184" s="1">
        <v>29615</v>
      </c>
      <c r="K184" s="1">
        <v>21149</v>
      </c>
      <c r="L184" s="1">
        <v>19766</v>
      </c>
      <c r="M184" s="1">
        <v>42981</v>
      </c>
      <c r="N184" s="1">
        <v>3905571</v>
      </c>
    </row>
    <row r="185" spans="1:14" ht="12.75">
      <c r="A185" s="9" t="s">
        <v>30</v>
      </c>
      <c r="B185" s="1">
        <v>1468970</v>
      </c>
      <c r="C185" s="1">
        <v>1712213</v>
      </c>
      <c r="D185" s="1">
        <v>1678639</v>
      </c>
      <c r="E185" s="1">
        <v>1171159</v>
      </c>
      <c r="F185" s="1">
        <v>820964</v>
      </c>
      <c r="G185" s="1">
        <v>860583</v>
      </c>
      <c r="H185" s="1">
        <v>511535</v>
      </c>
      <c r="I185" s="1">
        <v>210128</v>
      </c>
      <c r="J185" s="1">
        <v>105292</v>
      </c>
      <c r="K185" s="1">
        <v>64045</v>
      </c>
      <c r="L185" s="1">
        <v>65349</v>
      </c>
      <c r="M185" s="1">
        <v>312792</v>
      </c>
      <c r="N185" s="1">
        <v>8981670</v>
      </c>
    </row>
    <row r="186" spans="2:14" ht="12.75">
      <c r="B186" s="11"/>
      <c r="C186" s="11"/>
      <c r="D186" s="11"/>
      <c r="E186" s="11"/>
      <c r="F186" s="11"/>
      <c r="G186" s="11"/>
      <c r="H186" s="11"/>
      <c r="I186" s="11"/>
      <c r="J186" s="1"/>
      <c r="K186" s="1"/>
      <c r="L186" s="1"/>
      <c r="M186" s="1"/>
      <c r="N186" s="1"/>
    </row>
    <row r="187" spans="1:14" ht="12.75">
      <c r="A187" s="13" t="s">
        <v>204</v>
      </c>
      <c r="B187" s="8"/>
      <c r="C187" s="8"/>
      <c r="D187" s="8"/>
      <c r="E187" s="8"/>
      <c r="F187" s="8"/>
      <c r="G187" s="8"/>
      <c r="H187" s="8"/>
      <c r="I187" s="8"/>
      <c r="J187" s="8"/>
      <c r="K187" s="8"/>
      <c r="L187" s="8"/>
      <c r="M187" s="8"/>
      <c r="N187" s="8"/>
    </row>
    <row r="188" spans="1:14" ht="12.75">
      <c r="A188" s="2"/>
      <c r="B188" s="8"/>
      <c r="C188" s="8"/>
      <c r="D188" s="8"/>
      <c r="E188" s="8"/>
      <c r="F188" s="8"/>
      <c r="G188" s="8"/>
      <c r="H188" s="8"/>
      <c r="I188" s="8"/>
      <c r="J188" s="8"/>
      <c r="K188" s="8"/>
      <c r="L188" s="8"/>
      <c r="M188" s="8"/>
      <c r="N188" s="8"/>
    </row>
    <row r="189" spans="1:14" ht="12.75">
      <c r="A189" t="s">
        <v>38</v>
      </c>
      <c r="B189" s="1">
        <v>672595</v>
      </c>
      <c r="C189" s="1">
        <v>729673</v>
      </c>
      <c r="D189" s="1">
        <v>750129</v>
      </c>
      <c r="E189" s="1">
        <v>701761</v>
      </c>
      <c r="F189" s="1">
        <v>526623</v>
      </c>
      <c r="G189" s="1">
        <v>372770</v>
      </c>
      <c r="H189" s="1">
        <v>227634</v>
      </c>
      <c r="I189" s="1">
        <v>68036</v>
      </c>
      <c r="J189" s="1">
        <v>58527</v>
      </c>
      <c r="K189" s="1">
        <v>47293</v>
      </c>
      <c r="L189" s="1">
        <v>178619</v>
      </c>
      <c r="M189" s="1">
        <v>523994</v>
      </c>
      <c r="N189" s="1">
        <v>4857654</v>
      </c>
    </row>
    <row r="190" spans="1:14" ht="12.75">
      <c r="A190" t="s">
        <v>39</v>
      </c>
      <c r="B190" s="1">
        <v>0</v>
      </c>
      <c r="C190" s="1">
        <v>0</v>
      </c>
      <c r="D190" s="1">
        <v>0</v>
      </c>
      <c r="E190" s="1">
        <v>0</v>
      </c>
      <c r="F190" s="1">
        <v>37457</v>
      </c>
      <c r="G190" s="1">
        <v>0</v>
      </c>
      <c r="H190" s="1">
        <v>0</v>
      </c>
      <c r="I190" s="1">
        <v>0</v>
      </c>
      <c r="J190" s="1">
        <v>0</v>
      </c>
      <c r="K190" s="1">
        <v>0</v>
      </c>
      <c r="L190" s="1">
        <v>0</v>
      </c>
      <c r="M190" s="1">
        <v>0</v>
      </c>
      <c r="N190" s="1">
        <v>37457</v>
      </c>
    </row>
    <row r="191" spans="1:14" ht="12.75">
      <c r="A191" s="6" t="s">
        <v>40</v>
      </c>
      <c r="B191" s="1">
        <v>672595</v>
      </c>
      <c r="C191" s="1">
        <v>729673</v>
      </c>
      <c r="D191" s="1">
        <v>750129</v>
      </c>
      <c r="E191" s="1">
        <v>701761</v>
      </c>
      <c r="F191" s="1">
        <v>564079</v>
      </c>
      <c r="G191" s="1">
        <v>372770</v>
      </c>
      <c r="H191" s="1">
        <v>227634</v>
      </c>
      <c r="I191" s="1">
        <v>68036</v>
      </c>
      <c r="J191" s="1">
        <v>58527</v>
      </c>
      <c r="K191" s="1">
        <v>47293</v>
      </c>
      <c r="L191" s="1">
        <v>178619</v>
      </c>
      <c r="M191" s="1">
        <v>523994</v>
      </c>
      <c r="N191" s="1">
        <v>4895110</v>
      </c>
    </row>
    <row r="192" spans="1:14" ht="12.75">
      <c r="A192" t="s">
        <v>41</v>
      </c>
      <c r="B192" s="1"/>
      <c r="C192" s="1"/>
      <c r="D192" s="1"/>
      <c r="E192" s="1"/>
      <c r="F192" s="1"/>
      <c r="G192" s="1"/>
      <c r="H192" s="1"/>
      <c r="I192" s="1"/>
      <c r="J192" s="1"/>
      <c r="K192" s="1"/>
      <c r="L192" s="1"/>
      <c r="M192" s="1"/>
      <c r="N192" s="1"/>
    </row>
    <row r="193" spans="1:14" ht="12.75">
      <c r="A193" s="8" t="s">
        <v>91</v>
      </c>
      <c r="B193" s="1">
        <v>101084</v>
      </c>
      <c r="C193" s="1">
        <v>277125</v>
      </c>
      <c r="D193" s="1">
        <v>315600</v>
      </c>
      <c r="E193" s="1">
        <v>388530</v>
      </c>
      <c r="F193" s="1">
        <v>346726</v>
      </c>
      <c r="G193" s="1">
        <v>327790</v>
      </c>
      <c r="H193" s="1">
        <v>70915</v>
      </c>
      <c r="I193" s="1">
        <v>0</v>
      </c>
      <c r="J193" s="1">
        <v>0</v>
      </c>
      <c r="K193" s="1">
        <v>0</v>
      </c>
      <c r="L193" s="1">
        <v>0</v>
      </c>
      <c r="M193" s="1">
        <v>0</v>
      </c>
      <c r="N193" s="1">
        <v>1827769</v>
      </c>
    </row>
    <row r="194" spans="1:14" ht="12.75">
      <c r="A194" s="8" t="s">
        <v>92</v>
      </c>
      <c r="B194" s="1">
        <v>28207</v>
      </c>
      <c r="C194" s="1">
        <v>5866</v>
      </c>
      <c r="D194" s="1">
        <v>0</v>
      </c>
      <c r="E194" s="1">
        <v>0</v>
      </c>
      <c r="F194" s="1">
        <v>0</v>
      </c>
      <c r="G194" s="1">
        <v>1877</v>
      </c>
      <c r="H194" s="1">
        <v>20985</v>
      </c>
      <c r="I194" s="1">
        <v>19527</v>
      </c>
      <c r="J194" s="1">
        <v>16941</v>
      </c>
      <c r="K194" s="1">
        <v>30806</v>
      </c>
      <c r="L194" s="1">
        <v>23972</v>
      </c>
      <c r="M194" s="1">
        <v>23425</v>
      </c>
      <c r="N194" s="1">
        <v>171606</v>
      </c>
    </row>
    <row r="195" spans="1:14" ht="12.75">
      <c r="A195" s="8" t="s">
        <v>93</v>
      </c>
      <c r="B195" s="1">
        <v>453826</v>
      </c>
      <c r="C195" s="1">
        <v>538711</v>
      </c>
      <c r="D195" s="1">
        <v>392965</v>
      </c>
      <c r="E195" s="1">
        <v>0</v>
      </c>
      <c r="F195" s="1">
        <v>0</v>
      </c>
      <c r="G195" s="1">
        <v>0</v>
      </c>
      <c r="H195" s="1">
        <v>0</v>
      </c>
      <c r="I195" s="1">
        <v>0</v>
      </c>
      <c r="J195" s="1">
        <v>0</v>
      </c>
      <c r="K195" s="1">
        <v>0</v>
      </c>
      <c r="L195" s="1">
        <v>0</v>
      </c>
      <c r="M195" s="1">
        <v>54212</v>
      </c>
      <c r="N195" s="1">
        <v>1439714</v>
      </c>
    </row>
    <row r="196" spans="1:14" ht="12.75">
      <c r="A196" s="8" t="s">
        <v>94</v>
      </c>
      <c r="B196" s="1">
        <v>21283</v>
      </c>
      <c r="C196" s="1">
        <v>31864</v>
      </c>
      <c r="D196" s="1">
        <v>24054</v>
      </c>
      <c r="E196" s="1">
        <v>32525</v>
      </c>
      <c r="F196" s="1">
        <v>4679</v>
      </c>
      <c r="G196" s="1">
        <v>27073</v>
      </c>
      <c r="H196" s="1">
        <v>8340</v>
      </c>
      <c r="I196" s="1">
        <v>0</v>
      </c>
      <c r="J196" s="1">
        <v>0</v>
      </c>
      <c r="K196" s="1">
        <v>0</v>
      </c>
      <c r="L196" s="1">
        <v>0</v>
      </c>
      <c r="M196" s="1">
        <v>0</v>
      </c>
      <c r="N196" s="1">
        <v>149817</v>
      </c>
    </row>
    <row r="197" spans="1:14" ht="12.75">
      <c r="A197" s="6" t="s">
        <v>40</v>
      </c>
      <c r="B197" s="1">
        <v>604400</v>
      </c>
      <c r="C197" s="1">
        <v>853566</v>
      </c>
      <c r="D197" s="1">
        <v>732618</v>
      </c>
      <c r="E197" s="1">
        <v>421055</v>
      </c>
      <c r="F197" s="1">
        <v>351405</v>
      </c>
      <c r="G197" s="1">
        <v>356739</v>
      </c>
      <c r="H197" s="1">
        <v>100240</v>
      </c>
      <c r="I197" s="1">
        <v>19527</v>
      </c>
      <c r="J197" s="1">
        <v>16941</v>
      </c>
      <c r="K197" s="1">
        <v>30806</v>
      </c>
      <c r="L197" s="1">
        <v>23972</v>
      </c>
      <c r="M197" s="1">
        <v>77637</v>
      </c>
      <c r="N197" s="1">
        <v>3588906</v>
      </c>
    </row>
    <row r="198" spans="1:14" ht="12.75">
      <c r="A198" s="6" t="s">
        <v>30</v>
      </c>
      <c r="B198" s="1">
        <v>1276995</v>
      </c>
      <c r="C198" s="1">
        <v>1583238</v>
      </c>
      <c r="D198" s="1">
        <v>1482747</v>
      </c>
      <c r="E198" s="1">
        <v>1122815</v>
      </c>
      <c r="F198" s="1">
        <v>915484</v>
      </c>
      <c r="G198" s="1">
        <v>729510</v>
      </c>
      <c r="H198" s="1">
        <v>327873</v>
      </c>
      <c r="I198" s="1">
        <v>87564</v>
      </c>
      <c r="J198" s="1">
        <v>75468</v>
      </c>
      <c r="K198" s="1">
        <v>78099</v>
      </c>
      <c r="L198" s="1">
        <v>202591</v>
      </c>
      <c r="M198" s="1">
        <v>601631</v>
      </c>
      <c r="N198" s="1">
        <v>8484016</v>
      </c>
    </row>
    <row r="199" spans="2:14" ht="12.75">
      <c r="B199" s="1"/>
      <c r="C199" s="1"/>
      <c r="D199" s="1"/>
      <c r="E199" s="1"/>
      <c r="F199" s="1"/>
      <c r="G199" s="1"/>
      <c r="H199" s="1"/>
      <c r="I199" s="1"/>
      <c r="J199" s="1"/>
      <c r="K199" s="1"/>
      <c r="L199" s="1"/>
      <c r="M199" s="1"/>
      <c r="N199" s="1"/>
    </row>
    <row r="200" spans="1:14" ht="12.75">
      <c r="A200" t="s">
        <v>64</v>
      </c>
      <c r="B200" s="1"/>
      <c r="C200" s="1"/>
      <c r="D200" s="1"/>
      <c r="E200" s="1"/>
      <c r="F200" s="1"/>
      <c r="G200" s="1"/>
      <c r="H200" s="1"/>
      <c r="I200" s="1"/>
      <c r="J200" s="1"/>
      <c r="K200" s="1"/>
      <c r="L200" s="1"/>
      <c r="M200" s="1"/>
      <c r="N200" s="1"/>
    </row>
    <row r="201" spans="2:14" ht="12.75">
      <c r="B201" s="1"/>
      <c r="C201" s="1"/>
      <c r="D201" s="1"/>
      <c r="E201" s="1"/>
      <c r="F201" s="1"/>
      <c r="G201" s="1"/>
      <c r="H201" s="1"/>
      <c r="I201" s="1"/>
      <c r="J201" s="1"/>
      <c r="K201" s="1"/>
      <c r="L201" s="1"/>
      <c r="M201" s="1"/>
      <c r="N201" s="1"/>
    </row>
    <row r="202" spans="2:14" ht="12.75">
      <c r="B202" s="1"/>
      <c r="C202" s="1"/>
      <c r="D202" s="1"/>
      <c r="E202" s="1"/>
      <c r="F202" s="1"/>
      <c r="G202" s="1"/>
      <c r="H202" s="1"/>
      <c r="I202" s="1"/>
      <c r="J202" s="1"/>
      <c r="K202" s="1"/>
      <c r="L202" s="1"/>
      <c r="M202" s="1"/>
      <c r="N202" s="1"/>
    </row>
    <row r="203" spans="1:14" ht="15.75">
      <c r="A203" s="34" t="s">
        <v>238</v>
      </c>
      <c r="B203" s="1"/>
      <c r="C203" s="1"/>
      <c r="D203" s="1"/>
      <c r="E203" s="1"/>
      <c r="F203" s="1"/>
      <c r="G203" s="1"/>
      <c r="H203" s="1"/>
      <c r="I203" s="1"/>
      <c r="J203" s="1"/>
      <c r="K203" s="1"/>
      <c r="L203" s="1"/>
      <c r="M203" s="1"/>
      <c r="N203" s="1"/>
    </row>
    <row r="204" spans="2:14" ht="12.75">
      <c r="B204" s="1"/>
      <c r="C204" s="1"/>
      <c r="D204" s="1"/>
      <c r="E204" s="1"/>
      <c r="F204" s="1"/>
      <c r="G204" s="1"/>
      <c r="H204" s="1"/>
      <c r="I204" s="1"/>
      <c r="J204" s="1"/>
      <c r="K204" s="1"/>
      <c r="L204" s="1"/>
      <c r="M204" s="1"/>
      <c r="N204" s="1"/>
    </row>
    <row r="205" spans="1:14" ht="12.75">
      <c r="A205" s="4" t="s">
        <v>158</v>
      </c>
      <c r="B205" s="35" t="s">
        <v>237</v>
      </c>
      <c r="C205" s="35"/>
      <c r="D205" s="1"/>
      <c r="E205" s="1"/>
      <c r="F205" s="1"/>
      <c r="G205" s="1"/>
      <c r="H205" s="1"/>
      <c r="I205" s="1"/>
      <c r="J205" s="1"/>
      <c r="K205" s="1"/>
      <c r="L205" s="1"/>
      <c r="M205" s="1"/>
      <c r="N205" s="1"/>
    </row>
    <row r="206" spans="2:14" ht="12.75">
      <c r="B206" s="1"/>
      <c r="C206" s="1"/>
      <c r="D206" s="1"/>
      <c r="E206" s="1"/>
      <c r="F206" s="1"/>
      <c r="G206" s="1"/>
      <c r="H206" s="1"/>
      <c r="I206" s="1"/>
      <c r="J206" s="1"/>
      <c r="K206" s="1"/>
      <c r="L206" s="1"/>
      <c r="M206" s="1"/>
      <c r="N206" s="1"/>
    </row>
    <row r="207" spans="1:14" ht="12.75">
      <c r="A207" t="s">
        <v>141</v>
      </c>
      <c r="B207" s="1">
        <v>1205497</v>
      </c>
      <c r="C207" s="50"/>
      <c r="D207" s="1"/>
      <c r="E207" s="1"/>
      <c r="F207" s="1"/>
      <c r="G207" s="1"/>
      <c r="H207" s="1"/>
      <c r="I207" s="1"/>
      <c r="J207" s="1"/>
      <c r="K207" s="1"/>
      <c r="L207" s="1"/>
      <c r="M207" s="1"/>
      <c r="N207" s="1"/>
    </row>
    <row r="208" spans="1:14" ht="12.75">
      <c r="A208" t="s">
        <v>142</v>
      </c>
      <c r="B208" s="50">
        <v>1174664</v>
      </c>
      <c r="C208" s="50"/>
      <c r="D208" s="1"/>
      <c r="E208" s="1"/>
      <c r="F208" s="1"/>
      <c r="G208" s="1"/>
      <c r="H208" s="1"/>
      <c r="I208" s="1"/>
      <c r="J208" s="1"/>
      <c r="K208" s="1"/>
      <c r="L208" s="1"/>
      <c r="M208" s="1"/>
      <c r="N208" s="1"/>
    </row>
    <row r="209" spans="1:14" ht="12.75">
      <c r="A209" t="s">
        <v>143</v>
      </c>
      <c r="B209" s="54">
        <v>27.4</v>
      </c>
      <c r="C209" s="54"/>
      <c r="D209" s="1"/>
      <c r="E209" s="1"/>
      <c r="F209" s="1"/>
      <c r="G209" s="1"/>
      <c r="H209" s="1"/>
      <c r="I209" s="1"/>
      <c r="J209" s="1"/>
      <c r="K209" s="1"/>
      <c r="L209" s="1"/>
      <c r="M209" s="1"/>
      <c r="N209" s="1"/>
    </row>
    <row r="210" spans="1:14" ht="12.75">
      <c r="A210" t="s">
        <v>144</v>
      </c>
      <c r="B210" s="50">
        <v>32214678</v>
      </c>
      <c r="C210" s="50"/>
      <c r="D210" s="1"/>
      <c r="E210" s="1"/>
      <c r="F210" s="1"/>
      <c r="G210" s="1"/>
      <c r="H210" s="1"/>
      <c r="I210" s="1"/>
      <c r="J210" s="1"/>
      <c r="K210" s="1"/>
      <c r="L210" s="1"/>
      <c r="M210" s="1"/>
      <c r="N210" s="1"/>
    </row>
    <row r="211" spans="1:14" ht="12.75">
      <c r="A211" t="s">
        <v>145</v>
      </c>
      <c r="B211" s="53">
        <v>-7.3</v>
      </c>
      <c r="C211" s="53"/>
      <c r="D211" s="1"/>
      <c r="E211" s="1"/>
      <c r="F211" s="1"/>
      <c r="G211" s="1"/>
      <c r="H211" s="1"/>
      <c r="I211" s="1"/>
      <c r="J211" s="1"/>
      <c r="K211" s="1"/>
      <c r="L211" s="1"/>
      <c r="M211" s="1"/>
      <c r="N211" s="1"/>
    </row>
    <row r="212" spans="1:14" ht="12.75">
      <c r="A212" t="s">
        <v>146</v>
      </c>
      <c r="B212" s="50">
        <v>29863978</v>
      </c>
      <c r="C212" s="50"/>
      <c r="D212" s="1"/>
      <c r="E212" s="1"/>
      <c r="F212" s="1"/>
      <c r="G212" s="1"/>
      <c r="H212" s="1"/>
      <c r="I212" s="1"/>
      <c r="J212" s="1"/>
      <c r="K212" s="1"/>
      <c r="L212" s="1"/>
      <c r="M212" s="1"/>
      <c r="N212" s="1"/>
    </row>
    <row r="213" spans="1:14" ht="12.75">
      <c r="A213" t="s">
        <v>147</v>
      </c>
      <c r="B213" s="54">
        <v>16.9</v>
      </c>
      <c r="C213" s="51"/>
      <c r="D213" s="1"/>
      <c r="E213" s="1"/>
      <c r="F213" s="1"/>
      <c r="G213" s="1"/>
      <c r="H213" s="1"/>
      <c r="I213" s="1"/>
      <c r="J213" s="1"/>
      <c r="K213" s="1"/>
      <c r="L213" s="1"/>
      <c r="M213" s="1"/>
      <c r="N213" s="1"/>
    </row>
    <row r="214" spans="1:14" ht="12.75">
      <c r="A214" t="s">
        <v>148</v>
      </c>
      <c r="B214" s="51">
        <v>82.5</v>
      </c>
      <c r="C214" s="51"/>
      <c r="D214" s="1"/>
      <c r="E214" s="1"/>
      <c r="F214" s="1"/>
      <c r="G214" s="1"/>
      <c r="H214" s="1"/>
      <c r="I214" s="1"/>
      <c r="J214" s="1"/>
      <c r="K214" s="1"/>
      <c r="L214" s="1"/>
      <c r="M214" s="1"/>
      <c r="N214" s="1"/>
    </row>
    <row r="215" spans="1:14" ht="12.75">
      <c r="A215" t="s">
        <v>149</v>
      </c>
      <c r="B215" s="50">
        <v>4444059</v>
      </c>
      <c r="C215" s="50"/>
      <c r="D215" s="1"/>
      <c r="E215" s="1"/>
      <c r="F215" s="1"/>
      <c r="G215" s="1"/>
      <c r="H215" s="1"/>
      <c r="I215" s="1"/>
      <c r="J215" s="1"/>
      <c r="K215" s="1"/>
      <c r="L215" s="1"/>
      <c r="M215" s="1"/>
      <c r="N215" s="1"/>
    </row>
    <row r="216" spans="1:14" ht="12.75">
      <c r="A216" t="s">
        <v>150</v>
      </c>
      <c r="B216" s="50">
        <v>332044</v>
      </c>
      <c r="C216" s="50"/>
      <c r="D216" s="1"/>
      <c r="E216" s="1"/>
      <c r="F216" s="1"/>
      <c r="G216" s="1"/>
      <c r="H216" s="1"/>
      <c r="I216" s="1"/>
      <c r="J216" s="1"/>
      <c r="K216" s="1"/>
      <c r="L216" s="1"/>
      <c r="M216" s="1"/>
      <c r="N216" s="1"/>
    </row>
    <row r="217" spans="1:14" ht="12.75">
      <c r="A217" t="s">
        <v>151</v>
      </c>
      <c r="B217" s="50">
        <v>4776104</v>
      </c>
      <c r="C217" s="50"/>
      <c r="D217" s="1"/>
      <c r="E217" s="1"/>
      <c r="F217" s="1"/>
      <c r="G217" s="1"/>
      <c r="H217" s="1"/>
      <c r="I217" s="1"/>
      <c r="J217" s="1"/>
      <c r="K217" s="1"/>
      <c r="L217" s="1"/>
      <c r="M217" s="1"/>
      <c r="N217" s="1"/>
    </row>
    <row r="218" spans="1:14" ht="12.75">
      <c r="A218" s="33" t="s">
        <v>200</v>
      </c>
      <c r="B218" s="50">
        <v>271201</v>
      </c>
      <c r="C218" s="50"/>
      <c r="D218" s="1"/>
      <c r="E218" s="1"/>
      <c r="F218" s="1"/>
      <c r="G218" s="1"/>
      <c r="H218" s="1"/>
      <c r="I218" s="1"/>
      <c r="J218" s="1"/>
      <c r="K218" s="1"/>
      <c r="L218" s="1"/>
      <c r="M218" s="1"/>
      <c r="N218" s="1"/>
    </row>
    <row r="219" spans="1:14" ht="12.75">
      <c r="A219" s="33" t="s">
        <v>201</v>
      </c>
      <c r="B219" s="50">
        <v>488921</v>
      </c>
      <c r="C219" s="50"/>
      <c r="D219" s="1"/>
      <c r="E219" s="1"/>
      <c r="F219" s="1"/>
      <c r="G219" s="1"/>
      <c r="H219" s="1"/>
      <c r="I219" s="1"/>
      <c r="J219" s="1"/>
      <c r="K219" s="1"/>
      <c r="L219" s="1"/>
      <c r="M219" s="1"/>
      <c r="N219" s="1"/>
    </row>
    <row r="220" spans="1:14" ht="12.75">
      <c r="A220" t="s">
        <v>152</v>
      </c>
      <c r="B220" s="52">
        <v>4993824</v>
      </c>
      <c r="C220" s="52"/>
      <c r="D220" s="1"/>
      <c r="E220" s="1"/>
      <c r="F220" s="1"/>
      <c r="G220" s="1"/>
      <c r="H220" s="1"/>
      <c r="I220" s="1"/>
      <c r="J220" s="1"/>
      <c r="K220" s="1"/>
      <c r="L220" s="1"/>
      <c r="M220" s="1"/>
      <c r="N220" s="1"/>
    </row>
    <row r="221" spans="2:14" ht="12.75">
      <c r="B221" s="1"/>
      <c r="C221" s="1"/>
      <c r="D221" s="1"/>
      <c r="E221" s="1"/>
      <c r="F221" s="1"/>
      <c r="G221" s="1"/>
      <c r="H221" s="1"/>
      <c r="I221" s="1"/>
      <c r="J221" s="1"/>
      <c r="K221" s="1"/>
      <c r="L221" s="1"/>
      <c r="M221" s="1"/>
      <c r="N221" s="1"/>
    </row>
    <row r="222" spans="1:14" ht="12.75">
      <c r="A222" s="33" t="s">
        <v>206</v>
      </c>
      <c r="B222" s="1"/>
      <c r="C222" s="1"/>
      <c r="D222" s="1"/>
      <c r="E222" s="1"/>
      <c r="F222" s="1"/>
      <c r="G222" s="1"/>
      <c r="H222" s="1"/>
      <c r="I222" s="1"/>
      <c r="J222" s="1"/>
      <c r="K222" s="1"/>
      <c r="L222" s="1"/>
      <c r="M222" s="1"/>
      <c r="N222" s="1"/>
    </row>
    <row r="223" spans="1:14" ht="12.75">
      <c r="A223" s="33" t="s">
        <v>198</v>
      </c>
      <c r="B223" s="1"/>
      <c r="C223" s="1"/>
      <c r="D223" s="1"/>
      <c r="E223" s="1"/>
      <c r="F223" s="1"/>
      <c r="G223" s="1"/>
      <c r="H223" s="1"/>
      <c r="I223" s="1"/>
      <c r="J223" s="1"/>
      <c r="K223" s="1"/>
      <c r="L223" s="1"/>
      <c r="M223" s="1"/>
      <c r="N223" s="1"/>
    </row>
    <row r="224" spans="1:14" ht="12.75">
      <c r="A224" s="33"/>
      <c r="B224" s="1"/>
      <c r="C224" s="1"/>
      <c r="D224" s="1"/>
      <c r="E224" s="1"/>
      <c r="F224" s="1"/>
      <c r="G224" s="1"/>
      <c r="H224" s="1"/>
      <c r="I224" s="1"/>
      <c r="J224" s="1"/>
      <c r="K224" s="1"/>
      <c r="L224" s="1"/>
      <c r="M224" s="1"/>
      <c r="N224" s="1"/>
    </row>
    <row r="225" spans="2:14" ht="12.75">
      <c r="B225" s="1"/>
      <c r="C225" s="1"/>
      <c r="D225" s="1"/>
      <c r="E225" s="1"/>
      <c r="F225" s="1"/>
      <c r="G225" s="1"/>
      <c r="H225" s="1"/>
      <c r="I225" s="1"/>
      <c r="J225" s="1"/>
      <c r="K225" s="1"/>
      <c r="L225" s="1"/>
      <c r="M225" s="1"/>
      <c r="N225" s="1"/>
    </row>
    <row r="226" spans="1:14" ht="15.75">
      <c r="A226" s="34" t="s">
        <v>239</v>
      </c>
      <c r="B226" s="1"/>
      <c r="C226" s="1"/>
      <c r="D226" s="1"/>
      <c r="E226" s="1"/>
      <c r="F226" s="1"/>
      <c r="G226" s="1"/>
      <c r="H226" s="1"/>
      <c r="I226" s="1"/>
      <c r="J226" s="1"/>
      <c r="K226" s="1"/>
      <c r="L226" s="1"/>
      <c r="M226" s="1"/>
      <c r="N226" s="1"/>
    </row>
    <row r="227" spans="2:14" ht="12.75">
      <c r="B227" s="1"/>
      <c r="C227" s="1"/>
      <c r="D227" s="1"/>
      <c r="E227" s="1"/>
      <c r="F227" s="1"/>
      <c r="G227" s="1"/>
      <c r="H227" s="1"/>
      <c r="I227" s="1"/>
      <c r="J227" s="1"/>
      <c r="K227" s="1"/>
      <c r="L227" s="1"/>
      <c r="M227" s="1"/>
      <c r="N227" s="1"/>
    </row>
    <row r="228" spans="1:14" ht="12.75">
      <c r="A228" s="4" t="s">
        <v>158</v>
      </c>
      <c r="B228" s="35" t="s">
        <v>159</v>
      </c>
      <c r="C228" s="35" t="s">
        <v>160</v>
      </c>
      <c r="D228" s="35" t="s">
        <v>161</v>
      </c>
      <c r="E228" s="35" t="s">
        <v>162</v>
      </c>
      <c r="F228" s="1"/>
      <c r="G228" s="1"/>
      <c r="H228" s="1"/>
      <c r="I228" s="1"/>
      <c r="J228" s="1"/>
      <c r="K228" s="1"/>
      <c r="L228" s="1"/>
      <c r="M228" s="1"/>
      <c r="N228" s="1"/>
    </row>
    <row r="229" spans="2:14" ht="12.75">
      <c r="B229" s="1"/>
      <c r="C229" s="1"/>
      <c r="D229" s="1"/>
      <c r="E229" s="1"/>
      <c r="F229" s="1"/>
      <c r="G229" s="1"/>
      <c r="H229" s="1"/>
      <c r="I229" s="1"/>
      <c r="J229" s="1"/>
      <c r="K229" s="1"/>
      <c r="L229" s="1"/>
      <c r="M229" s="1"/>
      <c r="N229" s="1"/>
    </row>
    <row r="230" spans="1:14" ht="12.75">
      <c r="A230" t="s">
        <v>153</v>
      </c>
      <c r="B230" s="38">
        <v>412945</v>
      </c>
      <c r="C230" s="38">
        <v>35624</v>
      </c>
      <c r="D230" s="38">
        <v>451402</v>
      </c>
      <c r="E230" s="38">
        <v>40538</v>
      </c>
      <c r="F230" s="1"/>
      <c r="G230" s="1"/>
      <c r="H230" s="1"/>
      <c r="I230" s="1"/>
      <c r="J230" s="1"/>
      <c r="K230" s="1"/>
      <c r="L230" s="1"/>
      <c r="M230" s="1"/>
      <c r="N230" s="1"/>
    </row>
    <row r="231" spans="1:14" ht="12.75">
      <c r="A231" t="s">
        <v>154</v>
      </c>
      <c r="B231" s="38">
        <v>396603</v>
      </c>
      <c r="C231" s="38">
        <v>17599</v>
      </c>
      <c r="D231" s="38">
        <v>420266</v>
      </c>
      <c r="E231" s="38">
        <v>35432</v>
      </c>
      <c r="F231" s="1"/>
      <c r="G231" s="1"/>
      <c r="H231" s="1"/>
      <c r="I231" s="1"/>
      <c r="J231" s="1"/>
      <c r="K231" s="1"/>
      <c r="L231" s="1"/>
      <c r="M231" s="1"/>
      <c r="N231" s="1"/>
    </row>
    <row r="232" spans="1:14" ht="12.75">
      <c r="A232" t="s">
        <v>155</v>
      </c>
      <c r="B232" s="38">
        <v>15622800</v>
      </c>
      <c r="C232" s="38">
        <v>1370693</v>
      </c>
      <c r="D232" s="38">
        <v>14440379</v>
      </c>
      <c r="E232" s="38">
        <v>1200000</v>
      </c>
      <c r="F232" s="1"/>
      <c r="G232" s="1"/>
      <c r="H232" s="1"/>
      <c r="I232" s="1"/>
      <c r="J232" s="1"/>
      <c r="K232" s="1"/>
      <c r="L232" s="1"/>
      <c r="M232" s="1"/>
      <c r="N232" s="1"/>
    </row>
    <row r="233" spans="1:14" ht="12.75">
      <c r="A233" t="s">
        <v>194</v>
      </c>
      <c r="B233" s="46">
        <v>39.4</v>
      </c>
      <c r="C233" s="46">
        <v>77.9</v>
      </c>
      <c r="D233" s="46">
        <v>34.4</v>
      </c>
      <c r="E233" s="46">
        <v>33.9</v>
      </c>
      <c r="F233" s="1"/>
      <c r="G233" s="1"/>
      <c r="H233" s="1"/>
      <c r="I233" s="1"/>
      <c r="J233" s="1"/>
      <c r="K233" s="1"/>
      <c r="L233" s="1"/>
      <c r="M233" s="1"/>
      <c r="N233" s="1"/>
    </row>
    <row r="234" spans="1:14" ht="12.75">
      <c r="A234" t="s">
        <v>156</v>
      </c>
      <c r="B234" s="38">
        <v>1863229</v>
      </c>
      <c r="C234" s="38">
        <v>200162</v>
      </c>
      <c r="D234" s="38">
        <v>1690339</v>
      </c>
      <c r="E234" s="38">
        <v>132000</v>
      </c>
      <c r="F234" s="1"/>
      <c r="G234" s="1"/>
      <c r="H234" s="1"/>
      <c r="I234" s="1"/>
      <c r="J234" s="1"/>
      <c r="K234" s="1"/>
      <c r="L234" s="1"/>
      <c r="M234" s="1"/>
      <c r="N234" s="1"/>
    </row>
    <row r="235" spans="1:14" ht="12.75">
      <c r="A235" t="s">
        <v>190</v>
      </c>
      <c r="B235" s="47">
        <v>11.9</v>
      </c>
      <c r="C235" s="47">
        <v>14.6</v>
      </c>
      <c r="D235" s="47">
        <v>11.7</v>
      </c>
      <c r="E235" s="47">
        <v>11</v>
      </c>
      <c r="F235" s="1"/>
      <c r="G235" s="1"/>
      <c r="H235" s="1"/>
      <c r="I235" s="1"/>
      <c r="J235" s="1"/>
      <c r="K235" s="1"/>
      <c r="L235" s="1"/>
      <c r="M235" s="1"/>
      <c r="N235" s="1"/>
    </row>
    <row r="236" spans="1:14" ht="12.75">
      <c r="A236" s="33" t="s">
        <v>196</v>
      </c>
      <c r="B236" s="38">
        <v>0</v>
      </c>
      <c r="C236" s="38">
        <v>115533</v>
      </c>
      <c r="D236" s="38">
        <v>15845</v>
      </c>
      <c r="E236" s="38">
        <v>0</v>
      </c>
      <c r="F236" s="1"/>
      <c r="G236" s="1"/>
      <c r="H236" s="1"/>
      <c r="I236" s="1"/>
      <c r="J236" s="1"/>
      <c r="K236" s="1"/>
      <c r="L236" s="1"/>
      <c r="M236" s="1"/>
      <c r="N236" s="1"/>
    </row>
    <row r="237" spans="1:14" ht="12.75">
      <c r="A237" s="33" t="s">
        <v>197</v>
      </c>
      <c r="B237" s="38">
        <v>0</v>
      </c>
      <c r="C237" s="38">
        <v>141752</v>
      </c>
      <c r="D237" s="38">
        <v>47500</v>
      </c>
      <c r="E237" s="38">
        <v>0</v>
      </c>
      <c r="F237" s="1"/>
      <c r="G237" s="1"/>
      <c r="H237" s="1"/>
      <c r="I237" s="1"/>
      <c r="J237" s="1"/>
      <c r="K237" s="1"/>
      <c r="L237" s="1"/>
      <c r="M237" s="1"/>
      <c r="N237" s="1"/>
    </row>
    <row r="238" spans="1:14" ht="12.75">
      <c r="A238" t="s">
        <v>157</v>
      </c>
      <c r="B238" s="38">
        <v>1863229</v>
      </c>
      <c r="C238" s="38">
        <v>226382</v>
      </c>
      <c r="D238" s="38">
        <v>1721993</v>
      </c>
      <c r="E238" s="38">
        <v>132000</v>
      </c>
      <c r="F238" s="1"/>
      <c r="G238" s="1"/>
      <c r="H238" s="1"/>
      <c r="I238" s="1"/>
      <c r="J238" s="1"/>
      <c r="K238" s="1"/>
      <c r="L238" s="1"/>
      <c r="M238" s="1"/>
      <c r="N238" s="1"/>
    </row>
    <row r="239" spans="2:14" ht="12.75">
      <c r="B239" s="38"/>
      <c r="C239" s="38"/>
      <c r="D239" s="38"/>
      <c r="E239" s="38"/>
      <c r="F239" s="1"/>
      <c r="G239" s="1"/>
      <c r="H239" s="1"/>
      <c r="I239" s="1"/>
      <c r="J239" s="1"/>
      <c r="K239" s="1"/>
      <c r="L239" s="1"/>
      <c r="M239" s="1"/>
      <c r="N239" s="1"/>
    </row>
    <row r="240" spans="1:14" ht="12.75">
      <c r="A240" s="33" t="s">
        <v>202</v>
      </c>
      <c r="B240" s="38"/>
      <c r="C240" s="38"/>
      <c r="D240" s="38"/>
      <c r="E240" s="38"/>
      <c r="F240" s="1"/>
      <c r="G240" s="1"/>
      <c r="H240" s="1"/>
      <c r="I240" s="1"/>
      <c r="J240" s="1"/>
      <c r="K240" s="1"/>
      <c r="L240" s="1"/>
      <c r="M240" s="1"/>
      <c r="N240" s="1"/>
    </row>
    <row r="241" spans="1:14" ht="12.75">
      <c r="A241" s="33" t="s">
        <v>199</v>
      </c>
      <c r="B241" s="1"/>
      <c r="C241" s="1"/>
      <c r="D241" s="1"/>
      <c r="E241" s="1"/>
      <c r="F241" s="1"/>
      <c r="G241" s="1"/>
      <c r="H241" s="1"/>
      <c r="I241" s="1"/>
      <c r="J241" s="1"/>
      <c r="K241" s="1"/>
      <c r="L241" s="1"/>
      <c r="M241" s="1"/>
      <c r="N241" s="1"/>
    </row>
    <row r="242" spans="2:14" ht="12.75">
      <c r="B242" s="1"/>
      <c r="C242" s="1"/>
      <c r="D242" s="1"/>
      <c r="E242" s="1"/>
      <c r="F242" s="1"/>
      <c r="G242" s="1"/>
      <c r="H242" s="1"/>
      <c r="I242" s="1"/>
      <c r="J242" s="1"/>
      <c r="K242" s="1"/>
      <c r="L242" s="1"/>
      <c r="M242" s="1"/>
      <c r="N242" s="1"/>
    </row>
    <row r="243" spans="2:14" ht="12.75">
      <c r="B243" s="1"/>
      <c r="C243" s="1"/>
      <c r="D243" s="1"/>
      <c r="E243" s="1"/>
      <c r="F243" s="1"/>
      <c r="G243" s="1"/>
      <c r="H243" s="1"/>
      <c r="I243" s="1"/>
      <c r="J243" s="1"/>
      <c r="K243" s="1"/>
      <c r="L243" s="1"/>
      <c r="M243" s="1"/>
      <c r="N243" s="1"/>
    </row>
    <row r="244" spans="1:14" ht="15.75">
      <c r="A244" s="59" t="s">
        <v>213</v>
      </c>
      <c r="B244" s="59"/>
      <c r="C244" s="59"/>
      <c r="D244" s="59"/>
      <c r="E244" s="59"/>
      <c r="F244" s="59"/>
      <c r="G244" s="59"/>
      <c r="H244" s="59"/>
      <c r="I244" s="59"/>
      <c r="J244" s="59"/>
      <c r="K244" s="59"/>
      <c r="L244" s="59"/>
      <c r="M244" s="59"/>
      <c r="N244" s="1"/>
    </row>
    <row r="246" spans="1:14" ht="12.75">
      <c r="A246" s="2" t="s">
        <v>0</v>
      </c>
      <c r="B246" s="2" t="s">
        <v>1</v>
      </c>
      <c r="C246" s="2" t="s">
        <v>2</v>
      </c>
      <c r="D246" s="2" t="s">
        <v>3</v>
      </c>
      <c r="E246" s="2" t="s">
        <v>4</v>
      </c>
      <c r="F246" s="2" t="s">
        <v>5</v>
      </c>
      <c r="G246" s="2" t="s">
        <v>6</v>
      </c>
      <c r="H246" s="2" t="s">
        <v>7</v>
      </c>
      <c r="I246" s="2" t="s">
        <v>8</v>
      </c>
      <c r="J246" s="2" t="s">
        <v>9</v>
      </c>
      <c r="K246" s="2" t="s">
        <v>10</v>
      </c>
      <c r="L246" s="2" t="s">
        <v>11</v>
      </c>
      <c r="M246" s="2" t="s">
        <v>12</v>
      </c>
      <c r="N246" s="2"/>
    </row>
    <row r="247" spans="2:14" ht="12.75">
      <c r="B247" s="10"/>
      <c r="C247" s="10"/>
      <c r="D247" s="10"/>
      <c r="E247" s="10"/>
      <c r="F247" s="10"/>
      <c r="G247" s="10"/>
      <c r="H247" s="10"/>
      <c r="I247" s="10"/>
      <c r="J247" s="10"/>
      <c r="K247" s="10"/>
      <c r="L247" s="10"/>
      <c r="M247" s="10"/>
      <c r="N247" s="2"/>
    </row>
    <row r="248" spans="1:13" ht="12.75">
      <c r="A248" s="6" t="s">
        <v>42</v>
      </c>
      <c r="B248" s="39">
        <v>1194660</v>
      </c>
      <c r="C248" s="1">
        <v>1576043</v>
      </c>
      <c r="D248" s="1">
        <v>2012656</v>
      </c>
      <c r="E248" s="1">
        <v>2323275</v>
      </c>
      <c r="F248" s="1">
        <v>2469784</v>
      </c>
      <c r="G248" s="1">
        <v>2586507</v>
      </c>
      <c r="H248" s="1">
        <v>2561669</v>
      </c>
      <c r="I248" s="1">
        <v>2341809</v>
      </c>
      <c r="J248" s="1">
        <v>2008189</v>
      </c>
      <c r="K248" s="1">
        <v>1612960</v>
      </c>
      <c r="L248" s="1">
        <v>1186039</v>
      </c>
      <c r="M248" s="1">
        <v>874261</v>
      </c>
    </row>
    <row r="249" spans="1:13" ht="12.75">
      <c r="A249" t="s">
        <v>43</v>
      </c>
      <c r="B249" s="39">
        <v>874939</v>
      </c>
      <c r="C249" s="1">
        <v>1412807</v>
      </c>
      <c r="D249" s="1">
        <v>1900411</v>
      </c>
      <c r="E249" s="1">
        <v>2231126</v>
      </c>
      <c r="F249" s="1">
        <v>2397011</v>
      </c>
      <c r="G249" s="1">
        <v>2533479</v>
      </c>
      <c r="H249" s="1">
        <v>2530743</v>
      </c>
      <c r="I249" s="1">
        <v>2318716</v>
      </c>
      <c r="J249" s="1">
        <v>1989950</v>
      </c>
      <c r="K249" s="1">
        <v>1600186</v>
      </c>
      <c r="L249" s="1">
        <v>1181078</v>
      </c>
      <c r="M249" s="1">
        <v>440032</v>
      </c>
    </row>
    <row r="250" spans="1:13" ht="12.75">
      <c r="A250" t="s">
        <v>44</v>
      </c>
      <c r="B250" s="39">
        <v>319721</v>
      </c>
      <c r="C250" s="1">
        <v>163236</v>
      </c>
      <c r="D250" s="1">
        <v>112245</v>
      </c>
      <c r="E250" s="1">
        <v>92150</v>
      </c>
      <c r="F250" s="1">
        <v>72773</v>
      </c>
      <c r="G250" s="1">
        <v>53028</v>
      </c>
      <c r="H250" s="1">
        <v>30927</v>
      </c>
      <c r="I250" s="1">
        <v>23093</v>
      </c>
      <c r="J250" s="1">
        <v>18239</v>
      </c>
      <c r="K250" s="1">
        <v>12774</v>
      </c>
      <c r="L250" s="1">
        <v>4961</v>
      </c>
      <c r="M250" s="1">
        <v>434230</v>
      </c>
    </row>
    <row r="251" spans="2:13" ht="12.75">
      <c r="B251" s="1"/>
      <c r="C251" s="1"/>
      <c r="D251" s="1"/>
      <c r="E251" s="1"/>
      <c r="F251" s="1"/>
      <c r="G251" s="1"/>
      <c r="H251" s="1"/>
      <c r="I251" s="1"/>
      <c r="J251" s="1"/>
      <c r="K251" s="1"/>
      <c r="L251" s="1"/>
      <c r="M251" s="1"/>
    </row>
    <row r="252" spans="1:13" ht="12.75">
      <c r="A252" s="6" t="s">
        <v>166</v>
      </c>
      <c r="B252" s="1">
        <v>503492</v>
      </c>
      <c r="C252" s="1">
        <v>1097665</v>
      </c>
      <c r="D252" s="1">
        <v>1646212</v>
      </c>
      <c r="E252" s="1">
        <v>1887949</v>
      </c>
      <c r="F252" s="1">
        <v>1941034</v>
      </c>
      <c r="G252" s="1">
        <v>1971229</v>
      </c>
      <c r="H252" s="1">
        <v>1762420</v>
      </c>
      <c r="I252" s="1">
        <v>1510491</v>
      </c>
      <c r="J252" s="1">
        <v>1191609</v>
      </c>
      <c r="K252" s="1">
        <v>787697</v>
      </c>
      <c r="L252" s="1">
        <v>533205</v>
      </c>
      <c r="M252" s="16">
        <f>M253+M254</f>
        <v>169517</v>
      </c>
    </row>
    <row r="253" spans="1:13" ht="12.75">
      <c r="A253" s="33" t="s">
        <v>46</v>
      </c>
      <c r="B253" s="1">
        <v>498853</v>
      </c>
      <c r="C253" s="1">
        <v>1092409</v>
      </c>
      <c r="D253" s="1">
        <v>1643015</v>
      </c>
      <c r="E253" s="1">
        <v>1886002</v>
      </c>
      <c r="F253" s="1">
        <v>1939896</v>
      </c>
      <c r="G253" s="1">
        <v>1970757</v>
      </c>
      <c r="H253" s="1">
        <v>1761412</v>
      </c>
      <c r="I253" s="1">
        <v>1508815</v>
      </c>
      <c r="J253" s="1">
        <v>1188005</v>
      </c>
      <c r="K253" s="1">
        <v>782705</v>
      </c>
      <c r="L253" s="1">
        <v>528193</v>
      </c>
      <c r="M253" s="16">
        <f>164448-1221</f>
        <v>163227</v>
      </c>
    </row>
    <row r="254" spans="1:13" ht="12.75">
      <c r="A254" s="33" t="s">
        <v>195</v>
      </c>
      <c r="B254" s="1">
        <v>4639</v>
      </c>
      <c r="C254" s="1">
        <v>5256</v>
      </c>
      <c r="D254" s="1">
        <v>3197</v>
      </c>
      <c r="E254" s="1">
        <v>1948</v>
      </c>
      <c r="F254" s="1">
        <v>1138</v>
      </c>
      <c r="G254" s="1">
        <v>472</v>
      </c>
      <c r="H254" s="1">
        <v>1009</v>
      </c>
      <c r="I254" s="1">
        <v>1675</v>
      </c>
      <c r="J254" s="1">
        <v>3604</v>
      </c>
      <c r="K254" s="1">
        <v>4992</v>
      </c>
      <c r="L254" s="1">
        <v>5012</v>
      </c>
      <c r="M254" s="1">
        <v>6290</v>
      </c>
    </row>
    <row r="255" spans="1:13" ht="12.75">
      <c r="A255" s="33"/>
      <c r="B255" s="1"/>
      <c r="C255" s="1"/>
      <c r="D255" s="1"/>
      <c r="E255" s="1"/>
      <c r="F255" s="1"/>
      <c r="G255" s="1"/>
      <c r="H255" s="1"/>
      <c r="I255" s="1"/>
      <c r="J255" s="1"/>
      <c r="K255" s="1"/>
      <c r="L255" s="1"/>
      <c r="M255" s="1"/>
    </row>
    <row r="256" spans="1:13" ht="12.75">
      <c r="A256" s="6" t="s">
        <v>45</v>
      </c>
      <c r="B256" s="1">
        <v>906591</v>
      </c>
      <c r="C256" s="1">
        <v>839581</v>
      </c>
      <c r="D256" s="1">
        <v>961676</v>
      </c>
      <c r="E256" s="1">
        <v>880450</v>
      </c>
      <c r="F256" s="1">
        <v>825408</v>
      </c>
      <c r="G256" s="1">
        <v>861518</v>
      </c>
      <c r="H256" s="1">
        <v>815547</v>
      </c>
      <c r="I256" s="1">
        <v>832562</v>
      </c>
      <c r="J256" s="1">
        <v>879554</v>
      </c>
      <c r="K256" s="1">
        <v>880367</v>
      </c>
      <c r="L256" s="1">
        <v>979003</v>
      </c>
      <c r="M256" s="1">
        <v>1114660</v>
      </c>
    </row>
    <row r="257" spans="1:13" ht="12.75">
      <c r="A257" t="s">
        <v>46</v>
      </c>
      <c r="B257" s="1">
        <v>506033</v>
      </c>
      <c r="C257" s="1">
        <v>471535</v>
      </c>
      <c r="D257" s="1">
        <v>573666</v>
      </c>
      <c r="E257" s="1">
        <v>448108</v>
      </c>
      <c r="F257" s="1">
        <v>400434</v>
      </c>
      <c r="G257" s="1">
        <v>405831</v>
      </c>
      <c r="H257" s="1">
        <v>371668</v>
      </c>
      <c r="I257" s="1">
        <v>396048</v>
      </c>
      <c r="J257" s="1">
        <v>442472</v>
      </c>
      <c r="K257" s="1">
        <v>413480</v>
      </c>
      <c r="L257" s="1">
        <v>498570</v>
      </c>
      <c r="M257" s="1">
        <v>659616</v>
      </c>
    </row>
    <row r="258" spans="1:13" ht="12.75">
      <c r="A258" t="s">
        <v>47</v>
      </c>
      <c r="B258" s="1">
        <v>400558</v>
      </c>
      <c r="C258" s="1">
        <v>368046</v>
      </c>
      <c r="D258" s="1">
        <v>388010</v>
      </c>
      <c r="E258" s="1">
        <v>432342</v>
      </c>
      <c r="F258" s="1">
        <v>424974</v>
      </c>
      <c r="G258" s="1">
        <v>455688</v>
      </c>
      <c r="H258" s="1">
        <v>443879</v>
      </c>
      <c r="I258" s="1">
        <v>436514</v>
      </c>
      <c r="J258" s="1">
        <v>437082</v>
      </c>
      <c r="K258" s="1">
        <v>466887</v>
      </c>
      <c r="L258" s="1">
        <v>480433</v>
      </c>
      <c r="M258" s="1">
        <v>455045</v>
      </c>
    </row>
    <row r="259" spans="2:13" ht="12.75">
      <c r="B259" s="1"/>
      <c r="C259" s="1"/>
      <c r="D259" s="1"/>
      <c r="E259" s="1"/>
      <c r="F259" s="1"/>
      <c r="G259" s="1"/>
      <c r="H259" s="1"/>
      <c r="I259" s="1"/>
      <c r="J259" s="1"/>
      <c r="K259" s="1"/>
      <c r="L259" s="1"/>
      <c r="M259" s="1"/>
    </row>
    <row r="260" spans="1:13" ht="12.75">
      <c r="A260" t="s">
        <v>48</v>
      </c>
      <c r="B260" s="1">
        <v>0</v>
      </c>
      <c r="C260" s="1">
        <v>0</v>
      </c>
      <c r="D260" s="1">
        <v>0</v>
      </c>
      <c r="E260" s="1">
        <v>0</v>
      </c>
      <c r="F260" s="1">
        <v>0</v>
      </c>
      <c r="G260" s="1">
        <v>0</v>
      </c>
      <c r="H260" s="1">
        <v>0</v>
      </c>
      <c r="I260" s="1">
        <v>0</v>
      </c>
      <c r="J260" s="1">
        <v>0</v>
      </c>
      <c r="K260" s="1">
        <v>0</v>
      </c>
      <c r="L260" s="1">
        <v>0</v>
      </c>
      <c r="M260" s="1">
        <v>0</v>
      </c>
    </row>
    <row r="261" spans="2:13" ht="12.75">
      <c r="B261" s="1"/>
      <c r="C261" s="1"/>
      <c r="D261" s="1"/>
      <c r="E261" s="1"/>
      <c r="F261" s="1"/>
      <c r="G261" s="1"/>
      <c r="H261" s="1"/>
      <c r="I261" s="1"/>
      <c r="J261" s="1"/>
      <c r="K261" s="1"/>
      <c r="L261" s="1"/>
      <c r="M261" s="1"/>
    </row>
    <row r="262" spans="1:13" ht="12.75">
      <c r="A262" s="6" t="s">
        <v>249</v>
      </c>
      <c r="B262" s="1">
        <v>2604743</v>
      </c>
      <c r="C262" s="1">
        <v>3513288</v>
      </c>
      <c r="D262" s="1">
        <v>4620544</v>
      </c>
      <c r="E262" s="1">
        <v>5091675</v>
      </c>
      <c r="F262" s="1">
        <v>5236226</v>
      </c>
      <c r="G262" s="1">
        <v>5419254</v>
      </c>
      <c r="H262" s="1">
        <v>5139637</v>
      </c>
      <c r="I262" s="1">
        <v>4684861</v>
      </c>
      <c r="J262" s="1">
        <v>4079353</v>
      </c>
      <c r="K262" s="1">
        <v>3281024</v>
      </c>
      <c r="L262" s="1">
        <v>2698247</v>
      </c>
      <c r="M262" s="16">
        <f>M263+M264</f>
        <v>2159659</v>
      </c>
    </row>
    <row r="263" spans="1:13" ht="12.75">
      <c r="A263" t="s">
        <v>116</v>
      </c>
      <c r="B263" s="1">
        <v>1004886</v>
      </c>
      <c r="C263" s="1">
        <v>1563944</v>
      </c>
      <c r="D263" s="1">
        <v>2216681</v>
      </c>
      <c r="E263" s="1">
        <v>2334110</v>
      </c>
      <c r="F263" s="1">
        <v>2340330</v>
      </c>
      <c r="G263" s="1">
        <v>2376587</v>
      </c>
      <c r="H263" s="1">
        <v>2133080</v>
      </c>
      <c r="I263" s="1">
        <v>1904863</v>
      </c>
      <c r="J263" s="1">
        <v>1630477</v>
      </c>
      <c r="K263" s="1">
        <v>1196185</v>
      </c>
      <c r="L263" s="1">
        <v>1026763</v>
      </c>
      <c r="M263" s="16">
        <v>824063</v>
      </c>
    </row>
    <row r="264" spans="1:13" ht="12.75">
      <c r="A264" t="s">
        <v>117</v>
      </c>
      <c r="B264" s="1">
        <v>1599857</v>
      </c>
      <c r="C264" s="1">
        <v>1949344</v>
      </c>
      <c r="D264" s="1">
        <v>2403863</v>
      </c>
      <c r="E264" s="1">
        <v>2757565</v>
      </c>
      <c r="F264" s="1">
        <v>2895896</v>
      </c>
      <c r="G264" s="1">
        <v>3042666</v>
      </c>
      <c r="H264" s="1">
        <v>3006557</v>
      </c>
      <c r="I264" s="1">
        <v>2779998</v>
      </c>
      <c r="J264" s="1">
        <v>2448876</v>
      </c>
      <c r="K264" s="1">
        <v>2084839</v>
      </c>
      <c r="L264" s="1">
        <v>1671484</v>
      </c>
      <c r="M264" s="1">
        <v>1335596</v>
      </c>
    </row>
    <row r="266" spans="1:4" s="33" customFormat="1" ht="12.75">
      <c r="A266" s="33" t="s">
        <v>64</v>
      </c>
      <c r="D266" s="56"/>
    </row>
    <row r="267" s="55" customFormat="1" ht="12.75">
      <c r="A267" s="57" t="s">
        <v>253</v>
      </c>
    </row>
    <row r="269" spans="1:14" ht="17.25" customHeight="1">
      <c r="A269" s="59" t="s">
        <v>214</v>
      </c>
      <c r="B269" s="59"/>
      <c r="C269" s="59"/>
      <c r="D269" s="59"/>
      <c r="E269" s="59"/>
      <c r="F269" s="59"/>
      <c r="G269" s="59"/>
      <c r="H269" s="59"/>
      <c r="I269" s="59"/>
      <c r="J269" s="59"/>
      <c r="K269" s="59"/>
      <c r="L269" s="59"/>
      <c r="M269" s="59"/>
      <c r="N269" s="59"/>
    </row>
    <row r="271" spans="1:14" ht="12.75">
      <c r="A271" s="2" t="s">
        <v>0</v>
      </c>
      <c r="B271" s="2" t="s">
        <v>1</v>
      </c>
      <c r="C271" s="2" t="s">
        <v>2</v>
      </c>
      <c r="D271" s="2" t="s">
        <v>3</v>
      </c>
      <c r="E271" s="2" t="s">
        <v>4</v>
      </c>
      <c r="F271" s="2" t="s">
        <v>5</v>
      </c>
      <c r="G271" s="2" t="s">
        <v>6</v>
      </c>
      <c r="H271" s="2" t="s">
        <v>7</v>
      </c>
      <c r="I271" s="2" t="s">
        <v>8</v>
      </c>
      <c r="J271" s="2" t="s">
        <v>9</v>
      </c>
      <c r="K271" s="2" t="s">
        <v>10</v>
      </c>
      <c r="L271" s="2" t="s">
        <v>11</v>
      </c>
      <c r="M271" s="2" t="s">
        <v>12</v>
      </c>
      <c r="N271" s="2" t="s">
        <v>13</v>
      </c>
    </row>
    <row r="272" spans="1:14" ht="12.75">
      <c r="A272" s="2"/>
      <c r="B272" s="2"/>
      <c r="C272" s="2"/>
      <c r="D272" s="2"/>
      <c r="E272" s="2"/>
      <c r="F272" s="2"/>
      <c r="G272" s="2"/>
      <c r="H272" s="2"/>
      <c r="I272" s="2"/>
      <c r="J272" s="2"/>
      <c r="K272" s="2"/>
      <c r="L272" s="2"/>
      <c r="M272" s="2"/>
      <c r="N272" s="2"/>
    </row>
    <row r="273" spans="1:14" ht="12.75">
      <c r="A273" t="s">
        <v>118</v>
      </c>
      <c r="B273" s="1">
        <v>-52479</v>
      </c>
      <c r="C273" s="1">
        <v>15367</v>
      </c>
      <c r="D273" s="1">
        <v>56002</v>
      </c>
      <c r="E273" s="1">
        <v>-54715</v>
      </c>
      <c r="F273" s="1">
        <v>37991</v>
      </c>
      <c r="G273" s="1">
        <v>-37740</v>
      </c>
      <c r="H273" s="1">
        <v>65651</v>
      </c>
      <c r="I273" s="1">
        <v>-5252</v>
      </c>
      <c r="J273" s="1">
        <v>-10052</v>
      </c>
      <c r="K273" s="1">
        <v>63322</v>
      </c>
      <c r="L273" s="1">
        <v>-5144</v>
      </c>
      <c r="M273" s="16">
        <v>-97753</v>
      </c>
      <c r="N273" s="16">
        <f>+N274+N275+N276</f>
        <v>-24802</v>
      </c>
    </row>
    <row r="274" spans="1:14" ht="12.75">
      <c r="A274" t="s">
        <v>119</v>
      </c>
      <c r="B274" s="1">
        <v>15343</v>
      </c>
      <c r="C274" s="1">
        <v>2923</v>
      </c>
      <c r="D274" s="1">
        <v>2467</v>
      </c>
      <c r="E274" s="1">
        <v>3094</v>
      </c>
      <c r="F274" s="1">
        <v>14568</v>
      </c>
      <c r="G274" s="1">
        <v>-1307</v>
      </c>
      <c r="H274" s="1">
        <v>4783</v>
      </c>
      <c r="I274" s="1">
        <v>8828</v>
      </c>
      <c r="J274" s="1">
        <v>14009</v>
      </c>
      <c r="K274" s="1">
        <v>4771</v>
      </c>
      <c r="L274" s="1">
        <v>4781</v>
      </c>
      <c r="M274" s="1">
        <v>-6659</v>
      </c>
      <c r="N274" s="1">
        <v>67600</v>
      </c>
    </row>
    <row r="275" spans="1:14" ht="12.75">
      <c r="A275" s="33" t="s">
        <v>167</v>
      </c>
      <c r="B275" s="1">
        <v>748</v>
      </c>
      <c r="C275" s="1">
        <v>-544</v>
      </c>
      <c r="D275" s="1">
        <v>1354</v>
      </c>
      <c r="E275" s="1">
        <v>1759</v>
      </c>
      <c r="F275" s="1">
        <v>1924</v>
      </c>
      <c r="G275" s="1">
        <v>2663</v>
      </c>
      <c r="H275" s="1">
        <v>1063</v>
      </c>
      <c r="I275" s="1">
        <v>-83</v>
      </c>
      <c r="J275" s="1">
        <v>2142</v>
      </c>
      <c r="K275" s="1">
        <v>-1426</v>
      </c>
      <c r="L275" s="1">
        <v>7045</v>
      </c>
      <c r="M275" s="16">
        <f>969+1220</f>
        <v>2189</v>
      </c>
      <c r="N275" s="16">
        <v>17616</v>
      </c>
    </row>
    <row r="276" spans="1:14" ht="12.75">
      <c r="A276" s="33" t="s">
        <v>168</v>
      </c>
      <c r="B276" s="1">
        <v>-68570</v>
      </c>
      <c r="C276" s="1">
        <v>12988</v>
      </c>
      <c r="D276" s="1">
        <v>52181</v>
      </c>
      <c r="E276" s="1">
        <v>-59568</v>
      </c>
      <c r="F276" s="1">
        <v>21499</v>
      </c>
      <c r="G276" s="1">
        <v>-39096</v>
      </c>
      <c r="H276" s="1">
        <v>59805</v>
      </c>
      <c r="I276" s="1">
        <v>-13997</v>
      </c>
      <c r="J276" s="1">
        <v>-26203</v>
      </c>
      <c r="K276" s="1">
        <v>59976</v>
      </c>
      <c r="L276" s="1">
        <v>-16970</v>
      </c>
      <c r="M276" s="1">
        <v>-92063</v>
      </c>
      <c r="N276" s="1">
        <v>-110018</v>
      </c>
    </row>
    <row r="277" ht="12.75">
      <c r="F277" s="1"/>
    </row>
    <row r="278" ht="12.75">
      <c r="A278" s="33" t="s">
        <v>203</v>
      </c>
    </row>
    <row r="281" spans="1:14" ht="15.75">
      <c r="A281" s="59" t="s">
        <v>215</v>
      </c>
      <c r="B281" s="59"/>
      <c r="C281" s="59"/>
      <c r="D281" s="59"/>
      <c r="E281" s="59"/>
      <c r="F281" s="59"/>
      <c r="G281" s="59"/>
      <c r="H281" s="59"/>
      <c r="I281" s="59"/>
      <c r="J281" s="59"/>
      <c r="K281" s="59"/>
      <c r="L281" s="59"/>
      <c r="M281" s="59"/>
      <c r="N281" s="59"/>
    </row>
    <row r="283" spans="1:14" ht="12.75">
      <c r="A283" s="2" t="s">
        <v>0</v>
      </c>
      <c r="B283" s="2" t="s">
        <v>1</v>
      </c>
      <c r="C283" s="2" t="s">
        <v>2</v>
      </c>
      <c r="D283" s="2" t="s">
        <v>3</v>
      </c>
      <c r="E283" s="2" t="s">
        <v>4</v>
      </c>
      <c r="F283" s="2" t="s">
        <v>5</v>
      </c>
      <c r="G283" s="2" t="s">
        <v>6</v>
      </c>
      <c r="H283" s="2" t="s">
        <v>7</v>
      </c>
      <c r="I283" s="2" t="s">
        <v>8</v>
      </c>
      <c r="J283" s="2" t="s">
        <v>9</v>
      </c>
      <c r="K283" s="2" t="s">
        <v>10</v>
      </c>
      <c r="L283" s="2" t="s">
        <v>11</v>
      </c>
      <c r="M283" s="2" t="s">
        <v>12</v>
      </c>
      <c r="N283" s="2" t="s">
        <v>13</v>
      </c>
    </row>
    <row r="284" spans="2:14" ht="12.75">
      <c r="B284" s="10"/>
      <c r="C284" s="10"/>
      <c r="D284" s="10"/>
      <c r="E284" s="10"/>
      <c r="F284" s="10"/>
      <c r="G284" s="10"/>
      <c r="H284" s="10"/>
      <c r="I284" s="10"/>
      <c r="J284" s="10"/>
      <c r="K284" s="10"/>
      <c r="L284" s="10"/>
      <c r="M284" s="10"/>
      <c r="N284" s="10"/>
    </row>
    <row r="285" spans="1:14" ht="12.75">
      <c r="A285" t="s">
        <v>49</v>
      </c>
      <c r="B285" s="43">
        <v>458238</v>
      </c>
      <c r="C285" s="43">
        <v>393270</v>
      </c>
      <c r="D285" s="43">
        <v>403011</v>
      </c>
      <c r="E285" s="43">
        <v>600605</v>
      </c>
      <c r="F285" s="43">
        <v>373833</v>
      </c>
      <c r="G285" s="43">
        <v>462804</v>
      </c>
      <c r="H285" s="43">
        <v>425011</v>
      </c>
      <c r="I285" s="43">
        <v>416356</v>
      </c>
      <c r="J285" s="43">
        <v>411665</v>
      </c>
      <c r="K285" s="43">
        <v>456565</v>
      </c>
      <c r="L285" s="43">
        <v>469975</v>
      </c>
      <c r="M285" s="43">
        <v>855945</v>
      </c>
      <c r="N285" s="43">
        <v>5727278</v>
      </c>
    </row>
    <row r="286" spans="1:14" ht="12.75">
      <c r="A286" t="s">
        <v>50</v>
      </c>
      <c r="B286" s="43"/>
      <c r="C286" s="43"/>
      <c r="D286" s="43"/>
      <c r="E286" s="43"/>
      <c r="F286" s="43"/>
      <c r="G286" s="43"/>
      <c r="H286" s="43"/>
      <c r="I286" s="43"/>
      <c r="J286" s="43"/>
      <c r="K286" s="43"/>
      <c r="L286" s="43"/>
      <c r="M286" s="43"/>
      <c r="N286" s="43"/>
    </row>
    <row r="287" spans="1:14" ht="12.75">
      <c r="A287" t="s">
        <v>51</v>
      </c>
      <c r="B287" s="43">
        <v>100760</v>
      </c>
      <c r="C287" s="43">
        <v>122930</v>
      </c>
      <c r="D287" s="43">
        <v>119665</v>
      </c>
      <c r="E287" s="43">
        <v>154850</v>
      </c>
      <c r="F287" s="43">
        <v>173567</v>
      </c>
      <c r="G287" s="43">
        <v>173926</v>
      </c>
      <c r="H287" s="43">
        <v>192161</v>
      </c>
      <c r="I287" s="43">
        <v>144699</v>
      </c>
      <c r="J287" s="43">
        <v>152959</v>
      </c>
      <c r="K287" s="43">
        <v>174674</v>
      </c>
      <c r="L287" s="43">
        <v>132094</v>
      </c>
      <c r="M287" s="43">
        <v>204904</v>
      </c>
      <c r="N287" s="43">
        <v>1847187</v>
      </c>
    </row>
    <row r="288" spans="1:14" ht="12.75">
      <c r="A288" t="s">
        <v>52</v>
      </c>
      <c r="B288" s="43">
        <v>36039</v>
      </c>
      <c r="C288" s="43">
        <v>0</v>
      </c>
      <c r="D288" s="43">
        <v>35623</v>
      </c>
      <c r="E288" s="43">
        <v>0</v>
      </c>
      <c r="F288" s="43">
        <v>0</v>
      </c>
      <c r="G288" s="43">
        <v>0</v>
      </c>
      <c r="H288" s="43">
        <v>0</v>
      </c>
      <c r="I288" s="43">
        <v>0</v>
      </c>
      <c r="J288" s="43">
        <v>36368</v>
      </c>
      <c r="K288" s="43">
        <v>35800</v>
      </c>
      <c r="L288" s="43">
        <v>0</v>
      </c>
      <c r="M288" s="43">
        <v>0</v>
      </c>
      <c r="N288" s="43">
        <v>143829</v>
      </c>
    </row>
    <row r="289" spans="1:14" ht="12.75">
      <c r="A289" t="s">
        <v>53</v>
      </c>
      <c r="B289" s="43">
        <v>83531</v>
      </c>
      <c r="C289" s="43">
        <v>206094</v>
      </c>
      <c r="D289" s="43">
        <v>198266</v>
      </c>
      <c r="E289" s="43">
        <v>79580</v>
      </c>
      <c r="F289" s="43">
        <v>57878</v>
      </c>
      <c r="G289" s="43">
        <v>114294</v>
      </c>
      <c r="H289" s="43">
        <v>111560</v>
      </c>
      <c r="I289" s="43">
        <v>104089</v>
      </c>
      <c r="J289" s="43">
        <v>156799</v>
      </c>
      <c r="K289" s="43">
        <v>202057</v>
      </c>
      <c r="L289" s="43">
        <v>130052</v>
      </c>
      <c r="M289" s="43">
        <v>247478</v>
      </c>
      <c r="N289" s="43">
        <v>1691678</v>
      </c>
    </row>
    <row r="290" spans="1:14" ht="12.75">
      <c r="A290" t="s">
        <v>54</v>
      </c>
      <c r="B290" s="43">
        <v>0</v>
      </c>
      <c r="C290" s="43">
        <v>20976</v>
      </c>
      <c r="D290" s="43">
        <v>21103</v>
      </c>
      <c r="E290" s="43">
        <v>0</v>
      </c>
      <c r="F290" s="43">
        <v>21035</v>
      </c>
      <c r="G290" s="43">
        <v>21101</v>
      </c>
      <c r="H290" s="43">
        <v>21146</v>
      </c>
      <c r="I290" s="43">
        <v>21131</v>
      </c>
      <c r="J290" s="43">
        <v>0</v>
      </c>
      <c r="K290" s="43">
        <v>10547</v>
      </c>
      <c r="L290" s="43">
        <v>10373</v>
      </c>
      <c r="M290" s="43">
        <v>0</v>
      </c>
      <c r="N290" s="43">
        <v>147413</v>
      </c>
    </row>
    <row r="291" spans="1:14" ht="12.75">
      <c r="A291" t="s">
        <v>55</v>
      </c>
      <c r="B291" s="43">
        <v>220330</v>
      </c>
      <c r="C291" s="43">
        <v>350000</v>
      </c>
      <c r="D291" s="43">
        <v>374657</v>
      </c>
      <c r="E291" s="43">
        <v>234429</v>
      </c>
      <c r="F291" s="43">
        <v>252480</v>
      </c>
      <c r="G291" s="43">
        <v>309321</v>
      </c>
      <c r="H291" s="43">
        <v>324866</v>
      </c>
      <c r="I291" s="43">
        <v>269919</v>
      </c>
      <c r="J291" s="43">
        <v>346126</v>
      </c>
      <c r="K291" s="43">
        <v>423078</v>
      </c>
      <c r="L291" s="43">
        <v>272519</v>
      </c>
      <c r="M291" s="43">
        <v>452382</v>
      </c>
      <c r="N291" s="43">
        <v>3830108</v>
      </c>
    </row>
    <row r="292" spans="1:14" ht="12.75">
      <c r="A292" t="s">
        <v>56</v>
      </c>
      <c r="B292" s="43">
        <v>1663</v>
      </c>
      <c r="C292" s="43">
        <v>1028</v>
      </c>
      <c r="D292" s="43">
        <v>2034</v>
      </c>
      <c r="E292" s="43">
        <v>1249</v>
      </c>
      <c r="F292" s="43">
        <v>809</v>
      </c>
      <c r="G292" s="43">
        <v>666</v>
      </c>
      <c r="H292" s="43">
        <v>424</v>
      </c>
      <c r="I292" s="43">
        <v>1535</v>
      </c>
      <c r="J292" s="43">
        <v>2370</v>
      </c>
      <c r="K292" s="43">
        <v>1983</v>
      </c>
      <c r="L292" s="43">
        <v>1738</v>
      </c>
      <c r="M292" s="43">
        <v>1391</v>
      </c>
      <c r="N292" s="43">
        <v>16892</v>
      </c>
    </row>
    <row r="293" spans="1:14" ht="12.75">
      <c r="A293" t="s">
        <v>57</v>
      </c>
      <c r="B293" s="43">
        <v>564470</v>
      </c>
      <c r="C293" s="43">
        <v>578814</v>
      </c>
      <c r="D293" s="43">
        <v>488153</v>
      </c>
      <c r="E293" s="43">
        <v>509248</v>
      </c>
      <c r="F293" s="43">
        <v>462734</v>
      </c>
      <c r="G293" s="43">
        <v>520780</v>
      </c>
      <c r="H293" s="43">
        <v>493756</v>
      </c>
      <c r="I293" s="43">
        <v>543393</v>
      </c>
      <c r="J293" s="43">
        <v>509685</v>
      </c>
      <c r="K293" s="43">
        <v>568115</v>
      </c>
      <c r="L293" s="43">
        <v>607795</v>
      </c>
      <c r="M293" s="43">
        <v>550444</v>
      </c>
      <c r="N293" s="43">
        <v>6397388</v>
      </c>
    </row>
    <row r="294" spans="1:14" ht="12.75">
      <c r="A294" t="s">
        <v>174</v>
      </c>
      <c r="B294" s="43">
        <v>80205</v>
      </c>
      <c r="C294" s="43">
        <v>128104</v>
      </c>
      <c r="D294" s="43">
        <v>24457</v>
      </c>
      <c r="E294" s="43">
        <v>63442</v>
      </c>
      <c r="F294" s="43">
        <v>96752</v>
      </c>
      <c r="G294" s="43">
        <v>12973</v>
      </c>
      <c r="H294" s="43">
        <v>84139</v>
      </c>
      <c r="I294" s="43">
        <v>81788</v>
      </c>
      <c r="J294" s="43">
        <v>102146</v>
      </c>
      <c r="K294" s="43">
        <v>97499</v>
      </c>
      <c r="L294" s="43">
        <v>24704</v>
      </c>
      <c r="M294" s="43">
        <v>131876</v>
      </c>
      <c r="N294" s="43">
        <v>928086</v>
      </c>
    </row>
    <row r="295" spans="1:14" ht="12.75">
      <c r="A295" t="s">
        <v>48</v>
      </c>
      <c r="B295" s="43">
        <v>0</v>
      </c>
      <c r="C295" s="43">
        <v>0</v>
      </c>
      <c r="D295" s="43">
        <v>0</v>
      </c>
      <c r="E295" s="43">
        <v>0</v>
      </c>
      <c r="F295" s="43">
        <v>0</v>
      </c>
      <c r="G295" s="43">
        <v>0</v>
      </c>
      <c r="H295" s="43">
        <v>0</v>
      </c>
      <c r="I295" s="43">
        <v>0</v>
      </c>
      <c r="J295" s="43">
        <v>0</v>
      </c>
      <c r="K295" s="43">
        <v>121442</v>
      </c>
      <c r="L295" s="43">
        <v>7616</v>
      </c>
      <c r="M295" s="43">
        <v>235368</v>
      </c>
      <c r="N295" s="43">
        <v>364425</v>
      </c>
    </row>
    <row r="296" spans="1:14" ht="12.75">
      <c r="A296" s="6" t="s">
        <v>30</v>
      </c>
      <c r="B296" s="43">
        <v>1324906</v>
      </c>
      <c r="C296" s="43">
        <v>1451216</v>
      </c>
      <c r="D296" s="43">
        <v>1292312</v>
      </c>
      <c r="E296" s="43">
        <v>1408974</v>
      </c>
      <c r="F296" s="43">
        <v>1186609</v>
      </c>
      <c r="G296" s="43">
        <v>1306545</v>
      </c>
      <c r="H296" s="43">
        <v>1328196</v>
      </c>
      <c r="I296" s="43">
        <v>1312990</v>
      </c>
      <c r="J296" s="43">
        <v>1371992</v>
      </c>
      <c r="K296" s="43">
        <v>1668682</v>
      </c>
      <c r="L296" s="43">
        <v>1384348</v>
      </c>
      <c r="M296" s="43">
        <v>2227407</v>
      </c>
      <c r="N296" s="44">
        <v>17264176</v>
      </c>
    </row>
    <row r="297" spans="2:14" ht="12.75">
      <c r="B297" s="43"/>
      <c r="C297" s="43"/>
      <c r="D297" s="43"/>
      <c r="E297" s="43"/>
      <c r="F297" s="43"/>
      <c r="G297" s="43"/>
      <c r="H297" s="43"/>
      <c r="I297" s="43"/>
      <c r="J297" s="43"/>
      <c r="K297" s="43"/>
      <c r="L297" s="43"/>
      <c r="M297" s="43"/>
      <c r="N297" s="43"/>
    </row>
    <row r="298" spans="1:14" ht="12.75">
      <c r="A298" t="s">
        <v>175</v>
      </c>
      <c r="B298" s="43">
        <v>451422</v>
      </c>
      <c r="C298" s="43">
        <v>385218</v>
      </c>
      <c r="D298" s="43">
        <v>315055</v>
      </c>
      <c r="E298" s="43">
        <v>383590</v>
      </c>
      <c r="F298" s="43">
        <v>368676</v>
      </c>
      <c r="G298" s="43">
        <v>398461</v>
      </c>
      <c r="H298" s="43">
        <v>413201</v>
      </c>
      <c r="I298" s="43">
        <v>406008</v>
      </c>
      <c r="J298" s="43">
        <v>402108</v>
      </c>
      <c r="K298" s="43">
        <v>406108</v>
      </c>
      <c r="L298" s="43">
        <v>453415</v>
      </c>
      <c r="M298" s="43">
        <v>417745</v>
      </c>
      <c r="N298" s="43">
        <v>4801005</v>
      </c>
    </row>
    <row r="299" spans="1:14" ht="12.75">
      <c r="A299" t="s">
        <v>176</v>
      </c>
      <c r="B299" s="43">
        <v>512609</v>
      </c>
      <c r="C299" s="43">
        <v>521274</v>
      </c>
      <c r="D299" s="43">
        <v>414213</v>
      </c>
      <c r="E299" s="43">
        <v>465350</v>
      </c>
      <c r="F299" s="43">
        <v>423153</v>
      </c>
      <c r="G299" s="43">
        <v>480983</v>
      </c>
      <c r="H299" s="43">
        <v>458960</v>
      </c>
      <c r="I299" s="43">
        <v>499494</v>
      </c>
      <c r="J299" s="43">
        <v>478075</v>
      </c>
      <c r="K299" s="43">
        <v>514055</v>
      </c>
      <c r="L299" s="43">
        <v>501754</v>
      </c>
      <c r="M299" s="43">
        <v>511757</v>
      </c>
      <c r="N299" s="43">
        <v>5781677</v>
      </c>
    </row>
    <row r="300" spans="1:14" ht="12.75">
      <c r="A300" s="6" t="s">
        <v>70</v>
      </c>
      <c r="B300" s="43">
        <v>964031</v>
      </c>
      <c r="C300" s="43">
        <v>906492</v>
      </c>
      <c r="D300" s="43">
        <v>729268</v>
      </c>
      <c r="E300" s="43">
        <v>848940</v>
      </c>
      <c r="F300" s="43">
        <v>791828</v>
      </c>
      <c r="G300" s="43">
        <v>879443</v>
      </c>
      <c r="H300" s="43">
        <v>872161</v>
      </c>
      <c r="I300" s="43">
        <v>905502</v>
      </c>
      <c r="J300" s="43">
        <v>880183</v>
      </c>
      <c r="K300" s="43">
        <v>920163</v>
      </c>
      <c r="L300" s="43">
        <v>955169</v>
      </c>
      <c r="M300" s="43">
        <v>929502</v>
      </c>
      <c r="N300" s="43">
        <v>10582683</v>
      </c>
    </row>
    <row r="301" spans="1:14" ht="12.75">
      <c r="A301" t="s">
        <v>173</v>
      </c>
      <c r="B301" s="43">
        <v>80205</v>
      </c>
      <c r="C301" s="43">
        <v>128104</v>
      </c>
      <c r="D301" s="43">
        <v>24457</v>
      </c>
      <c r="E301" s="43">
        <v>63442</v>
      </c>
      <c r="F301" s="43">
        <v>96752</v>
      </c>
      <c r="G301" s="43">
        <v>12973</v>
      </c>
      <c r="H301" s="43">
        <v>84139</v>
      </c>
      <c r="I301" s="43">
        <v>81788</v>
      </c>
      <c r="J301" s="43">
        <v>102146</v>
      </c>
      <c r="K301" s="43">
        <v>97499</v>
      </c>
      <c r="L301" s="43">
        <v>24704</v>
      </c>
      <c r="M301" s="43">
        <v>131876</v>
      </c>
      <c r="N301" s="43">
        <v>928086</v>
      </c>
    </row>
    <row r="302" spans="1:14" ht="12.75">
      <c r="A302" s="6" t="s">
        <v>58</v>
      </c>
      <c r="B302" s="43">
        <v>1044236</v>
      </c>
      <c r="C302" s="43">
        <v>1034596</v>
      </c>
      <c r="D302" s="43">
        <v>753725</v>
      </c>
      <c r="E302" s="43">
        <v>912382</v>
      </c>
      <c r="F302" s="43">
        <v>888580</v>
      </c>
      <c r="G302" s="43">
        <v>892416</v>
      </c>
      <c r="H302" s="43">
        <v>956299</v>
      </c>
      <c r="I302" s="43">
        <v>987290</v>
      </c>
      <c r="J302" s="43">
        <v>982329</v>
      </c>
      <c r="K302" s="43">
        <v>1017662</v>
      </c>
      <c r="L302" s="43">
        <v>979873</v>
      </c>
      <c r="M302" s="43">
        <v>1061378</v>
      </c>
      <c r="N302" s="43">
        <v>11510768</v>
      </c>
    </row>
    <row r="303" spans="1:14" ht="12.75">
      <c r="A303" t="s">
        <v>69</v>
      </c>
      <c r="B303" s="43">
        <v>7229</v>
      </c>
      <c r="C303" s="43">
        <v>10251</v>
      </c>
      <c r="D303" s="43">
        <v>13169</v>
      </c>
      <c r="E303" s="43">
        <v>7106</v>
      </c>
      <c r="F303" s="43">
        <v>5105</v>
      </c>
      <c r="G303" s="43">
        <v>7346</v>
      </c>
      <c r="H303" s="43">
        <v>4529</v>
      </c>
      <c r="I303" s="43">
        <v>7508</v>
      </c>
      <c r="J303" s="43">
        <v>7598</v>
      </c>
      <c r="K303" s="43">
        <v>3839</v>
      </c>
      <c r="L303" s="43">
        <v>3355</v>
      </c>
      <c r="M303" s="43">
        <v>2921</v>
      </c>
      <c r="N303" s="43">
        <v>79957</v>
      </c>
    </row>
    <row r="304" spans="1:14" ht="12.75">
      <c r="A304" t="s">
        <v>59</v>
      </c>
      <c r="B304" s="43">
        <v>1025</v>
      </c>
      <c r="C304" s="43">
        <v>1287</v>
      </c>
      <c r="D304" s="43">
        <v>1091</v>
      </c>
      <c r="E304" s="43">
        <v>1516</v>
      </c>
      <c r="F304" s="43">
        <v>1064</v>
      </c>
      <c r="G304" s="43">
        <v>984</v>
      </c>
      <c r="H304" s="43">
        <v>844</v>
      </c>
      <c r="I304" s="43">
        <v>2032</v>
      </c>
      <c r="J304" s="43">
        <v>794</v>
      </c>
      <c r="K304" s="43">
        <v>1064</v>
      </c>
      <c r="L304" s="43">
        <v>8629</v>
      </c>
      <c r="M304" s="43">
        <v>146191</v>
      </c>
      <c r="N304" s="43">
        <v>166521</v>
      </c>
    </row>
    <row r="305" spans="1:14" ht="12.75">
      <c r="A305" t="s">
        <v>60</v>
      </c>
      <c r="B305" s="43">
        <v>1445</v>
      </c>
      <c r="C305" s="43">
        <v>1294</v>
      </c>
      <c r="D305" s="43">
        <v>3322</v>
      </c>
      <c r="E305" s="43">
        <v>1061</v>
      </c>
      <c r="F305" s="43">
        <v>1030</v>
      </c>
      <c r="G305" s="43">
        <v>1039</v>
      </c>
      <c r="H305" s="43">
        <v>1443</v>
      </c>
      <c r="I305" s="43">
        <v>1055</v>
      </c>
      <c r="J305" s="43">
        <v>1912</v>
      </c>
      <c r="K305" s="43">
        <v>1118</v>
      </c>
      <c r="L305" s="43">
        <v>1353</v>
      </c>
      <c r="M305" s="43">
        <v>2181</v>
      </c>
      <c r="N305" s="43">
        <v>18253</v>
      </c>
    </row>
    <row r="306" spans="1:14" ht="12.75">
      <c r="A306" s="6" t="s">
        <v>61</v>
      </c>
      <c r="B306" s="43">
        <v>1053936</v>
      </c>
      <c r="C306" s="43">
        <v>1047428</v>
      </c>
      <c r="D306" s="43">
        <v>771307</v>
      </c>
      <c r="E306" s="43">
        <v>922066</v>
      </c>
      <c r="F306" s="43">
        <v>895780</v>
      </c>
      <c r="G306" s="43">
        <v>901785</v>
      </c>
      <c r="H306" s="43">
        <v>963116</v>
      </c>
      <c r="I306" s="43">
        <v>997885</v>
      </c>
      <c r="J306" s="43">
        <v>992632</v>
      </c>
      <c r="K306" s="43">
        <v>1023683</v>
      </c>
      <c r="L306" s="43">
        <v>993211</v>
      </c>
      <c r="M306" s="43">
        <v>1212671</v>
      </c>
      <c r="N306" s="43">
        <v>11775501</v>
      </c>
    </row>
    <row r="307" spans="1:14" ht="12.75">
      <c r="A307" t="s">
        <v>62</v>
      </c>
      <c r="B307" s="43">
        <v>24413</v>
      </c>
      <c r="C307" s="43">
        <v>16344</v>
      </c>
      <c r="D307" s="43">
        <v>14667</v>
      </c>
      <c r="E307" s="43">
        <v>19831</v>
      </c>
      <c r="F307" s="43">
        <v>15853</v>
      </c>
      <c r="G307" s="43">
        <v>17269</v>
      </c>
      <c r="H307" s="43">
        <v>16955</v>
      </c>
      <c r="I307" s="43">
        <v>21621</v>
      </c>
      <c r="J307" s="43">
        <v>15528</v>
      </c>
      <c r="K307" s="43">
        <v>18329</v>
      </c>
      <c r="L307" s="43">
        <v>77300</v>
      </c>
      <c r="M307" s="43">
        <v>15990</v>
      </c>
      <c r="N307" s="43">
        <v>274100</v>
      </c>
    </row>
    <row r="308" spans="1:14" ht="12.75">
      <c r="A308" t="s">
        <v>63</v>
      </c>
      <c r="B308" s="43">
        <v>246556</v>
      </c>
      <c r="C308" s="43">
        <v>387444</v>
      </c>
      <c r="D308" s="43">
        <v>506337</v>
      </c>
      <c r="E308" s="43">
        <v>467078</v>
      </c>
      <c r="F308" s="43">
        <v>274976</v>
      </c>
      <c r="G308" s="43">
        <v>387490</v>
      </c>
      <c r="H308" s="43">
        <v>348125</v>
      </c>
      <c r="I308" s="43">
        <v>293484</v>
      </c>
      <c r="J308" s="43">
        <v>363832</v>
      </c>
      <c r="K308" s="43">
        <v>503399</v>
      </c>
      <c r="L308" s="43">
        <v>306221</v>
      </c>
      <c r="M308" s="43">
        <v>447232</v>
      </c>
      <c r="N308" s="43">
        <v>4532174</v>
      </c>
    </row>
    <row r="309" spans="1:14" ht="12.75">
      <c r="A309" t="s">
        <v>48</v>
      </c>
      <c r="B309" s="43">
        <v>0</v>
      </c>
      <c r="C309" s="43">
        <v>0</v>
      </c>
      <c r="D309" s="43">
        <v>0</v>
      </c>
      <c r="E309" s="43">
        <v>0</v>
      </c>
      <c r="F309" s="43">
        <v>0</v>
      </c>
      <c r="G309" s="43">
        <v>0</v>
      </c>
      <c r="H309" s="43">
        <v>0</v>
      </c>
      <c r="I309" s="43">
        <v>0</v>
      </c>
      <c r="J309" s="43">
        <v>0</v>
      </c>
      <c r="K309" s="43">
        <v>123272</v>
      </c>
      <c r="L309" s="43">
        <v>7616</v>
      </c>
      <c r="M309" s="43">
        <v>551513</v>
      </c>
      <c r="N309" s="43">
        <v>682401</v>
      </c>
    </row>
    <row r="310" spans="1:14" ht="12.75">
      <c r="A310" s="6" t="s">
        <v>30</v>
      </c>
      <c r="B310" s="43">
        <v>1324906</v>
      </c>
      <c r="C310" s="43">
        <v>1451216</v>
      </c>
      <c r="D310" s="43">
        <v>1292312</v>
      </c>
      <c r="E310" s="43">
        <v>1408974</v>
      </c>
      <c r="F310" s="43">
        <v>1186609</v>
      </c>
      <c r="G310" s="43">
        <v>1306545</v>
      </c>
      <c r="H310" s="43">
        <v>1328196</v>
      </c>
      <c r="I310" s="43">
        <v>1312990</v>
      </c>
      <c r="J310" s="43">
        <v>1371992</v>
      </c>
      <c r="K310" s="43">
        <v>1668682</v>
      </c>
      <c r="L310" s="43">
        <v>1384348</v>
      </c>
      <c r="M310" s="43">
        <v>2227407</v>
      </c>
      <c r="N310" s="43">
        <v>17264176</v>
      </c>
    </row>
    <row r="311" spans="2:14" ht="12.75">
      <c r="B311" s="1"/>
      <c r="C311" s="1"/>
      <c r="D311" s="1"/>
      <c r="E311" s="1"/>
      <c r="F311" s="1"/>
      <c r="G311" s="1"/>
      <c r="H311" s="1"/>
      <c r="I311" s="1"/>
      <c r="J311" s="1"/>
      <c r="K311" s="1"/>
      <c r="L311" s="1"/>
      <c r="M311" s="1"/>
      <c r="N311" s="1"/>
    </row>
    <row r="312" spans="1:14" ht="12.75">
      <c r="A312" t="s">
        <v>177</v>
      </c>
      <c r="B312" s="1"/>
      <c r="C312" s="1"/>
      <c r="D312" s="1"/>
      <c r="E312" s="1"/>
      <c r="F312" s="1"/>
      <c r="G312" s="1"/>
      <c r="H312" s="1"/>
      <c r="I312" s="1"/>
      <c r="J312" s="1"/>
      <c r="K312" s="1"/>
      <c r="L312" s="1"/>
      <c r="M312" s="1"/>
      <c r="N312" s="1"/>
    </row>
    <row r="313" spans="2:14" ht="12.75">
      <c r="B313" s="1"/>
      <c r="C313" s="1"/>
      <c r="D313" s="1"/>
      <c r="E313" s="1"/>
      <c r="F313" s="1"/>
      <c r="G313" s="1"/>
      <c r="H313" s="1"/>
      <c r="I313" s="1"/>
      <c r="J313" s="1"/>
      <c r="K313" s="1"/>
      <c r="L313" s="1"/>
      <c r="M313" s="1"/>
      <c r="N313" s="1"/>
    </row>
    <row r="314" ht="15" customHeight="1"/>
    <row r="315" spans="1:8" ht="15" customHeight="1">
      <c r="A315" s="59" t="s">
        <v>138</v>
      </c>
      <c r="B315" s="59"/>
      <c r="C315" s="59"/>
      <c r="D315" s="59"/>
      <c r="E315" s="59"/>
      <c r="F315" s="59"/>
      <c r="G315" s="59"/>
      <c r="H315" s="59"/>
    </row>
    <row r="316" spans="1:8" ht="15" customHeight="1">
      <c r="A316" s="59" t="s">
        <v>240</v>
      </c>
      <c r="B316" s="59"/>
      <c r="C316" s="59"/>
      <c r="D316" s="59"/>
      <c r="E316" s="59"/>
      <c r="F316" s="59"/>
      <c r="G316" s="59"/>
      <c r="H316" s="59"/>
    </row>
    <row r="317" spans="2:8" ht="15" customHeight="1">
      <c r="B317" s="1"/>
      <c r="C317" s="1"/>
      <c r="D317" s="1"/>
      <c r="E317" s="1"/>
      <c r="F317" s="1"/>
      <c r="G317" s="1"/>
      <c r="H317" s="1"/>
    </row>
    <row r="318" spans="1:8" ht="15" customHeight="1">
      <c r="A318" s="2" t="s">
        <v>65</v>
      </c>
      <c r="B318" s="7" t="s">
        <v>98</v>
      </c>
      <c r="C318" s="2" t="s">
        <v>100</v>
      </c>
      <c r="D318" s="2" t="s">
        <v>102</v>
      </c>
      <c r="E318" s="2" t="s">
        <v>66</v>
      </c>
      <c r="F318" s="2" t="s">
        <v>67</v>
      </c>
      <c r="G318" s="2" t="s">
        <v>104</v>
      </c>
      <c r="H318" s="2" t="s">
        <v>13</v>
      </c>
    </row>
    <row r="319" spans="1:8" ht="15" customHeight="1">
      <c r="A319" s="2"/>
      <c r="B319" s="7" t="s">
        <v>99</v>
      </c>
      <c r="C319" s="2" t="s">
        <v>101</v>
      </c>
      <c r="D319" s="2" t="s">
        <v>103</v>
      </c>
      <c r="E319" s="2"/>
      <c r="F319" s="2"/>
      <c r="G319" s="2" t="s">
        <v>105</v>
      </c>
      <c r="H319" s="2"/>
    </row>
    <row r="320" spans="2:8" ht="15" customHeight="1">
      <c r="B320" s="8"/>
      <c r="C320" s="8"/>
      <c r="D320" s="8"/>
      <c r="E320" s="8"/>
      <c r="F320" s="8"/>
      <c r="G320" s="8"/>
      <c r="H320" s="8"/>
    </row>
    <row r="321" spans="1:9" ht="15" customHeight="1">
      <c r="A321" s="6" t="s">
        <v>120</v>
      </c>
      <c r="B321" s="43">
        <v>25914</v>
      </c>
      <c r="C321" s="43">
        <v>143777</v>
      </c>
      <c r="D321" s="43">
        <v>310778</v>
      </c>
      <c r="E321" s="43">
        <v>278750</v>
      </c>
      <c r="F321" s="43">
        <v>109433</v>
      </c>
      <c r="G321" s="43">
        <v>2772</v>
      </c>
      <c r="H321" s="43">
        <v>871423</v>
      </c>
      <c r="I321" s="1"/>
    </row>
    <row r="322" spans="1:8" ht="15" customHeight="1">
      <c r="A322" t="s">
        <v>126</v>
      </c>
      <c r="B322" s="43">
        <v>4151</v>
      </c>
      <c r="C322" s="43">
        <v>17107</v>
      </c>
      <c r="D322" s="43">
        <v>85630</v>
      </c>
      <c r="E322" s="43">
        <v>48794</v>
      </c>
      <c r="F322" s="43">
        <v>21901</v>
      </c>
      <c r="G322" s="43">
        <v>0</v>
      </c>
      <c r="H322" s="43">
        <v>177583</v>
      </c>
    </row>
    <row r="323" spans="1:8" ht="15" customHeight="1">
      <c r="A323" t="s">
        <v>127</v>
      </c>
      <c r="B323" s="43">
        <v>3134</v>
      </c>
      <c r="C323" s="43">
        <v>26969</v>
      </c>
      <c r="D323" s="43">
        <v>32771</v>
      </c>
      <c r="E323" s="43">
        <v>26624</v>
      </c>
      <c r="F323" s="43">
        <v>7655</v>
      </c>
      <c r="G323" s="43">
        <v>0</v>
      </c>
      <c r="H323" s="43">
        <v>97153</v>
      </c>
    </row>
    <row r="324" spans="1:8" ht="15" customHeight="1">
      <c r="A324" t="s">
        <v>128</v>
      </c>
      <c r="B324" s="43">
        <v>4397</v>
      </c>
      <c r="C324" s="43">
        <v>6851</v>
      </c>
      <c r="D324" s="43">
        <v>13917</v>
      </c>
      <c r="E324" s="43">
        <v>17184</v>
      </c>
      <c r="F324" s="43">
        <v>11773</v>
      </c>
      <c r="G324" s="43">
        <v>0</v>
      </c>
      <c r="H324" s="43">
        <v>54123</v>
      </c>
    </row>
    <row r="325" spans="1:8" ht="15" customHeight="1">
      <c r="A325" t="s">
        <v>129</v>
      </c>
      <c r="B325" s="43">
        <v>682</v>
      </c>
      <c r="C325" s="43">
        <v>4222</v>
      </c>
      <c r="D325" s="43">
        <v>20637</v>
      </c>
      <c r="E325" s="43">
        <v>10540</v>
      </c>
      <c r="F325" s="43">
        <v>5835</v>
      </c>
      <c r="G325" s="43">
        <v>0</v>
      </c>
      <c r="H325" s="43">
        <v>41915</v>
      </c>
    </row>
    <row r="326" spans="1:8" ht="15" customHeight="1">
      <c r="A326" t="s">
        <v>130</v>
      </c>
      <c r="B326" s="43">
        <v>328</v>
      </c>
      <c r="C326" s="43">
        <v>2737</v>
      </c>
      <c r="D326" s="43">
        <v>13147</v>
      </c>
      <c r="E326" s="43">
        <v>10020</v>
      </c>
      <c r="F326" s="43">
        <v>7230</v>
      </c>
      <c r="G326" s="43">
        <v>0</v>
      </c>
      <c r="H326" s="43">
        <v>33462</v>
      </c>
    </row>
    <row r="327" spans="1:8" ht="15" customHeight="1">
      <c r="A327" t="s">
        <v>131</v>
      </c>
      <c r="B327" s="43">
        <v>1541</v>
      </c>
      <c r="C327" s="43">
        <v>8923</v>
      </c>
      <c r="D327" s="43">
        <v>28829</v>
      </c>
      <c r="E327" s="43">
        <v>23433</v>
      </c>
      <c r="F327" s="43">
        <v>7022</v>
      </c>
      <c r="G327" s="43">
        <v>0</v>
      </c>
      <c r="H327" s="43">
        <v>69748</v>
      </c>
    </row>
    <row r="328" spans="1:8" ht="15" customHeight="1">
      <c r="A328" t="s">
        <v>132</v>
      </c>
      <c r="B328" s="43">
        <v>103</v>
      </c>
      <c r="C328" s="43">
        <v>3118</v>
      </c>
      <c r="D328" s="43">
        <v>7090</v>
      </c>
      <c r="E328" s="43">
        <v>3043</v>
      </c>
      <c r="F328" s="43">
        <v>933</v>
      </c>
      <c r="G328" s="43">
        <v>0</v>
      </c>
      <c r="H328" s="43">
        <v>14289</v>
      </c>
    </row>
    <row r="329" spans="1:8" ht="15" customHeight="1">
      <c r="A329" t="s">
        <v>133</v>
      </c>
      <c r="B329" s="43">
        <v>167</v>
      </c>
      <c r="C329" s="43">
        <v>553</v>
      </c>
      <c r="D329" s="43">
        <v>1573</v>
      </c>
      <c r="E329" s="43">
        <v>2619</v>
      </c>
      <c r="F329" s="43">
        <v>4387</v>
      </c>
      <c r="G329" s="43">
        <v>0</v>
      </c>
      <c r="H329" s="43">
        <v>9299</v>
      </c>
    </row>
    <row r="330" spans="1:8" ht="15" customHeight="1">
      <c r="A330" t="s">
        <v>134</v>
      </c>
      <c r="B330" s="43">
        <v>6864</v>
      </c>
      <c r="C330" s="43">
        <v>60556</v>
      </c>
      <c r="D330" s="43">
        <v>74836</v>
      </c>
      <c r="E330" s="43">
        <v>58696</v>
      </c>
      <c r="F330" s="43">
        <v>18497</v>
      </c>
      <c r="G330" s="43">
        <v>1349</v>
      </c>
      <c r="H330" s="43">
        <v>220797</v>
      </c>
    </row>
    <row r="331" spans="1:8" ht="15" customHeight="1">
      <c r="A331" t="s">
        <v>135</v>
      </c>
      <c r="B331" s="43">
        <v>2610</v>
      </c>
      <c r="C331" s="43">
        <v>10654</v>
      </c>
      <c r="D331" s="43">
        <v>24149</v>
      </c>
      <c r="E331" s="43">
        <v>35167</v>
      </c>
      <c r="F331" s="43">
        <v>19896</v>
      </c>
      <c r="G331" s="43">
        <v>612</v>
      </c>
      <c r="H331" s="43">
        <v>93087</v>
      </c>
    </row>
    <row r="332" spans="1:8" ht="15" customHeight="1">
      <c r="A332" t="s">
        <v>136</v>
      </c>
      <c r="B332" s="43">
        <v>0</v>
      </c>
      <c r="C332" s="43">
        <v>4</v>
      </c>
      <c r="D332" s="43">
        <v>49</v>
      </c>
      <c r="E332" s="43">
        <v>13345</v>
      </c>
      <c r="F332" s="43">
        <v>923</v>
      </c>
      <c r="G332" s="43">
        <v>0</v>
      </c>
      <c r="H332" s="43">
        <v>14321</v>
      </c>
    </row>
    <row r="333" spans="1:8" ht="15" customHeight="1">
      <c r="A333" t="s">
        <v>137</v>
      </c>
      <c r="B333" s="43">
        <v>1936</v>
      </c>
      <c r="C333" s="43">
        <v>2083</v>
      </c>
      <c r="D333" s="43">
        <v>8149</v>
      </c>
      <c r="E333" s="43">
        <v>29286</v>
      </c>
      <c r="F333" s="43">
        <v>3383</v>
      </c>
      <c r="G333" s="43">
        <v>811</v>
      </c>
      <c r="H333" s="43">
        <v>45647</v>
      </c>
    </row>
    <row r="334" spans="2:8" ht="15" customHeight="1">
      <c r="B334" s="43"/>
      <c r="C334" s="43"/>
      <c r="D334" s="43"/>
      <c r="E334" s="43"/>
      <c r="F334" s="43"/>
      <c r="G334" s="43"/>
      <c r="H334" s="43"/>
    </row>
    <row r="335" spans="1:8" ht="15" customHeight="1">
      <c r="A335" s="6" t="s">
        <v>140</v>
      </c>
      <c r="B335" s="43">
        <v>27727</v>
      </c>
      <c r="C335" s="43">
        <v>153841</v>
      </c>
      <c r="D335" s="43">
        <v>332532</v>
      </c>
      <c r="E335" s="43">
        <v>298263</v>
      </c>
      <c r="F335" s="43">
        <v>117093</v>
      </c>
      <c r="G335" s="43">
        <v>2966</v>
      </c>
      <c r="H335" s="43">
        <v>932423</v>
      </c>
    </row>
    <row r="336" spans="1:8" ht="15" customHeight="1">
      <c r="A336" s="33" t="s">
        <v>121</v>
      </c>
      <c r="B336" s="43">
        <v>21653</v>
      </c>
      <c r="C336" s="43">
        <v>128946</v>
      </c>
      <c r="D336" s="43">
        <v>307317</v>
      </c>
      <c r="E336" s="43">
        <v>269386</v>
      </c>
      <c r="F336" s="43">
        <v>101634</v>
      </c>
      <c r="G336" s="43">
        <v>2537</v>
      </c>
      <c r="H336" s="43">
        <v>831473</v>
      </c>
    </row>
    <row r="337" spans="1:8" ht="15" customHeight="1">
      <c r="A337" t="s">
        <v>122</v>
      </c>
      <c r="B337" s="43">
        <v>8236</v>
      </c>
      <c r="C337" s="43">
        <v>34763</v>
      </c>
      <c r="D337" s="43">
        <v>41344</v>
      </c>
      <c r="E337" s="43">
        <v>71866</v>
      </c>
      <c r="F337" s="43">
        <v>25213</v>
      </c>
      <c r="G337" s="43">
        <v>706</v>
      </c>
      <c r="H337" s="43">
        <v>182128</v>
      </c>
    </row>
    <row r="338" spans="1:8" ht="15" customHeight="1">
      <c r="A338" t="s">
        <v>123</v>
      </c>
      <c r="B338" s="43">
        <v>5188</v>
      </c>
      <c r="C338" s="43">
        <v>31748</v>
      </c>
      <c r="D338" s="43">
        <v>71852</v>
      </c>
      <c r="E338" s="43">
        <v>60292</v>
      </c>
      <c r="F338" s="43">
        <v>42387</v>
      </c>
      <c r="G338" s="43">
        <v>1831</v>
      </c>
      <c r="H338" s="43">
        <v>213297</v>
      </c>
    </row>
    <row r="339" spans="1:8" ht="15" customHeight="1">
      <c r="A339" t="s">
        <v>124</v>
      </c>
      <c r="B339" s="44">
        <v>8230</v>
      </c>
      <c r="C339" s="44">
        <v>62435</v>
      </c>
      <c r="D339" s="44">
        <v>194121</v>
      </c>
      <c r="E339" s="44">
        <v>137228</v>
      </c>
      <c r="F339" s="44">
        <v>34035</v>
      </c>
      <c r="G339" s="44">
        <v>0</v>
      </c>
      <c r="H339" s="43">
        <v>436048</v>
      </c>
    </row>
    <row r="340" spans="1:8" ht="15" customHeight="1">
      <c r="A340" s="33" t="s">
        <v>125</v>
      </c>
      <c r="B340" s="44">
        <v>6075</v>
      </c>
      <c r="C340" s="44">
        <v>24895</v>
      </c>
      <c r="D340" s="44">
        <v>25215</v>
      </c>
      <c r="E340" s="44">
        <v>28877</v>
      </c>
      <c r="F340" s="44">
        <v>15459</v>
      </c>
      <c r="G340" s="44">
        <v>429</v>
      </c>
      <c r="H340" s="43">
        <v>100950</v>
      </c>
    </row>
    <row r="341" ht="15" customHeight="1"/>
    <row r="342" ht="15" customHeight="1">
      <c r="A342" t="s">
        <v>178</v>
      </c>
    </row>
    <row r="343" ht="15" customHeight="1">
      <c r="A343" t="s">
        <v>186</v>
      </c>
    </row>
    <row r="344" ht="15" customHeight="1"/>
    <row r="346" spans="1:7" ht="15.75">
      <c r="A346" s="59" t="s">
        <v>139</v>
      </c>
      <c r="B346" s="59"/>
      <c r="C346" s="59"/>
      <c r="D346" s="59"/>
      <c r="E346" s="59"/>
      <c r="F346" s="59"/>
      <c r="G346" s="59"/>
    </row>
    <row r="347" spans="1:7" ht="15.75">
      <c r="A347" s="59" t="s">
        <v>241</v>
      </c>
      <c r="B347" s="59"/>
      <c r="C347" s="59"/>
      <c r="D347" s="59"/>
      <c r="E347" s="59"/>
      <c r="F347" s="59"/>
      <c r="G347" s="59"/>
    </row>
    <row r="349" spans="2:7" ht="12.75">
      <c r="B349" s="2"/>
      <c r="C349" s="4" t="s">
        <v>242</v>
      </c>
      <c r="D349" s="36"/>
      <c r="E349" s="62" t="s">
        <v>68</v>
      </c>
      <c r="F349" s="62"/>
      <c r="G349" s="62"/>
    </row>
    <row r="350" spans="1:7" ht="12.75">
      <c r="A350" s="2" t="s">
        <v>65</v>
      </c>
      <c r="B350" s="2" t="s">
        <v>187</v>
      </c>
      <c r="C350" s="2" t="s">
        <v>188</v>
      </c>
      <c r="D350" s="2" t="s">
        <v>13</v>
      </c>
      <c r="E350" s="2" t="s">
        <v>187</v>
      </c>
      <c r="F350" s="2" t="s">
        <v>188</v>
      </c>
      <c r="G350" s="2" t="s">
        <v>13</v>
      </c>
    </row>
    <row r="351" spans="1:7" ht="12.75">
      <c r="A351" s="2"/>
      <c r="B351" s="2"/>
      <c r="C351" s="2"/>
      <c r="D351" s="2"/>
      <c r="E351" s="2"/>
      <c r="F351" s="2"/>
      <c r="G351" s="2"/>
    </row>
    <row r="352" spans="1:7" ht="12.75">
      <c r="A352" s="6" t="s">
        <v>120</v>
      </c>
      <c r="B352" s="43">
        <v>390416</v>
      </c>
      <c r="C352" s="43">
        <v>481007</v>
      </c>
      <c r="D352" s="43">
        <v>871423</v>
      </c>
      <c r="E352" s="43">
        <v>4499383</v>
      </c>
      <c r="F352" s="43">
        <v>5465702</v>
      </c>
      <c r="G352" s="43">
        <v>9965085</v>
      </c>
    </row>
    <row r="353" spans="1:7" ht="12.75">
      <c r="A353" t="s">
        <v>126</v>
      </c>
      <c r="B353" s="43">
        <v>109767</v>
      </c>
      <c r="C353" s="43">
        <v>67816</v>
      </c>
      <c r="D353" s="43">
        <v>177583</v>
      </c>
      <c r="E353" s="43">
        <v>1460065</v>
      </c>
      <c r="F353" s="43">
        <v>813945</v>
      </c>
      <c r="G353" s="43">
        <v>2274010</v>
      </c>
    </row>
    <row r="354" spans="1:7" ht="12.75">
      <c r="A354" t="s">
        <v>127</v>
      </c>
      <c r="B354" s="43">
        <v>44179</v>
      </c>
      <c r="C354" s="43">
        <v>52974</v>
      </c>
      <c r="D354" s="43">
        <v>97153</v>
      </c>
      <c r="E354" s="43">
        <v>495976</v>
      </c>
      <c r="F354" s="43">
        <v>620522</v>
      </c>
      <c r="G354" s="43">
        <v>1116498</v>
      </c>
    </row>
    <row r="355" spans="1:7" ht="12.75">
      <c r="A355" t="s">
        <v>128</v>
      </c>
      <c r="B355" s="43">
        <v>17545</v>
      </c>
      <c r="C355" s="43">
        <v>36578</v>
      </c>
      <c r="D355" s="43">
        <v>54123</v>
      </c>
      <c r="E355" s="43">
        <v>217134</v>
      </c>
      <c r="F355" s="43">
        <v>452620</v>
      </c>
      <c r="G355" s="43">
        <v>669753</v>
      </c>
    </row>
    <row r="356" spans="1:7" ht="12.75">
      <c r="A356" t="s">
        <v>129</v>
      </c>
      <c r="B356" s="43">
        <v>23121</v>
      </c>
      <c r="C356" s="43">
        <v>18794</v>
      </c>
      <c r="D356" s="43">
        <v>41915</v>
      </c>
      <c r="E356" s="43">
        <v>279172</v>
      </c>
      <c r="F356" s="43">
        <v>258652</v>
      </c>
      <c r="G356" s="43">
        <v>537824</v>
      </c>
    </row>
    <row r="357" spans="1:7" ht="12.75">
      <c r="A357" t="s">
        <v>130</v>
      </c>
      <c r="B357" s="43">
        <v>20728</v>
      </c>
      <c r="C357" s="43">
        <v>12734</v>
      </c>
      <c r="D357" s="43">
        <v>33462</v>
      </c>
      <c r="E357" s="43">
        <v>266555</v>
      </c>
      <c r="F357" s="43">
        <v>139487</v>
      </c>
      <c r="G357" s="43">
        <v>406042</v>
      </c>
    </row>
    <row r="358" spans="1:7" ht="12.75">
      <c r="A358" t="s">
        <v>131</v>
      </c>
      <c r="B358" s="43">
        <v>35290</v>
      </c>
      <c r="C358" s="43">
        <v>34458</v>
      </c>
      <c r="D358" s="43">
        <v>69748</v>
      </c>
      <c r="E358" s="43">
        <v>360103</v>
      </c>
      <c r="F358" s="43">
        <v>405803</v>
      </c>
      <c r="G358" s="43">
        <v>765907</v>
      </c>
    </row>
    <row r="359" spans="1:7" ht="12.75">
      <c r="A359" t="s">
        <v>132</v>
      </c>
      <c r="B359" s="43">
        <v>3378</v>
      </c>
      <c r="C359" s="43">
        <v>10911</v>
      </c>
      <c r="D359" s="43">
        <v>14289</v>
      </c>
      <c r="E359" s="43">
        <v>44160</v>
      </c>
      <c r="F359" s="43">
        <v>71317</v>
      </c>
      <c r="G359" s="43">
        <v>115476</v>
      </c>
    </row>
    <row r="360" spans="1:7" ht="12.75">
      <c r="A360" t="s">
        <v>133</v>
      </c>
      <c r="B360" s="43">
        <v>4590</v>
      </c>
      <c r="C360" s="43">
        <v>4709</v>
      </c>
      <c r="D360" s="43">
        <v>9299</v>
      </c>
      <c r="E360" s="43">
        <v>66805</v>
      </c>
      <c r="F360" s="43">
        <v>58891</v>
      </c>
      <c r="G360" s="43">
        <v>125696</v>
      </c>
    </row>
    <row r="361" spans="1:7" ht="12.75">
      <c r="A361" t="s">
        <v>134</v>
      </c>
      <c r="B361" s="43">
        <v>67151</v>
      </c>
      <c r="C361" s="43">
        <v>153645</v>
      </c>
      <c r="D361" s="43">
        <v>220797</v>
      </c>
      <c r="E361" s="43">
        <v>739530</v>
      </c>
      <c r="F361" s="43">
        <v>1756430</v>
      </c>
      <c r="G361" s="43">
        <v>2495961</v>
      </c>
    </row>
    <row r="362" spans="1:7" ht="12.75">
      <c r="A362" t="s">
        <v>135</v>
      </c>
      <c r="B362" s="48">
        <v>34315</v>
      </c>
      <c r="C362" s="43">
        <v>58772</v>
      </c>
      <c r="D362" s="43">
        <v>93087</v>
      </c>
      <c r="E362" s="43">
        <v>393940</v>
      </c>
      <c r="F362" s="43">
        <v>726748</v>
      </c>
      <c r="G362" s="43">
        <v>1120688</v>
      </c>
    </row>
    <row r="363" spans="1:7" ht="12.75">
      <c r="A363" t="s">
        <v>136</v>
      </c>
      <c r="B363" s="43">
        <v>12855</v>
      </c>
      <c r="C363" s="43">
        <v>1465</v>
      </c>
      <c r="D363" s="43">
        <v>14321</v>
      </c>
      <c r="E363" s="43">
        <v>25064</v>
      </c>
      <c r="F363" s="43">
        <v>2924</v>
      </c>
      <c r="G363" s="43">
        <v>27988</v>
      </c>
    </row>
    <row r="364" spans="1:7" ht="12.75">
      <c r="A364" t="s">
        <v>137</v>
      </c>
      <c r="B364" s="43">
        <v>17497</v>
      </c>
      <c r="C364" s="43">
        <v>28150</v>
      </c>
      <c r="D364" s="43">
        <v>45647</v>
      </c>
      <c r="E364" s="43">
        <v>150879</v>
      </c>
      <c r="F364" s="43">
        <v>158362</v>
      </c>
      <c r="G364" s="43">
        <v>309241</v>
      </c>
    </row>
    <row r="365" spans="2:7" ht="12.75">
      <c r="B365" s="43"/>
      <c r="C365" s="43"/>
      <c r="D365" s="43"/>
      <c r="E365" s="43"/>
      <c r="F365" s="43"/>
      <c r="G365" s="43"/>
    </row>
    <row r="366" spans="1:7" ht="12.75">
      <c r="A366" s="6" t="s">
        <v>140</v>
      </c>
      <c r="B366" s="43">
        <v>417745</v>
      </c>
      <c r="C366" s="43">
        <v>514678</v>
      </c>
      <c r="D366" s="43">
        <v>932423</v>
      </c>
      <c r="E366" s="43">
        <v>4814340</v>
      </c>
      <c r="F366" s="43">
        <v>5848301</v>
      </c>
      <c r="G366" s="43">
        <v>10662641</v>
      </c>
    </row>
    <row r="367" spans="1:7" ht="12.75">
      <c r="A367" s="33" t="s">
        <v>121</v>
      </c>
      <c r="B367" s="43">
        <v>386309</v>
      </c>
      <c r="C367" s="43">
        <v>445165</v>
      </c>
      <c r="D367" s="43">
        <v>831473</v>
      </c>
      <c r="E367" s="43">
        <v>4402551</v>
      </c>
      <c r="F367" s="43">
        <v>4945843</v>
      </c>
      <c r="G367" s="43">
        <v>9348393</v>
      </c>
    </row>
    <row r="368" spans="1:7" ht="12.75">
      <c r="A368" t="s">
        <v>122</v>
      </c>
      <c r="B368" s="43">
        <v>50051</v>
      </c>
      <c r="C368" s="43">
        <v>132077</v>
      </c>
      <c r="D368" s="43">
        <v>182128</v>
      </c>
      <c r="E368" s="43">
        <v>555881</v>
      </c>
      <c r="F368" s="43">
        <v>1569952</v>
      </c>
      <c r="G368" s="43">
        <v>2125833</v>
      </c>
    </row>
    <row r="369" spans="1:7" ht="12.75">
      <c r="A369" t="s">
        <v>123</v>
      </c>
      <c r="B369" s="43">
        <v>86618</v>
      </c>
      <c r="C369" s="43">
        <v>126679</v>
      </c>
      <c r="D369" s="43">
        <v>213297</v>
      </c>
      <c r="E369" s="43">
        <v>991766</v>
      </c>
      <c r="F369" s="43">
        <v>1517437</v>
      </c>
      <c r="G369" s="43">
        <v>2509204</v>
      </c>
    </row>
    <row r="370" spans="1:7" ht="12.75">
      <c r="A370" t="s">
        <v>124</v>
      </c>
      <c r="B370" s="43">
        <v>249639</v>
      </c>
      <c r="C370" s="43">
        <v>186410</v>
      </c>
      <c r="D370" s="43">
        <v>436048</v>
      </c>
      <c r="E370" s="43">
        <v>2854904</v>
      </c>
      <c r="F370" s="43">
        <v>1858453</v>
      </c>
      <c r="G370" s="43">
        <v>4713357</v>
      </c>
    </row>
    <row r="371" spans="1:7" ht="12.75">
      <c r="A371" s="33" t="s">
        <v>125</v>
      </c>
      <c r="B371" s="43">
        <v>31437</v>
      </c>
      <c r="C371" s="43">
        <v>69513</v>
      </c>
      <c r="D371" s="43">
        <v>100950</v>
      </c>
      <c r="E371" s="43">
        <v>411790</v>
      </c>
      <c r="F371" s="43">
        <v>902458</v>
      </c>
      <c r="G371" s="43">
        <v>1314248</v>
      </c>
    </row>
    <row r="373" ht="12.75">
      <c r="A373" t="s">
        <v>179</v>
      </c>
    </row>
    <row r="374" ht="12.75">
      <c r="A374" t="s">
        <v>189</v>
      </c>
    </row>
    <row r="375" ht="12.75">
      <c r="A375" t="s">
        <v>180</v>
      </c>
    </row>
    <row r="378" spans="1:8" ht="12.75">
      <c r="A378" s="60" t="s">
        <v>217</v>
      </c>
      <c r="B378" s="60"/>
      <c r="C378" s="60"/>
      <c r="D378" s="60"/>
      <c r="E378" s="60"/>
      <c r="F378" s="60"/>
      <c r="G378" s="60"/>
      <c r="H378" s="60"/>
    </row>
    <row r="379" spans="1:8" ht="12.75">
      <c r="A379" s="60" t="s">
        <v>243</v>
      </c>
      <c r="B379" s="60"/>
      <c r="C379" s="60"/>
      <c r="D379" s="60"/>
      <c r="E379" s="60"/>
      <c r="F379" s="60"/>
      <c r="G379" s="60"/>
      <c r="H379" s="60"/>
    </row>
    <row r="381" spans="1:8" ht="12.75">
      <c r="A381" s="2" t="s">
        <v>65</v>
      </c>
      <c r="B381" s="2" t="s">
        <v>98</v>
      </c>
      <c r="C381" s="2" t="s">
        <v>100</v>
      </c>
      <c r="D381" s="2" t="s">
        <v>102</v>
      </c>
      <c r="E381" s="2" t="s">
        <v>66</v>
      </c>
      <c r="F381" s="2" t="s">
        <v>67</v>
      </c>
      <c r="G381" s="2" t="s">
        <v>104</v>
      </c>
      <c r="H381" s="2" t="s">
        <v>13</v>
      </c>
    </row>
    <row r="382" spans="1:8" ht="12.75">
      <c r="A382" s="2"/>
      <c r="B382" s="2" t="s">
        <v>99</v>
      </c>
      <c r="C382" s="2" t="s">
        <v>101</v>
      </c>
      <c r="D382" s="2" t="s">
        <v>103</v>
      </c>
      <c r="E382" s="2"/>
      <c r="F382" s="2"/>
      <c r="G382" s="2" t="s">
        <v>105</v>
      </c>
      <c r="H382" s="2"/>
    </row>
    <row r="384" spans="1:8" ht="12.75">
      <c r="A384" s="6" t="s">
        <v>218</v>
      </c>
      <c r="B384" s="43">
        <v>309965</v>
      </c>
      <c r="C384" s="43">
        <v>1672332</v>
      </c>
      <c r="D384" s="43">
        <v>3493586</v>
      </c>
      <c r="E384" s="43">
        <v>2990388</v>
      </c>
      <c r="F384" s="43">
        <v>1469104</v>
      </c>
      <c r="G384" s="43">
        <v>29709</v>
      </c>
      <c r="H384" s="43">
        <v>9965085</v>
      </c>
    </row>
    <row r="385" spans="1:8" ht="12.75">
      <c r="A385" t="s">
        <v>219</v>
      </c>
      <c r="B385" s="43">
        <v>54280</v>
      </c>
      <c r="C385" s="43">
        <v>225127</v>
      </c>
      <c r="D385" s="43">
        <v>1041413</v>
      </c>
      <c r="E385" s="43">
        <v>585261</v>
      </c>
      <c r="F385" s="43">
        <v>367930</v>
      </c>
      <c r="G385" s="43">
        <v>0</v>
      </c>
      <c r="H385" s="43">
        <v>2274010</v>
      </c>
    </row>
    <row r="386" spans="1:8" ht="12.75">
      <c r="A386" t="s">
        <v>220</v>
      </c>
      <c r="B386" s="43">
        <v>38590</v>
      </c>
      <c r="C386" s="43">
        <v>321048</v>
      </c>
      <c r="D386" s="43">
        <v>375368</v>
      </c>
      <c r="E386" s="43">
        <v>285190</v>
      </c>
      <c r="F386" s="43">
        <v>96302</v>
      </c>
      <c r="G386" s="43">
        <v>0</v>
      </c>
      <c r="H386" s="43">
        <v>1116498</v>
      </c>
    </row>
    <row r="387" spans="1:8" ht="12.75">
      <c r="A387" t="s">
        <v>221</v>
      </c>
      <c r="B387" s="43">
        <v>51174</v>
      </c>
      <c r="C387" s="43">
        <v>78946</v>
      </c>
      <c r="D387" s="43">
        <v>180144</v>
      </c>
      <c r="E387" s="43">
        <v>219669</v>
      </c>
      <c r="F387" s="43">
        <v>139821</v>
      </c>
      <c r="G387" s="43">
        <v>0</v>
      </c>
      <c r="H387" s="43">
        <v>669753</v>
      </c>
    </row>
    <row r="388" spans="1:8" ht="12.75">
      <c r="A388" t="s">
        <v>222</v>
      </c>
      <c r="B388" s="43">
        <v>8389</v>
      </c>
      <c r="C388" s="43">
        <v>52180</v>
      </c>
      <c r="D388" s="43">
        <v>234881</v>
      </c>
      <c r="E388" s="43">
        <v>175899</v>
      </c>
      <c r="F388" s="43">
        <v>66476</v>
      </c>
      <c r="G388" s="43">
        <v>0</v>
      </c>
      <c r="H388" s="43">
        <v>537824</v>
      </c>
    </row>
    <row r="389" spans="1:8" ht="12.75">
      <c r="A389" t="s">
        <v>223</v>
      </c>
      <c r="B389" s="43">
        <v>4374</v>
      </c>
      <c r="C389" s="43">
        <v>35994</v>
      </c>
      <c r="D389" s="43">
        <v>168685</v>
      </c>
      <c r="E389" s="43">
        <v>113757</v>
      </c>
      <c r="F389" s="43">
        <v>83232</v>
      </c>
      <c r="G389" s="43">
        <v>0</v>
      </c>
      <c r="H389" s="43">
        <v>406042</v>
      </c>
    </row>
    <row r="390" spans="1:8" ht="12.75">
      <c r="A390" t="s">
        <v>224</v>
      </c>
      <c r="B390" s="43">
        <v>17332</v>
      </c>
      <c r="C390" s="43">
        <v>105672</v>
      </c>
      <c r="D390" s="43">
        <v>287056</v>
      </c>
      <c r="E390" s="43">
        <v>266296</v>
      </c>
      <c r="F390" s="43">
        <v>89551</v>
      </c>
      <c r="G390" s="43">
        <v>0</v>
      </c>
      <c r="H390" s="43">
        <v>765907</v>
      </c>
    </row>
    <row r="391" spans="1:8" ht="12.75">
      <c r="A391" t="s">
        <v>225</v>
      </c>
      <c r="B391" s="43">
        <v>1258</v>
      </c>
      <c r="C391" s="43">
        <v>24745</v>
      </c>
      <c r="D391" s="43">
        <v>49528</v>
      </c>
      <c r="E391" s="43">
        <v>26288</v>
      </c>
      <c r="F391" s="43">
        <v>13658</v>
      </c>
      <c r="G391" s="43">
        <v>0</v>
      </c>
      <c r="H391" s="43">
        <v>115476</v>
      </c>
    </row>
    <row r="392" spans="1:8" ht="12.75">
      <c r="A392" t="s">
        <v>226</v>
      </c>
      <c r="B392" s="43">
        <v>2151</v>
      </c>
      <c r="C392" s="43">
        <v>6582</v>
      </c>
      <c r="D392" s="43">
        <v>25744</v>
      </c>
      <c r="E392" s="43">
        <v>32079</v>
      </c>
      <c r="F392" s="43">
        <v>59139</v>
      </c>
      <c r="G392" s="43">
        <v>0</v>
      </c>
      <c r="H392" s="43">
        <v>125696</v>
      </c>
    </row>
    <row r="393" spans="1:8" ht="12.75">
      <c r="A393" t="s">
        <v>227</v>
      </c>
      <c r="B393" s="43">
        <v>85358</v>
      </c>
      <c r="C393" s="43">
        <v>679955</v>
      </c>
      <c r="D393" s="43">
        <v>787601</v>
      </c>
      <c r="E393" s="43">
        <v>680195</v>
      </c>
      <c r="F393" s="43">
        <v>249897</v>
      </c>
      <c r="G393" s="43">
        <v>12954</v>
      </c>
      <c r="H393" s="43">
        <v>2495961</v>
      </c>
    </row>
    <row r="394" spans="1:8" ht="12.75">
      <c r="A394" t="s">
        <v>228</v>
      </c>
      <c r="B394" s="43">
        <v>32964</v>
      </c>
      <c r="C394" s="43">
        <v>128654</v>
      </c>
      <c r="D394" s="43">
        <v>274358</v>
      </c>
      <c r="E394" s="43">
        <v>421207</v>
      </c>
      <c r="F394" s="43">
        <v>257099</v>
      </c>
      <c r="G394" s="43">
        <v>6407</v>
      </c>
      <c r="H394" s="43">
        <v>1120688</v>
      </c>
    </row>
    <row r="395" spans="1:8" ht="12.75">
      <c r="A395" t="s">
        <v>229</v>
      </c>
      <c r="B395" s="43">
        <v>1</v>
      </c>
      <c r="C395" s="43">
        <v>48</v>
      </c>
      <c r="D395" s="43">
        <v>-14444</v>
      </c>
      <c r="E395" s="43">
        <v>29322</v>
      </c>
      <c r="F395" s="43">
        <v>12584</v>
      </c>
      <c r="G395" s="43">
        <v>476</v>
      </c>
      <c r="H395" s="43">
        <v>27988</v>
      </c>
    </row>
    <row r="396" spans="1:8" ht="12.75">
      <c r="A396" t="s">
        <v>230</v>
      </c>
      <c r="B396" s="43">
        <v>14095</v>
      </c>
      <c r="C396" s="43">
        <v>13384</v>
      </c>
      <c r="D396" s="43">
        <v>83252</v>
      </c>
      <c r="E396" s="43">
        <v>155225</v>
      </c>
      <c r="F396" s="43">
        <v>33414</v>
      </c>
      <c r="G396" s="43">
        <v>9873</v>
      </c>
      <c r="H396" s="43">
        <v>309241</v>
      </c>
    </row>
    <row r="397" spans="2:8" ht="12.75">
      <c r="B397" s="43"/>
      <c r="C397" s="43"/>
      <c r="D397" s="43"/>
      <c r="E397" s="43"/>
      <c r="F397" s="43"/>
      <c r="G397" s="43"/>
      <c r="H397" s="43"/>
    </row>
    <row r="398" spans="1:8" ht="12.75">
      <c r="A398" s="6" t="s">
        <v>231</v>
      </c>
      <c r="B398" s="43">
        <v>331663</v>
      </c>
      <c r="C398" s="43">
        <v>1789396</v>
      </c>
      <c r="D398" s="43">
        <v>3738137</v>
      </c>
      <c r="E398" s="43">
        <v>3199715</v>
      </c>
      <c r="F398" s="43">
        <v>1571941</v>
      </c>
      <c r="G398" s="43">
        <v>31789</v>
      </c>
      <c r="H398" s="43">
        <v>10662641</v>
      </c>
    </row>
    <row r="399" spans="1:8" ht="12.75">
      <c r="A399" t="s">
        <v>232</v>
      </c>
      <c r="B399" s="43">
        <v>255974</v>
      </c>
      <c r="C399" s="43">
        <v>1488457</v>
      </c>
      <c r="D399" s="43">
        <v>3426667</v>
      </c>
      <c r="E399" s="43">
        <v>2784697</v>
      </c>
      <c r="F399" s="43">
        <v>1365775</v>
      </c>
      <c r="G399" s="43">
        <v>26823</v>
      </c>
      <c r="H399" s="43">
        <v>9348393</v>
      </c>
    </row>
    <row r="400" spans="1:8" ht="12.75">
      <c r="A400" t="s">
        <v>233</v>
      </c>
      <c r="B400" s="43">
        <v>97600</v>
      </c>
      <c r="C400" s="43">
        <v>412235</v>
      </c>
      <c r="D400" s="43">
        <v>458598</v>
      </c>
      <c r="E400" s="43">
        <v>836546</v>
      </c>
      <c r="F400" s="43">
        <v>313361</v>
      </c>
      <c r="G400" s="43">
        <v>7493</v>
      </c>
      <c r="H400" s="43">
        <v>2125833</v>
      </c>
    </row>
    <row r="401" spans="1:8" ht="12.75">
      <c r="A401" t="s">
        <v>234</v>
      </c>
      <c r="B401" s="43">
        <v>68686</v>
      </c>
      <c r="C401" s="43">
        <v>385263</v>
      </c>
      <c r="D401" s="43">
        <v>761365</v>
      </c>
      <c r="E401" s="43">
        <v>735724</v>
      </c>
      <c r="F401" s="43">
        <v>538836</v>
      </c>
      <c r="G401" s="43">
        <v>19330</v>
      </c>
      <c r="H401" s="43">
        <v>2509204</v>
      </c>
    </row>
    <row r="402" spans="1:8" ht="12.75">
      <c r="A402" t="s">
        <v>235</v>
      </c>
      <c r="B402" s="43">
        <v>89688</v>
      </c>
      <c r="C402" s="43">
        <v>690959</v>
      </c>
      <c r="D402" s="43">
        <v>2206704</v>
      </c>
      <c r="E402" s="43">
        <v>1212427</v>
      </c>
      <c r="F402" s="43">
        <v>513578</v>
      </c>
      <c r="G402" s="43">
        <v>0</v>
      </c>
      <c r="H402" s="43">
        <v>4713357</v>
      </c>
    </row>
    <row r="403" spans="1:8" ht="12.75">
      <c r="A403" t="s">
        <v>236</v>
      </c>
      <c r="B403" s="43">
        <v>75689</v>
      </c>
      <c r="C403" s="43">
        <v>300939</v>
      </c>
      <c r="D403" s="43">
        <v>311470</v>
      </c>
      <c r="E403" s="43">
        <v>415018</v>
      </c>
      <c r="F403" s="43">
        <v>206166</v>
      </c>
      <c r="G403" s="43">
        <v>4966</v>
      </c>
      <c r="H403" s="43">
        <v>1314248</v>
      </c>
    </row>
    <row r="405" ht="12.75">
      <c r="A405" t="s">
        <v>179</v>
      </c>
    </row>
    <row r="406" ht="12.75">
      <c r="A406" t="s">
        <v>189</v>
      </c>
    </row>
    <row r="407" ht="12.75">
      <c r="A407" t="s">
        <v>180</v>
      </c>
    </row>
    <row r="410" spans="1:4" ht="12.75">
      <c r="A410" s="60" t="s">
        <v>216</v>
      </c>
      <c r="B410" s="60"/>
      <c r="C410" s="60"/>
      <c r="D410" s="60"/>
    </row>
    <row r="411" spans="1:4" ht="12.75">
      <c r="A411" s="60" t="s">
        <v>245</v>
      </c>
      <c r="B411" s="60"/>
      <c r="C411" s="60"/>
      <c r="D411" s="60"/>
    </row>
    <row r="413" spans="2:4" ht="12.75">
      <c r="B413" s="4" t="s">
        <v>205</v>
      </c>
      <c r="C413" s="4" t="s">
        <v>204</v>
      </c>
      <c r="D413" s="2" t="s">
        <v>72</v>
      </c>
    </row>
    <row r="414" spans="1:4" ht="12.75">
      <c r="A414" s="2" t="s">
        <v>65</v>
      </c>
      <c r="B414" s="4" t="s">
        <v>244</v>
      </c>
      <c r="C414" s="4" t="s">
        <v>244</v>
      </c>
      <c r="D414" s="2" t="s">
        <v>73</v>
      </c>
    </row>
    <row r="415" spans="2:4" ht="12.75">
      <c r="B415" s="8"/>
      <c r="C415" s="8"/>
      <c r="D415" s="8"/>
    </row>
    <row r="416" spans="1:4" ht="12.75">
      <c r="A416" s="6" t="s">
        <v>120</v>
      </c>
      <c r="B416" s="43">
        <v>9965085</v>
      </c>
      <c r="C416" s="43">
        <v>9619864</v>
      </c>
      <c r="D416" s="49">
        <v>3.6</v>
      </c>
    </row>
    <row r="417" spans="1:4" ht="12.75">
      <c r="A417" t="s">
        <v>126</v>
      </c>
      <c r="B417" s="43">
        <v>2274010</v>
      </c>
      <c r="C417" s="43">
        <v>2327067</v>
      </c>
      <c r="D417" s="49">
        <v>-2.3</v>
      </c>
    </row>
    <row r="418" spans="1:4" ht="12.75">
      <c r="A418" t="s">
        <v>127</v>
      </c>
      <c r="B418" s="43">
        <v>1116498</v>
      </c>
      <c r="C418" s="43">
        <v>1045591</v>
      </c>
      <c r="D418" s="49">
        <v>6.8</v>
      </c>
    </row>
    <row r="419" spans="1:4" ht="12.75">
      <c r="A419" t="s">
        <v>128</v>
      </c>
      <c r="B419" s="43">
        <v>669753</v>
      </c>
      <c r="C419" s="43">
        <v>664344</v>
      </c>
      <c r="D419" s="49">
        <v>0.8</v>
      </c>
    </row>
    <row r="420" spans="1:4" ht="12.75">
      <c r="A420" t="s">
        <v>129</v>
      </c>
      <c r="B420" s="43">
        <v>537824</v>
      </c>
      <c r="C420" s="43">
        <v>456590</v>
      </c>
      <c r="D420" s="49">
        <v>17.8</v>
      </c>
    </row>
    <row r="421" spans="1:4" ht="12.75">
      <c r="A421" t="s">
        <v>130</v>
      </c>
      <c r="B421" s="43">
        <v>406042</v>
      </c>
      <c r="C421" s="43">
        <v>418925</v>
      </c>
      <c r="D421" s="49">
        <v>-3.1</v>
      </c>
    </row>
    <row r="422" spans="1:4" ht="12.75">
      <c r="A422" t="s">
        <v>131</v>
      </c>
      <c r="B422" s="43">
        <v>765907</v>
      </c>
      <c r="C422" s="43">
        <v>649643</v>
      </c>
      <c r="D422" s="49">
        <v>17.9</v>
      </c>
    </row>
    <row r="423" spans="1:4" ht="12.75">
      <c r="A423" t="s">
        <v>132</v>
      </c>
      <c r="B423" s="43">
        <v>115476</v>
      </c>
      <c r="C423" s="43">
        <v>126886</v>
      </c>
      <c r="D423" s="49">
        <v>-9</v>
      </c>
    </row>
    <row r="424" spans="1:4" ht="12.75">
      <c r="A424" t="s">
        <v>133</v>
      </c>
      <c r="B424" s="43">
        <v>125696</v>
      </c>
      <c r="C424" s="43">
        <v>115588</v>
      </c>
      <c r="D424" s="49">
        <v>8.7</v>
      </c>
    </row>
    <row r="425" spans="1:4" ht="12.75">
      <c r="A425" t="s">
        <v>134</v>
      </c>
      <c r="B425" s="43">
        <v>2495961</v>
      </c>
      <c r="C425" s="43">
        <v>2341467</v>
      </c>
      <c r="D425" s="49">
        <v>6.6</v>
      </c>
    </row>
    <row r="426" spans="1:4" ht="12.75">
      <c r="A426" t="s">
        <v>135</v>
      </c>
      <c r="B426" s="43">
        <v>1120688</v>
      </c>
      <c r="C426" s="43">
        <v>1173972</v>
      </c>
      <c r="D426" s="49">
        <v>-4.5</v>
      </c>
    </row>
    <row r="427" spans="1:4" ht="12.75">
      <c r="A427" t="s">
        <v>136</v>
      </c>
      <c r="B427" s="43">
        <v>27988</v>
      </c>
      <c r="C427" s="43">
        <v>19005</v>
      </c>
      <c r="D427" s="49">
        <v>47.3</v>
      </c>
    </row>
    <row r="428" spans="1:4" ht="12.75">
      <c r="A428" t="s">
        <v>137</v>
      </c>
      <c r="B428" s="43">
        <v>309241</v>
      </c>
      <c r="C428" s="43">
        <v>280787</v>
      </c>
      <c r="D428" s="49">
        <v>10.1</v>
      </c>
    </row>
    <row r="429" spans="2:4" ht="12.75">
      <c r="B429" s="43"/>
      <c r="C429" s="43"/>
      <c r="D429" s="49"/>
    </row>
    <row r="430" spans="1:4" ht="12.75">
      <c r="A430" s="6" t="s">
        <v>140</v>
      </c>
      <c r="B430" s="43">
        <v>10662641</v>
      </c>
      <c r="C430" s="43">
        <v>10293255</v>
      </c>
      <c r="D430" s="49">
        <v>3.6</v>
      </c>
    </row>
    <row r="431" spans="1:4" ht="12.75">
      <c r="A431" s="33" t="s">
        <v>121</v>
      </c>
      <c r="B431" s="43">
        <v>9348393</v>
      </c>
      <c r="C431" s="43">
        <v>9069544</v>
      </c>
      <c r="D431" s="49">
        <v>3.1</v>
      </c>
    </row>
    <row r="432" spans="1:4" ht="12.75">
      <c r="A432" t="s">
        <v>122</v>
      </c>
      <c r="B432" s="43">
        <v>2125833</v>
      </c>
      <c r="C432" s="43">
        <v>2222571</v>
      </c>
      <c r="D432" s="49">
        <v>-4.4</v>
      </c>
    </row>
    <row r="433" spans="1:4" ht="12.75">
      <c r="A433" t="s">
        <v>123</v>
      </c>
      <c r="B433" s="43">
        <v>2509204</v>
      </c>
      <c r="C433" s="43">
        <v>2444205</v>
      </c>
      <c r="D433" s="49">
        <v>2.7</v>
      </c>
    </row>
    <row r="434" spans="1:4" ht="12.75">
      <c r="A434" t="s">
        <v>124</v>
      </c>
      <c r="B434" s="43">
        <v>4713357</v>
      </c>
      <c r="C434" s="43">
        <v>4402767</v>
      </c>
      <c r="D434" s="49">
        <v>7.1</v>
      </c>
    </row>
    <row r="435" spans="1:4" ht="12.75">
      <c r="A435" s="33" t="s">
        <v>125</v>
      </c>
      <c r="B435" s="43">
        <v>1314248</v>
      </c>
      <c r="C435" s="43">
        <v>1223711</v>
      </c>
      <c r="D435" s="49">
        <v>7.4</v>
      </c>
    </row>
    <row r="437" spans="1:4" ht="12.75">
      <c r="A437" s="33" t="s">
        <v>191</v>
      </c>
      <c r="D437" s="1"/>
    </row>
    <row r="438" ht="12.75">
      <c r="A438" s="33" t="s">
        <v>193</v>
      </c>
    </row>
    <row r="439" ht="12.75">
      <c r="A439" s="33" t="s">
        <v>192</v>
      </c>
    </row>
  </sheetData>
  <sheetProtection/>
  <mergeCells count="21">
    <mergeCell ref="A1:N1"/>
    <mergeCell ref="A33:N33"/>
    <mergeCell ref="A37:N37"/>
    <mergeCell ref="A60:N60"/>
    <mergeCell ref="A3:N3"/>
    <mergeCell ref="A147:N147"/>
    <mergeCell ref="A126:N126"/>
    <mergeCell ref="A411:D411"/>
    <mergeCell ref="A410:D410"/>
    <mergeCell ref="A346:G346"/>
    <mergeCell ref="A347:G347"/>
    <mergeCell ref="A281:N281"/>
    <mergeCell ref="A269:N269"/>
    <mergeCell ref="E349:G349"/>
    <mergeCell ref="A316:H316"/>
    <mergeCell ref="A244:M244"/>
    <mergeCell ref="A96:N96"/>
    <mergeCell ref="A378:H378"/>
    <mergeCell ref="A379:H379"/>
    <mergeCell ref="A315:H315"/>
    <mergeCell ref="A172:N172"/>
  </mergeCells>
  <printOptions horizontalCentered="1" verticalCentered="1"/>
  <pageMargins left="0" right="0" top="0" bottom="0.5" header="0" footer="0"/>
  <pageSetup fitToHeight="7" horizontalDpi="600" verticalDpi="600" orientation="landscape" scale="54" r:id="rId1"/>
  <rowBreaks count="6" manualBreakCount="6">
    <brk id="72" max="18" man="1"/>
    <brk id="95" max="18" man="1"/>
    <brk id="171" max="18" man="1"/>
    <brk id="243" max="18" man="1"/>
    <brk id="314" max="18" man="1"/>
    <brk id="37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Hentz, Francina - FSA, Washington, DC</cp:lastModifiedBy>
  <cp:lastPrinted>2014-03-05T21:00:32Z</cp:lastPrinted>
  <dcterms:created xsi:type="dcterms:W3CDTF">2005-01-05T18:49:39Z</dcterms:created>
  <dcterms:modified xsi:type="dcterms:W3CDTF">2016-12-20T15:33:17Z</dcterms:modified>
  <cp:category/>
  <cp:version/>
  <cp:contentType/>
  <cp:contentStatus/>
</cp:coreProperties>
</file>