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05" yWindow="1815" windowWidth="12120" windowHeight="8700"/>
  </bookViews>
  <sheets>
    <sheet name="4-15M" sheetId="5" r:id="rId1"/>
  </sheets>
  <externalReferences>
    <externalReference r:id="rId2"/>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calcId="145621"/>
</workbook>
</file>

<file path=xl/calcChain.xml><?xml version="1.0" encoding="utf-8"?>
<calcChain xmlns="http://schemas.openxmlformats.org/spreadsheetml/2006/main">
  <c r="S6" i="5" l="1"/>
  <c r="S7" i="5"/>
  <c r="AF8" i="5" l="1"/>
  <c r="AE8" i="5"/>
  <c r="AD8" i="5"/>
  <c r="AF7" i="5"/>
  <c r="AE7" i="5"/>
  <c r="AD7" i="5"/>
  <c r="AF6" i="5"/>
  <c r="AE6" i="5"/>
  <c r="AD6" i="5"/>
  <c r="AC8" i="5" l="1"/>
  <c r="AB8" i="5"/>
  <c r="AA8" i="5"/>
  <c r="Z8" i="5"/>
  <c r="Y8" i="5"/>
  <c r="X8" i="5"/>
  <c r="W8" i="5"/>
  <c r="V8" i="5"/>
  <c r="U8" i="5"/>
  <c r="T8" i="5"/>
  <c r="S8" i="5"/>
  <c r="R8" i="5"/>
  <c r="Q8" i="5"/>
  <c r="P8" i="5"/>
  <c r="O8" i="5"/>
  <c r="N8" i="5"/>
  <c r="M8" i="5"/>
  <c r="L8" i="5"/>
  <c r="K8" i="5"/>
  <c r="J8" i="5"/>
  <c r="I8" i="5"/>
  <c r="H8" i="5"/>
  <c r="G8" i="5"/>
  <c r="F8" i="5"/>
  <c r="E8" i="5"/>
  <c r="D8" i="5"/>
  <c r="C8" i="5"/>
  <c r="B8" i="5"/>
  <c r="AC7" i="5"/>
  <c r="AB7" i="5"/>
  <c r="AA7" i="5"/>
  <c r="Z7" i="5"/>
  <c r="Y7" i="5"/>
  <c r="X7" i="5"/>
  <c r="W7" i="5"/>
  <c r="V7" i="5"/>
  <c r="U7" i="5"/>
  <c r="T7" i="5"/>
  <c r="R7" i="5"/>
  <c r="Q7" i="5"/>
  <c r="P7" i="5"/>
  <c r="O7" i="5"/>
  <c r="N7" i="5"/>
  <c r="M7" i="5"/>
  <c r="L7" i="5"/>
  <c r="K7" i="5"/>
  <c r="J7" i="5"/>
  <c r="I7" i="5"/>
  <c r="H7" i="5"/>
  <c r="G7" i="5"/>
  <c r="F7" i="5"/>
  <c r="E7" i="5"/>
  <c r="D7" i="5"/>
  <c r="C7" i="5"/>
  <c r="B7" i="5"/>
  <c r="AC6" i="5"/>
  <c r="AB6" i="5"/>
  <c r="AA6" i="5"/>
  <c r="Z6" i="5"/>
  <c r="Y6" i="5"/>
  <c r="X6" i="5"/>
  <c r="W6" i="5"/>
  <c r="V6" i="5"/>
  <c r="U6" i="5"/>
  <c r="T6" i="5"/>
  <c r="R6" i="5"/>
  <c r="Q6" i="5"/>
  <c r="P6" i="5"/>
  <c r="O6" i="5"/>
  <c r="N6" i="5"/>
  <c r="M6" i="5"/>
  <c r="L6" i="5"/>
  <c r="K6" i="5"/>
  <c r="J6" i="5"/>
  <c r="I6" i="5"/>
  <c r="H6" i="5"/>
  <c r="G6" i="5"/>
  <c r="F6" i="5"/>
  <c r="E6" i="5"/>
  <c r="D6" i="5"/>
  <c r="C6" i="5"/>
  <c r="B6" i="5"/>
</calcChain>
</file>

<file path=xl/sharedStrings.xml><?xml version="1.0" encoding="utf-8"?>
<sst xmlns="http://schemas.openxmlformats.org/spreadsheetml/2006/main" count="15" uniqueCount="15">
  <si>
    <t>Number registered (thousands)</t>
  </si>
  <si>
    <r>
      <t xml:space="preserve">KEY: </t>
    </r>
    <r>
      <rPr>
        <sz val="9"/>
        <rFont val="Arial"/>
        <family val="2"/>
      </rPr>
      <t xml:space="preserve"> R = revised.</t>
    </r>
  </si>
  <si>
    <t>This table Includes data for both publicly and privately owned school, transit, and other commercial buses.</t>
  </si>
  <si>
    <t>Table 4-15M:  Bus Fuel Consumption and Travel</t>
  </si>
  <si>
    <t>Vehicle-kilometers traveled (millions)</t>
  </si>
  <si>
    <t>Fuel consumed (million liters)</t>
  </si>
  <si>
    <t>Average kilometers traveled per vehicle (thousands)</t>
  </si>
  <si>
    <t>Average kilometers traveled per liter</t>
  </si>
  <si>
    <t>Average fuel consumed per vehicle (liters)</t>
  </si>
  <si>
    <t>1 gallon = 3.785412 liters and 1 mile = 1.609344 kilometers.</t>
  </si>
  <si>
    <r>
      <t xml:space="preserve">1960-94: U.S. Department of Transportation, Federal Highway Administration, </t>
    </r>
    <r>
      <rPr>
        <i/>
        <sz val="9"/>
        <rFont val="Arial"/>
        <family val="2"/>
      </rPr>
      <t xml:space="preserve">Highway Statistics Summary to 1995,  </t>
    </r>
    <r>
      <rPr>
        <sz val="9"/>
        <rFont val="Arial"/>
        <family val="2"/>
      </rPr>
      <t>FHWA-PL-97-009</t>
    </r>
    <r>
      <rPr>
        <i/>
        <sz val="9"/>
        <rFont val="Arial"/>
        <family val="2"/>
      </rPr>
      <t xml:space="preserve"> </t>
    </r>
    <r>
      <rPr>
        <sz val="9"/>
        <rFont val="Arial"/>
        <family val="2"/>
      </rPr>
      <t>(Washington, DC: July 1997), table VM-201A, available at http://www.fhwa.dot.gov/policy/ohpi/hss/hsspubs.cfm as of April 16, 2009.</t>
    </r>
  </si>
  <si>
    <t>NOTES</t>
  </si>
  <si>
    <t>SOURCES</t>
  </si>
  <si>
    <t>Data for 2007-14 were calculated using new sources and a new methodology developed by FHWA. Data for these years are not comparable to previous years. The FHWA estimates national trends by using State reported Highway Performance and Monitoring System (HPMS) data, fuel consumption data (MF-21 and MF-27), vehicle registration data (MV-1, MV-9, and MV-10), other data such as the R. L. Polk vehicle data, and a host of modeling techniques. Starting with the 2007 VM-1, an enhanced methodology is used to provide timely indictors on both travel and travel behavior changes.</t>
  </si>
  <si>
    <r>
      <t xml:space="preserve">1995-2014: Ibid., </t>
    </r>
    <r>
      <rPr>
        <i/>
        <sz val="9"/>
        <rFont val="Arial"/>
        <family val="2"/>
      </rPr>
      <t>Highway Statistics</t>
    </r>
    <r>
      <rPr>
        <sz val="9"/>
        <rFont val="Arial"/>
        <family val="2"/>
      </rPr>
      <t xml:space="preserve"> (Washington, DC: Annual Issues), table VM-1, available at http://www.fhwa.dot.gov/policyinformation/statistics.cfm as of Aug. 8,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</si>
</sst>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_)"/>
    <numFmt numFmtId="165" formatCode="#,##0.0"/>
    <numFmt numFmtId="166" formatCode="0.0"/>
    <numFmt numFmtId="167" formatCode="#,##0_)"/>
    <numFmt numFmtId="168" formatCode="_(* #,##0.0_);_(* \(#,##0.0\);_(* &quot;-&quot;??_);_(@_)"/>
    <numFmt numFmtId="169" formatCode="0.0_W"/>
    <numFmt numFmtId="170" formatCode="\(\R\)\ #,##0.0"/>
  </numFmts>
  <fonts count="21" x14ac:knownFonts="1">
    <font>
      <sz val="10"/>
      <name val="Arial"/>
    </font>
    <font>
      <sz val="11"/>
      <color theme="1"/>
      <name val="Calibri"/>
      <family val="2"/>
      <scheme val="minor"/>
    </font>
    <font>
      <sz val="12"/>
      <name val="Helv"/>
    </font>
    <font>
      <sz val="10"/>
      <name val="Arial"/>
      <family val="2"/>
    </font>
    <font>
      <b/>
      <sz val="12"/>
      <name val="Helv"/>
    </font>
    <font>
      <sz val="9"/>
      <name val="Helv"/>
    </font>
    <font>
      <vertAlign val="superscript"/>
      <sz val="12"/>
      <name val="Helv"/>
    </font>
    <font>
      <sz val="10"/>
      <name val="Helv"/>
    </font>
    <font>
      <sz val="8"/>
      <name val="Helv"/>
    </font>
    <font>
      <b/>
      <sz val="18"/>
      <name val="Arial"/>
      <family val="2"/>
    </font>
    <font>
      <b/>
      <sz val="12"/>
      <name val="Arial"/>
      <family val="2"/>
    </font>
    <font>
      <b/>
      <sz val="9"/>
      <name val="Helv"/>
    </font>
    <font>
      <sz val="8.5"/>
      <name val="Helv"/>
    </font>
    <font>
      <b/>
      <sz val="10"/>
      <name val="Helv"/>
    </font>
    <font>
      <b/>
      <sz val="14"/>
      <name val="Helv"/>
    </font>
    <font>
      <b/>
      <sz val="9"/>
      <name val="Arial"/>
      <family val="2"/>
    </font>
    <font>
      <sz val="9"/>
      <name val="Arial"/>
      <family val="2"/>
    </font>
    <font>
      <i/>
      <sz val="9"/>
      <name val="Arial"/>
      <family val="2"/>
    </font>
    <font>
      <b/>
      <sz val="11"/>
      <name val="Arial Narrow"/>
      <family val="2"/>
    </font>
    <font>
      <sz val="11"/>
      <name val="Arial Narrow"/>
      <family val="2"/>
    </font>
    <font>
      <sz val="11"/>
      <color theme="1"/>
      <name val="Calibri"/>
      <family val="2"/>
      <scheme val="minor"/>
    </font>
  </fonts>
  <fills count="5">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solid">
        <fgColor theme="0"/>
        <bgColor indexed="64"/>
      </patternFill>
    </fill>
  </fills>
  <borders count="9">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right/>
      <top style="double">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52">
    <xf numFmtId="0" fontId="0" fillId="0" borderId="0"/>
    <xf numFmtId="0" fontId="2" fillId="0" borderId="0">
      <alignment horizontal="center" vertical="center" wrapText="1"/>
    </xf>
    <xf numFmtId="43" fontId="3" fillId="0" borderId="0" applyFont="0" applyFill="0" applyBorder="0" applyAlignment="0" applyProtection="0"/>
    <xf numFmtId="3" fontId="3" fillId="0" borderId="0" applyFont="0" applyFill="0" applyBorder="0" applyAlignment="0" applyProtection="0"/>
    <xf numFmtId="0" fontId="4" fillId="0" borderId="0">
      <alignment horizontal="left" vertical="center" wrapText="1"/>
    </xf>
    <xf numFmtId="168" fontId="3" fillId="0" borderId="0" applyFont="0" applyFill="0" applyBorder="0" applyAlignment="0" applyProtection="0"/>
    <xf numFmtId="3" fontId="5" fillId="0" borderId="1" applyAlignment="0">
      <alignment horizontal="right" vertical="center"/>
    </xf>
    <xf numFmtId="167" fontId="5" fillId="0" borderId="1">
      <alignment horizontal="right" vertical="center"/>
    </xf>
    <xf numFmtId="49" fontId="6" fillId="0" borderId="1">
      <alignment horizontal="left" vertical="center"/>
    </xf>
    <xf numFmtId="164" fontId="7" fillId="0" borderId="1" applyNumberFormat="0" applyFill="0">
      <alignment horizontal="right"/>
    </xf>
    <xf numFmtId="169" fontId="7" fillId="0" borderId="1">
      <alignment horizontal="right"/>
    </xf>
    <xf numFmtId="0" fontId="3" fillId="0" borderId="0" applyFont="0" applyFill="0" applyBorder="0" applyAlignment="0" applyProtection="0"/>
    <xf numFmtId="2"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1">
      <alignment horizontal="left"/>
    </xf>
    <xf numFmtId="0" fontId="11" fillId="0" borderId="2">
      <alignment horizontal="right" vertical="center"/>
    </xf>
    <xf numFmtId="0" fontId="12" fillId="0" borderId="1">
      <alignment horizontal="left" vertical="center"/>
    </xf>
    <xf numFmtId="0" fontId="7" fillId="0" borderId="1">
      <alignment horizontal="left" vertical="center"/>
    </xf>
    <xf numFmtId="0" fontId="13" fillId="0" borderId="1">
      <alignment horizontal="left"/>
    </xf>
    <xf numFmtId="0" fontId="13" fillId="2" borderId="0">
      <alignment horizontal="centerContinuous" wrapText="1"/>
    </xf>
    <xf numFmtId="49" fontId="13" fillId="2" borderId="3">
      <alignment horizontal="left" vertical="center"/>
    </xf>
    <xf numFmtId="0" fontId="13" fillId="2" borderId="0">
      <alignment horizontal="centerContinuous" vertical="center" wrapText="1"/>
    </xf>
    <xf numFmtId="0" fontId="3" fillId="0" borderId="0"/>
    <xf numFmtId="0" fontId="20" fillId="0" borderId="0"/>
    <xf numFmtId="3" fontId="5" fillId="0" borderId="0">
      <alignment horizontal="left" vertical="center"/>
    </xf>
    <xf numFmtId="0" fontId="2" fillId="0" borderId="0">
      <alignment horizontal="left" vertical="center"/>
    </xf>
    <xf numFmtId="0" fontId="8" fillId="0" borderId="0">
      <alignment horizontal="right"/>
    </xf>
    <xf numFmtId="49" fontId="8" fillId="0" borderId="0">
      <alignment horizontal="center"/>
    </xf>
    <xf numFmtId="0" fontId="6" fillId="0" borderId="0">
      <alignment horizontal="right"/>
    </xf>
    <xf numFmtId="0" fontId="8" fillId="0" borderId="0">
      <alignment horizontal="left"/>
    </xf>
    <xf numFmtId="49" fontId="5" fillId="0" borderId="0">
      <alignment horizontal="left" vertical="center"/>
    </xf>
    <xf numFmtId="49" fontId="6" fillId="0" borderId="1">
      <alignment horizontal="left" vertical="center"/>
    </xf>
    <xf numFmtId="49" fontId="2" fillId="0" borderId="1" applyFill="0">
      <alignment horizontal="left" vertical="center"/>
    </xf>
    <xf numFmtId="49" fontId="6" fillId="0" borderId="1">
      <alignment horizontal="left"/>
    </xf>
    <xf numFmtId="164" fontId="5" fillId="0" borderId="0" applyNumberFormat="0">
      <alignment horizontal="right"/>
    </xf>
    <xf numFmtId="0" fontId="11" fillId="3" borderId="0">
      <alignment horizontal="centerContinuous" vertical="center" wrapText="1"/>
    </xf>
    <xf numFmtId="0" fontId="11" fillId="0" borderId="4">
      <alignment horizontal="left" vertical="center"/>
    </xf>
    <xf numFmtId="0" fontId="14" fillId="0" borderId="0">
      <alignment horizontal="left" vertical="top"/>
    </xf>
    <xf numFmtId="0" fontId="13" fillId="0" borderId="0">
      <alignment horizontal="left"/>
    </xf>
    <xf numFmtId="0" fontId="4" fillId="0" borderId="0">
      <alignment horizontal="left"/>
    </xf>
    <xf numFmtId="0" fontId="7" fillId="0" borderId="0">
      <alignment horizontal="left"/>
    </xf>
    <xf numFmtId="0" fontId="14" fillId="0" borderId="0">
      <alignment horizontal="left" vertical="top"/>
    </xf>
    <xf numFmtId="0" fontId="4" fillId="0" borderId="0">
      <alignment horizontal="left"/>
    </xf>
    <xf numFmtId="0" fontId="7" fillId="0" borderId="0">
      <alignment horizontal="left"/>
    </xf>
    <xf numFmtId="0" fontId="3" fillId="0" borderId="5" applyNumberFormat="0" applyFont="0" applyFill="0" applyAlignment="0" applyProtection="0"/>
    <xf numFmtId="49" fontId="5" fillId="0" borderId="1">
      <alignment horizontal="left"/>
    </xf>
    <xf numFmtId="0" fontId="11" fillId="0" borderId="2">
      <alignment horizontal="left"/>
    </xf>
    <xf numFmtId="0" fontId="13" fillId="0" borderId="0">
      <alignment horizontal="left" vertical="center"/>
    </xf>
    <xf numFmtId="49" fontId="8" fillId="0" borderId="1">
      <alignment horizontal="left"/>
    </xf>
    <xf numFmtId="0" fontId="1" fillId="0" borderId="0"/>
    <xf numFmtId="43" fontId="1" fillId="0" borderId="0" applyFont="0" applyFill="0" applyBorder="0" applyAlignment="0" applyProtection="0"/>
  </cellStyleXfs>
  <cellXfs count="30">
    <xf numFmtId="0" fontId="0" fillId="0" borderId="0" xfId="0"/>
    <xf numFmtId="0" fontId="3" fillId="4" borderId="0" xfId="0" applyFont="1" applyFill="1"/>
    <xf numFmtId="0" fontId="18" fillId="4" borderId="3" xfId="30" applyNumberFormat="1" applyFont="1" applyFill="1" applyBorder="1" applyAlignment="1">
      <alignment horizontal="center"/>
    </xf>
    <xf numFmtId="0" fontId="18" fillId="4" borderId="3" xfId="0" applyFont="1" applyFill="1" applyBorder="1" applyAlignment="1">
      <alignment horizontal="center"/>
    </xf>
    <xf numFmtId="0" fontId="18" fillId="4" borderId="3" xfId="23" applyNumberFormat="1" applyFont="1" applyFill="1" applyBorder="1" applyAlignment="1">
      <alignment horizontal="center"/>
    </xf>
    <xf numFmtId="0" fontId="18" fillId="4" borderId="7" xfId="0" applyNumberFormat="1" applyFont="1" applyFill="1" applyBorder="1" applyAlignment="1">
      <alignment horizontal="center"/>
    </xf>
    <xf numFmtId="0" fontId="18" fillId="4" borderId="7" xfId="0" applyFont="1" applyFill="1" applyBorder="1" applyAlignment="1">
      <alignment horizontal="center"/>
    </xf>
    <xf numFmtId="0" fontId="3" fillId="4" borderId="0" xfId="0" applyFont="1" applyFill="1" applyAlignment="1">
      <alignment horizontal="center"/>
    </xf>
    <xf numFmtId="0" fontId="19" fillId="4" borderId="0" xfId="30" applyFont="1" applyFill="1" applyBorder="1">
      <alignment horizontal="left"/>
    </xf>
    <xf numFmtId="3" fontId="19" fillId="4" borderId="0" xfId="30" applyNumberFormat="1" applyFont="1" applyFill="1" applyBorder="1" applyAlignment="1">
      <alignment horizontal="right"/>
    </xf>
    <xf numFmtId="3" fontId="19" fillId="4" borderId="0" xfId="0" applyNumberFormat="1" applyFont="1" applyFill="1"/>
    <xf numFmtId="1" fontId="19" fillId="4" borderId="0" xfId="0" applyNumberFormat="1" applyFont="1" applyFill="1"/>
    <xf numFmtId="3" fontId="19" fillId="4" borderId="0" xfId="2" applyNumberFormat="1" applyFont="1" applyFill="1"/>
    <xf numFmtId="166" fontId="19" fillId="4" borderId="0" xfId="30" applyNumberFormat="1" applyFont="1" applyFill="1" applyBorder="1" applyAlignment="1">
      <alignment horizontal="right"/>
    </xf>
    <xf numFmtId="165" fontId="19" fillId="4" borderId="0" xfId="23" applyNumberFormat="1" applyFont="1" applyFill="1"/>
    <xf numFmtId="166" fontId="19" fillId="4" borderId="0" xfId="23" applyNumberFormat="1" applyFont="1" applyFill="1"/>
    <xf numFmtId="165" fontId="19" fillId="4" borderId="0" xfId="30" applyNumberFormat="1" applyFont="1" applyFill="1" applyBorder="1" applyAlignment="1">
      <alignment horizontal="right" vertical="center"/>
    </xf>
    <xf numFmtId="0" fontId="19" fillId="4" borderId="6" xfId="30" applyFont="1" applyFill="1" applyBorder="1">
      <alignment horizontal="left"/>
    </xf>
    <xf numFmtId="165" fontId="19" fillId="4" borderId="6" xfId="30" applyNumberFormat="1" applyFont="1" applyFill="1" applyBorder="1" applyAlignment="1">
      <alignment horizontal="right"/>
    </xf>
    <xf numFmtId="165" fontId="19" fillId="4" borderId="6" xfId="23" applyNumberFormat="1" applyFont="1" applyFill="1" applyBorder="1"/>
    <xf numFmtId="165" fontId="19" fillId="4" borderId="6" xfId="30" applyNumberFormat="1" applyFont="1" applyFill="1" applyBorder="1" applyAlignment="1">
      <alignment horizontal="right" vertical="center"/>
    </xf>
    <xf numFmtId="170" fontId="19" fillId="4" borderId="6" xfId="30" applyNumberFormat="1" applyFont="1" applyFill="1" applyBorder="1" applyAlignment="1">
      <alignment horizontal="right"/>
    </xf>
    <xf numFmtId="49" fontId="16" fillId="4" borderId="0" xfId="0" applyNumberFormat="1" applyFont="1" applyFill="1" applyAlignment="1">
      <alignment wrapText="1"/>
    </xf>
    <xf numFmtId="49" fontId="16" fillId="4" borderId="0" xfId="0" applyNumberFormat="1" applyFont="1" applyFill="1" applyAlignment="1">
      <alignment horizontal="left" wrapText="1"/>
    </xf>
    <xf numFmtId="0" fontId="16" fillId="4" borderId="0" xfId="30" applyFont="1" applyFill="1" applyAlignment="1">
      <alignment horizontal="left" wrapText="1"/>
    </xf>
    <xf numFmtId="0" fontId="15" fillId="4" borderId="0" xfId="30" applyFont="1" applyFill="1" applyAlignment="1">
      <alignment horizontal="left" wrapText="1"/>
    </xf>
    <xf numFmtId="0" fontId="16" fillId="4" borderId="0" xfId="0" applyNumberFormat="1" applyFont="1" applyFill="1" applyAlignment="1">
      <alignment horizontal="left" wrapText="1"/>
    </xf>
    <xf numFmtId="0" fontId="10" fillId="4" borderId="6" xfId="0" applyFont="1" applyFill="1" applyBorder="1" applyAlignment="1">
      <alignment horizontal="left" wrapText="1"/>
    </xf>
    <xf numFmtId="0" fontId="15" fillId="4" borderId="8" xfId="0" applyFont="1" applyFill="1" applyBorder="1" applyAlignment="1">
      <alignment horizontal="left" wrapText="1"/>
    </xf>
    <xf numFmtId="0" fontId="16" fillId="4" borderId="0" xfId="0" applyFont="1" applyFill="1" applyAlignment="1">
      <alignment horizontal="center" wrapText="1"/>
    </xf>
  </cellXfs>
  <cellStyles count="52">
    <cellStyle name="Column heading" xfId="1"/>
    <cellStyle name="Comma 2" xfId="2"/>
    <cellStyle name="Comma 6" xfId="51"/>
    <cellStyle name="Comma0" xfId="3"/>
    <cellStyle name="Corner heading" xfId="4"/>
    <cellStyle name="Currency0" xfId="5"/>
    <cellStyle name="Data" xfId="6"/>
    <cellStyle name="Data no deci" xfId="7"/>
    <cellStyle name="Data Superscript" xfId="8"/>
    <cellStyle name="Data_1-1A-Regular" xfId="9"/>
    <cellStyle name="Data-one deci" xfId="10"/>
    <cellStyle name="Date" xfId="11"/>
    <cellStyle name="Fixed" xfId="12"/>
    <cellStyle name="Heading 1" xfId="13" builtinId="16" customBuiltin="1"/>
    <cellStyle name="Heading 2" xfId="14" builtinId="17" customBuiltin="1"/>
    <cellStyle name="Hed Side" xfId="15"/>
    <cellStyle name="Hed Side bold" xfId="16"/>
    <cellStyle name="Hed Side Indent" xfId="17"/>
    <cellStyle name="Hed Side Regular" xfId="18"/>
    <cellStyle name="Hed Side_1-1A-Regular" xfId="19"/>
    <cellStyle name="Hed Top" xfId="20"/>
    <cellStyle name="Hed Top - SECTION" xfId="21"/>
    <cellStyle name="Hed Top_3-new4" xfId="22"/>
    <cellStyle name="Normal" xfId="0" builtinId="0"/>
    <cellStyle name="Normal 2" xfId="23"/>
    <cellStyle name="Normal 7" xfId="24"/>
    <cellStyle name="Normal 8" xfId="50"/>
    <cellStyle name="Reference" xfId="25"/>
    <cellStyle name="Row heading" xfId="26"/>
    <cellStyle name="Source Hed" xfId="27"/>
    <cellStyle name="Source Letter" xfId="28"/>
    <cellStyle name="Source Superscript" xfId="29"/>
    <cellStyle name="Source Text" xfId="30"/>
    <cellStyle name="State" xfId="31"/>
    <cellStyle name="Superscript" xfId="32"/>
    <cellStyle name="Superscript- regular" xfId="33"/>
    <cellStyle name="Superscript_1-1A-Regular"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Total" xfId="45" builtinId="25" customBuiltin="1"/>
    <cellStyle name="Wrap" xfId="46"/>
    <cellStyle name="Wrap Bold" xfId="47"/>
    <cellStyle name="Wrap Title" xfId="48"/>
    <cellStyle name="Wrap_NTS99-~11"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TEMP\USFreight9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tabSelected="1" workbookViewId="0">
      <selection sqref="A1:AF1"/>
    </sheetView>
  </sheetViews>
  <sheetFormatPr defaultRowHeight="12.75" x14ac:dyDescent="0.2"/>
  <cols>
    <col min="1" max="1" width="41" style="1" customWidth="1"/>
    <col min="2" max="3" width="8" style="1" customWidth="1"/>
    <col min="4" max="28" width="6.7109375" style="1" customWidth="1"/>
    <col min="29" max="30" width="7.7109375" style="1" customWidth="1"/>
    <col min="31" max="31" width="10" style="1" customWidth="1"/>
    <col min="32" max="32" width="6.7109375" style="1" customWidth="1"/>
    <col min="33" max="16384" width="9.140625" style="1"/>
  </cols>
  <sheetData>
    <row r="1" spans="1:32" ht="16.5" customHeight="1" thickBot="1" x14ac:dyDescent="0.3">
      <c r="A1" s="27" t="s">
        <v>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s="7" customFormat="1" ht="16.5" customHeight="1" x14ac:dyDescent="0.3">
      <c r="A2" s="2"/>
      <c r="B2" s="2">
        <v>1960</v>
      </c>
      <c r="C2" s="2">
        <v>1965</v>
      </c>
      <c r="D2" s="2">
        <v>1970</v>
      </c>
      <c r="E2" s="2">
        <v>1975</v>
      </c>
      <c r="F2" s="2">
        <v>1980</v>
      </c>
      <c r="G2" s="2">
        <v>1985</v>
      </c>
      <c r="H2" s="2">
        <v>1990</v>
      </c>
      <c r="I2" s="2">
        <v>1991</v>
      </c>
      <c r="J2" s="2">
        <v>1992</v>
      </c>
      <c r="K2" s="2">
        <v>1993</v>
      </c>
      <c r="L2" s="2">
        <v>1994</v>
      </c>
      <c r="M2" s="2">
        <v>1995</v>
      </c>
      <c r="N2" s="2">
        <v>1996</v>
      </c>
      <c r="O2" s="2">
        <v>1997</v>
      </c>
      <c r="P2" s="2">
        <v>1998</v>
      </c>
      <c r="Q2" s="2">
        <v>1999</v>
      </c>
      <c r="R2" s="2">
        <v>2000</v>
      </c>
      <c r="S2" s="2">
        <v>2001</v>
      </c>
      <c r="T2" s="3">
        <v>2002</v>
      </c>
      <c r="U2" s="3">
        <v>2003</v>
      </c>
      <c r="V2" s="3">
        <v>2004</v>
      </c>
      <c r="W2" s="3">
        <v>2005</v>
      </c>
      <c r="X2" s="3">
        <v>2006</v>
      </c>
      <c r="Y2" s="3">
        <v>2007</v>
      </c>
      <c r="Z2" s="3">
        <v>2008</v>
      </c>
      <c r="AA2" s="3">
        <v>2009</v>
      </c>
      <c r="AB2" s="4">
        <v>2010</v>
      </c>
      <c r="AC2" s="3">
        <v>2011</v>
      </c>
      <c r="AD2" s="5">
        <v>2012</v>
      </c>
      <c r="AE2" s="6">
        <v>2013</v>
      </c>
      <c r="AF2" s="6">
        <v>2014</v>
      </c>
    </row>
    <row r="3" spans="1:32" ht="16.5" customHeight="1" x14ac:dyDescent="0.3">
      <c r="A3" s="8" t="s">
        <v>0</v>
      </c>
      <c r="B3" s="9">
        <v>272.12900000000002</v>
      </c>
      <c r="C3" s="9">
        <v>314.28399999999999</v>
      </c>
      <c r="D3" s="9">
        <v>377.56200000000001</v>
      </c>
      <c r="E3" s="9">
        <v>462.15600000000001</v>
      </c>
      <c r="F3" s="9">
        <v>528.78899999999999</v>
      </c>
      <c r="G3" s="9">
        <v>593.48500000000001</v>
      </c>
      <c r="H3" s="9">
        <v>626.98699999999997</v>
      </c>
      <c r="I3" s="9">
        <v>631.279</v>
      </c>
      <c r="J3" s="9">
        <v>644.73199999999997</v>
      </c>
      <c r="K3" s="9">
        <v>654.43200000000002</v>
      </c>
      <c r="L3" s="9">
        <v>670.423</v>
      </c>
      <c r="M3" s="9">
        <v>685.50300000000004</v>
      </c>
      <c r="N3" s="9">
        <v>694.78099999999995</v>
      </c>
      <c r="O3" s="9">
        <v>697.548</v>
      </c>
      <c r="P3" s="9">
        <v>715.54</v>
      </c>
      <c r="Q3" s="9">
        <v>728.77700000000004</v>
      </c>
      <c r="R3" s="10">
        <v>746.125</v>
      </c>
      <c r="S3" s="10">
        <v>749.548</v>
      </c>
      <c r="T3" s="11">
        <v>760.71699999999998</v>
      </c>
      <c r="U3" s="10">
        <v>776.55</v>
      </c>
      <c r="V3" s="10">
        <v>795.274</v>
      </c>
      <c r="W3" s="11">
        <v>807.053</v>
      </c>
      <c r="X3" s="10">
        <v>821.95899999999995</v>
      </c>
      <c r="Y3" s="10">
        <v>834.43600000000004</v>
      </c>
      <c r="Z3" s="10">
        <v>843.30799999999999</v>
      </c>
      <c r="AA3" s="10">
        <v>841.99300000000005</v>
      </c>
      <c r="AB3" s="9">
        <v>846.05082077729503</v>
      </c>
      <c r="AC3" s="9">
        <v>666.06399999999996</v>
      </c>
      <c r="AD3" s="9">
        <v>764.50900000000001</v>
      </c>
      <c r="AE3" s="9">
        <v>864.54889342128638</v>
      </c>
      <c r="AF3" s="9">
        <v>872.02731824194132</v>
      </c>
    </row>
    <row r="4" spans="1:32" ht="16.5" customHeight="1" x14ac:dyDescent="0.3">
      <c r="A4" s="8" t="s">
        <v>4</v>
      </c>
      <c r="B4" s="9">
        <v>6920.1792000000005</v>
      </c>
      <c r="C4" s="9">
        <v>7563.9168000000009</v>
      </c>
      <c r="D4" s="9">
        <v>7242.0480000000007</v>
      </c>
      <c r="E4" s="9">
        <v>9816.9984000000004</v>
      </c>
      <c r="F4" s="9">
        <v>9816.9984000000004</v>
      </c>
      <c r="G4" s="9">
        <v>7242.0480000000007</v>
      </c>
      <c r="H4" s="9">
        <v>9173.2608</v>
      </c>
      <c r="I4" s="9">
        <v>9334.1952000000001</v>
      </c>
      <c r="J4" s="9">
        <v>9334.1952000000001</v>
      </c>
      <c r="K4" s="9">
        <v>9816.9984000000004</v>
      </c>
      <c r="L4" s="9">
        <v>10299.801600000001</v>
      </c>
      <c r="M4" s="9">
        <v>10299.801600000001</v>
      </c>
      <c r="N4" s="9">
        <v>10562.124672</v>
      </c>
      <c r="O4" s="9">
        <v>11011.131648</v>
      </c>
      <c r="P4" s="9">
        <v>11276.673408000001</v>
      </c>
      <c r="Q4" s="9">
        <v>12330.793728000001</v>
      </c>
      <c r="R4" s="9">
        <v>12214.920960000001</v>
      </c>
      <c r="S4" s="10">
        <v>11389.327488000001</v>
      </c>
      <c r="T4" s="9">
        <v>11015.95968</v>
      </c>
      <c r="U4" s="9">
        <v>10916.180352000001</v>
      </c>
      <c r="V4" s="9">
        <v>10945.148544000001</v>
      </c>
      <c r="W4" s="10">
        <v>11233.22112</v>
      </c>
      <c r="X4" s="10">
        <v>10916.691625155339</v>
      </c>
      <c r="Y4" s="10">
        <v>23360.72481070496</v>
      </c>
      <c r="Z4" s="10">
        <v>23856.04238627851</v>
      </c>
      <c r="AA4" s="10">
        <v>23154.390500643316</v>
      </c>
      <c r="AB4" s="9">
        <v>22159.911168464543</v>
      </c>
      <c r="AC4" s="9">
        <v>22220.768278785861</v>
      </c>
      <c r="AD4" s="9">
        <v>23787.718421334477</v>
      </c>
      <c r="AE4" s="9">
        <v>24408.784457978352</v>
      </c>
      <c r="AF4" s="9">
        <v>25747.740508421059</v>
      </c>
    </row>
    <row r="5" spans="1:32" ht="16.5" customHeight="1" x14ac:dyDescent="0.3">
      <c r="A5" s="8" t="s">
        <v>5</v>
      </c>
      <c r="B5" s="9">
        <v>3130.5357239999998</v>
      </c>
      <c r="C5" s="9">
        <v>3312.2354999999998</v>
      </c>
      <c r="D5" s="9">
        <v>3104.03784</v>
      </c>
      <c r="E5" s="9">
        <v>3986.0388360000002</v>
      </c>
      <c r="F5" s="9">
        <v>3853.5494159999998</v>
      </c>
      <c r="G5" s="9">
        <v>3157.0336080000002</v>
      </c>
      <c r="H5" s="9">
        <v>3387.9437400000002</v>
      </c>
      <c r="I5" s="9">
        <v>3270.5959680000001</v>
      </c>
      <c r="J5" s="9">
        <v>3323.5917359999999</v>
      </c>
      <c r="K5" s="9">
        <v>3516.6477479999999</v>
      </c>
      <c r="L5" s="9">
        <v>3649.1371680000002</v>
      </c>
      <c r="M5" s="9">
        <v>3664.278816</v>
      </c>
      <c r="N5" s="9">
        <v>3747.3080428079998</v>
      </c>
      <c r="O5" s="9">
        <v>3886.020680136</v>
      </c>
      <c r="P5" s="9">
        <v>3938.09659302</v>
      </c>
      <c r="Q5" s="9">
        <v>4346.815097484</v>
      </c>
      <c r="R5" s="9">
        <v>4209.5068480080008</v>
      </c>
      <c r="S5" s="10">
        <v>3883.4503853879996</v>
      </c>
      <c r="T5" s="9">
        <v>3783.757774956</v>
      </c>
      <c r="U5" s="9">
        <v>3667.85603034</v>
      </c>
      <c r="V5" s="9">
        <v>5148.8341233360006</v>
      </c>
      <c r="W5" s="12">
        <v>4239.6614399999999</v>
      </c>
      <c r="X5" s="10">
        <v>4347.2023461347526</v>
      </c>
      <c r="Y5" s="10">
        <v>7652.9476554223629</v>
      </c>
      <c r="Z5" s="10">
        <v>7786.3193947106429</v>
      </c>
      <c r="AA5" s="10">
        <v>7521.8761880529328</v>
      </c>
      <c r="AB5" s="9">
        <v>7272.283794277093</v>
      </c>
      <c r="AC5" s="9">
        <v>7329.1289485209363</v>
      </c>
      <c r="AD5" s="9">
        <v>7809.4502879882848</v>
      </c>
      <c r="AE5" s="9">
        <v>8012.2936655839358</v>
      </c>
      <c r="AF5" s="9">
        <v>8453.6527403020427</v>
      </c>
    </row>
    <row r="6" spans="1:32" ht="16.5" customHeight="1" x14ac:dyDescent="0.3">
      <c r="A6" s="8" t="s">
        <v>6</v>
      </c>
      <c r="B6" s="13">
        <f t="shared" ref="B6:R6" si="0">B4/B3</f>
        <v>25.429774849428028</v>
      </c>
      <c r="C6" s="13">
        <f t="shared" si="0"/>
        <v>24.067139275305141</v>
      </c>
      <c r="D6" s="13">
        <f t="shared" si="0"/>
        <v>19.181082842023297</v>
      </c>
      <c r="E6" s="13">
        <f t="shared" si="0"/>
        <v>21.241741749539116</v>
      </c>
      <c r="F6" s="13">
        <f t="shared" si="0"/>
        <v>18.565057896438844</v>
      </c>
      <c r="G6" s="13">
        <f t="shared" si="0"/>
        <v>12.202579677666664</v>
      </c>
      <c r="H6" s="13">
        <f t="shared" si="0"/>
        <v>14.630703347916306</v>
      </c>
      <c r="I6" s="13">
        <f t="shared" si="0"/>
        <v>14.786164596002719</v>
      </c>
      <c r="J6" s="13">
        <f t="shared" si="0"/>
        <v>14.477635978980414</v>
      </c>
      <c r="K6" s="13">
        <f t="shared" si="0"/>
        <v>15.000792137303799</v>
      </c>
      <c r="L6" s="13">
        <f t="shared" si="0"/>
        <v>15.363138794462602</v>
      </c>
      <c r="M6" s="13">
        <f t="shared" si="0"/>
        <v>15.025173631625245</v>
      </c>
      <c r="N6" s="13">
        <f t="shared" si="0"/>
        <v>15.202091985819994</v>
      </c>
      <c r="O6" s="13">
        <f t="shared" si="0"/>
        <v>15.785482358203307</v>
      </c>
      <c r="P6" s="13">
        <f t="shared" si="0"/>
        <v>15.759668792799845</v>
      </c>
      <c r="Q6" s="13">
        <f t="shared" si="0"/>
        <v>16.91984479202829</v>
      </c>
      <c r="R6" s="14">
        <f t="shared" si="0"/>
        <v>16.371145531914895</v>
      </c>
      <c r="S6" s="14">
        <f t="shared" ref="S6" si="1">S4/S3</f>
        <v>15.194927460282731</v>
      </c>
      <c r="T6" s="15">
        <f t="shared" ref="T6:Z6" si="2">T4/T3</f>
        <v>14.481022088371892</v>
      </c>
      <c r="U6" s="14">
        <f t="shared" si="2"/>
        <v>14.057279443693261</v>
      </c>
      <c r="V6" s="14">
        <f t="shared" si="2"/>
        <v>13.762739061002875</v>
      </c>
      <c r="W6" s="14">
        <f t="shared" si="2"/>
        <v>13.91881465033895</v>
      </c>
      <c r="X6" s="14">
        <f t="shared" si="2"/>
        <v>13.281309195659809</v>
      </c>
      <c r="Y6" s="14">
        <f t="shared" si="2"/>
        <v>27.995825696284626</v>
      </c>
      <c r="Z6" s="14">
        <f t="shared" si="2"/>
        <v>28.28864707352297</v>
      </c>
      <c r="AA6" s="14">
        <f>AA4/AA3</f>
        <v>27.499504747240554</v>
      </c>
      <c r="AB6" s="14">
        <f>AB4/AB3</f>
        <v>26.192175013914053</v>
      </c>
      <c r="AC6" s="14">
        <f>AC4/AC3</f>
        <v>33.361311043361994</v>
      </c>
      <c r="AD6" s="13">
        <f t="shared" ref="AD6:AF6" si="3">AD4/AD3</f>
        <v>31.115027319932764</v>
      </c>
      <c r="AE6" s="13">
        <f t="shared" si="3"/>
        <v>28.232971719372944</v>
      </c>
      <c r="AF6" s="13">
        <f t="shared" si="3"/>
        <v>29.526300346106161</v>
      </c>
    </row>
    <row r="7" spans="1:32" ht="16.5" customHeight="1" x14ac:dyDescent="0.3">
      <c r="A7" s="8" t="s">
        <v>7</v>
      </c>
      <c r="B7" s="13">
        <f t="shared" ref="B7:R7" si="4">B4/B5</f>
        <v>2.2105415207202412</v>
      </c>
      <c r="C7" s="13">
        <f t="shared" si="4"/>
        <v>2.2836289267475096</v>
      </c>
      <c r="D7" s="13">
        <f t="shared" si="4"/>
        <v>2.333105578377872</v>
      </c>
      <c r="E7" s="13">
        <f t="shared" si="4"/>
        <v>2.4628456479996021</v>
      </c>
      <c r="F7" s="13">
        <f t="shared" si="4"/>
        <v>2.5475210877638323</v>
      </c>
      <c r="G7" s="13">
        <f t="shared" si="4"/>
        <v>2.2939407365345983</v>
      </c>
      <c r="H7" s="13">
        <f t="shared" si="4"/>
        <v>2.7076189877934631</v>
      </c>
      <c r="I7" s="13">
        <f t="shared" si="4"/>
        <v>2.8539737990651126</v>
      </c>
      <c r="J7" s="13">
        <f t="shared" si="4"/>
        <v>2.8084662441825259</v>
      </c>
      <c r="K7" s="13">
        <f t="shared" si="4"/>
        <v>2.7915785439651035</v>
      </c>
      <c r="L7" s="13">
        <f t="shared" si="4"/>
        <v>2.8225306766544653</v>
      </c>
      <c r="M7" s="13">
        <f t="shared" si="4"/>
        <v>2.8108673267509348</v>
      </c>
      <c r="N7" s="13">
        <f t="shared" si="4"/>
        <v>2.8185899187741716</v>
      </c>
      <c r="O7" s="13">
        <f t="shared" si="4"/>
        <v>2.8335236876852239</v>
      </c>
      <c r="P7" s="13">
        <f t="shared" si="4"/>
        <v>2.8634831933749703</v>
      </c>
      <c r="Q7" s="13">
        <f t="shared" si="4"/>
        <v>2.8367421782300433</v>
      </c>
      <c r="R7" s="14">
        <f t="shared" si="4"/>
        <v>2.9017463092571707</v>
      </c>
      <c r="S7" s="14">
        <f t="shared" ref="S7" si="5">S4/S5</f>
        <v>2.9327856307509079</v>
      </c>
      <c r="T7" s="16">
        <f t="shared" ref="T7:Z7" si="6">T4/T5</f>
        <v>2.9113807847089528</v>
      </c>
      <c r="U7" s="14">
        <f t="shared" si="6"/>
        <v>2.9761747085225978</v>
      </c>
      <c r="V7" s="14">
        <f t="shared" si="6"/>
        <v>2.1257527979768143</v>
      </c>
      <c r="W7" s="14">
        <f t="shared" si="6"/>
        <v>2.6495561683340454</v>
      </c>
      <c r="X7" s="14">
        <f t="shared" si="6"/>
        <v>2.5111993314186871</v>
      </c>
      <c r="Y7" s="14">
        <f t="shared" si="6"/>
        <v>3.0525133402883169</v>
      </c>
      <c r="Z7" s="14">
        <f t="shared" si="6"/>
        <v>3.0638407156125984</v>
      </c>
      <c r="AA7" s="14">
        <f>AA4/AA5</f>
        <v>3.0782732820595551</v>
      </c>
      <c r="AB7" s="14">
        <f>AB4/AB5</f>
        <v>3.0471735970897114</v>
      </c>
      <c r="AC7" s="14">
        <f>AC4/AC5</f>
        <v>3.0318429972868945</v>
      </c>
      <c r="AD7" s="13">
        <f t="shared" ref="AD7:AF7" si="7">AD4/AD5</f>
        <v>3.046017010687982</v>
      </c>
      <c r="AE7" s="13">
        <f t="shared" si="7"/>
        <v>3.0464166038776166</v>
      </c>
      <c r="AF7" s="13">
        <f t="shared" si="7"/>
        <v>3.0457532736909076</v>
      </c>
    </row>
    <row r="8" spans="1:32" ht="16.5" customHeight="1" thickBot="1" x14ac:dyDescent="0.35">
      <c r="A8" s="17" t="s">
        <v>8</v>
      </c>
      <c r="B8" s="18">
        <f t="shared" ref="B8:Z8" si="8">1000*B5/B3</f>
        <v>11503.866636778879</v>
      </c>
      <c r="C8" s="18">
        <f t="shared" si="8"/>
        <v>10538.98862175612</v>
      </c>
      <c r="D8" s="18">
        <f t="shared" si="8"/>
        <v>8221.2665469512285</v>
      </c>
      <c r="E8" s="18">
        <f t="shared" si="8"/>
        <v>8624.8773920494386</v>
      </c>
      <c r="F8" s="18">
        <f t="shared" si="8"/>
        <v>7287.4992028956722</v>
      </c>
      <c r="G8" s="18">
        <f t="shared" si="8"/>
        <v>5319.483403961347</v>
      </c>
      <c r="H8" s="18">
        <f t="shared" si="8"/>
        <v>5403.5310779968331</v>
      </c>
      <c r="I8" s="18">
        <f t="shared" si="8"/>
        <v>5180.9041137120039</v>
      </c>
      <c r="J8" s="18">
        <f t="shared" si="8"/>
        <v>5154.9973260207344</v>
      </c>
      <c r="K8" s="18">
        <f t="shared" si="8"/>
        <v>5373.5877035352787</v>
      </c>
      <c r="L8" s="18">
        <f t="shared" si="8"/>
        <v>5443.0369602474857</v>
      </c>
      <c r="M8" s="18">
        <f t="shared" si="8"/>
        <v>5345.3869873654821</v>
      </c>
      <c r="N8" s="18">
        <f t="shared" si="8"/>
        <v>5393.5096711165097</v>
      </c>
      <c r="O8" s="18">
        <f t="shared" si="8"/>
        <v>5570.9724350668339</v>
      </c>
      <c r="P8" s="18">
        <f t="shared" si="8"/>
        <v>5503.6707843307158</v>
      </c>
      <c r="Q8" s="18">
        <f t="shared" si="8"/>
        <v>5964.5338663047814</v>
      </c>
      <c r="R8" s="18">
        <f t="shared" si="8"/>
        <v>5641.8252276870517</v>
      </c>
      <c r="S8" s="19">
        <f t="shared" si="8"/>
        <v>5181.0562971123927</v>
      </c>
      <c r="T8" s="20">
        <f t="shared" si="8"/>
        <v>4973.9361351935086</v>
      </c>
      <c r="U8" s="19">
        <f t="shared" si="8"/>
        <v>4723.270916669886</v>
      </c>
      <c r="V8" s="19">
        <f t="shared" si="8"/>
        <v>6474.2895195064848</v>
      </c>
      <c r="W8" s="19">
        <f t="shared" si="8"/>
        <v>5253.2627225225597</v>
      </c>
      <c r="X8" s="19">
        <f t="shared" si="8"/>
        <v>5288.8311292105245</v>
      </c>
      <c r="Y8" s="19">
        <f t="shared" si="8"/>
        <v>9171.4015879256913</v>
      </c>
      <c r="Z8" s="19">
        <f t="shared" si="8"/>
        <v>9233.0671530575346</v>
      </c>
      <c r="AA8" s="19">
        <f>1000*AA5/AA3</f>
        <v>8933.4189097212584</v>
      </c>
      <c r="AB8" s="19">
        <f>1000*AB5/AB3</f>
        <v>8595.5637837403247</v>
      </c>
      <c r="AC8" s="19">
        <f>1000*AC5/AC3</f>
        <v>11003.640713986848</v>
      </c>
      <c r="AD8" s="18">
        <f t="shared" ref="AD8:AF8" si="9">AD5/AD3*1000</f>
        <v>10214.988035442728</v>
      </c>
      <c r="AE8" s="21">
        <f t="shared" si="9"/>
        <v>9267.6003943245141</v>
      </c>
      <c r="AF8" s="18">
        <f t="shared" si="9"/>
        <v>9694.2521907973114</v>
      </c>
    </row>
    <row r="9" spans="1:32" ht="12.75" customHeight="1" x14ac:dyDescent="0.2">
      <c r="A9" s="28" t="s">
        <v>1</v>
      </c>
      <c r="B9" s="28"/>
      <c r="C9" s="28"/>
      <c r="D9" s="28"/>
      <c r="E9" s="28"/>
      <c r="F9" s="28"/>
      <c r="G9" s="28"/>
      <c r="H9" s="28"/>
      <c r="I9" s="28"/>
      <c r="J9" s="28"/>
      <c r="K9" s="28"/>
      <c r="L9" s="28"/>
      <c r="M9" s="28"/>
      <c r="N9" s="28"/>
      <c r="O9" s="28"/>
      <c r="P9" s="28"/>
      <c r="Q9" s="28"/>
      <c r="R9" s="28"/>
      <c r="S9" s="28"/>
      <c r="T9" s="28"/>
      <c r="U9" s="28"/>
      <c r="V9" s="28"/>
      <c r="W9" s="28"/>
      <c r="X9" s="28"/>
      <c r="Y9" s="28"/>
    </row>
    <row r="10" spans="1:32" ht="12.75" customHeight="1"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32" ht="12.75" customHeight="1" x14ac:dyDescent="0.2">
      <c r="A11" s="25" t="s">
        <v>11</v>
      </c>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32" ht="12.75" customHeight="1" x14ac:dyDescent="0.2">
      <c r="A12" s="24" t="s">
        <v>2</v>
      </c>
      <c r="B12" s="24"/>
      <c r="C12" s="24"/>
      <c r="D12" s="24"/>
      <c r="E12" s="24"/>
      <c r="F12" s="24"/>
      <c r="G12" s="24"/>
      <c r="H12" s="24"/>
      <c r="I12" s="24"/>
      <c r="J12" s="24"/>
      <c r="K12" s="24"/>
      <c r="L12" s="24"/>
      <c r="M12" s="24"/>
      <c r="N12" s="24"/>
      <c r="O12" s="24"/>
      <c r="P12" s="24"/>
      <c r="Q12" s="24"/>
      <c r="R12" s="24"/>
      <c r="S12" s="24"/>
      <c r="T12" s="24"/>
      <c r="U12" s="24"/>
      <c r="V12" s="24"/>
      <c r="W12" s="24"/>
      <c r="X12" s="24"/>
      <c r="Y12" s="24"/>
    </row>
    <row r="13" spans="1:32" ht="38.25" customHeight="1" x14ac:dyDescent="0.2">
      <c r="A13" s="24" t="s">
        <v>13</v>
      </c>
      <c r="B13" s="24"/>
      <c r="C13" s="24"/>
      <c r="D13" s="24"/>
      <c r="E13" s="24"/>
      <c r="F13" s="24"/>
      <c r="G13" s="24"/>
      <c r="H13" s="24"/>
      <c r="I13" s="24"/>
      <c r="J13" s="24"/>
      <c r="K13" s="24"/>
      <c r="L13" s="24"/>
      <c r="M13" s="24"/>
      <c r="N13" s="24"/>
      <c r="O13" s="24"/>
      <c r="P13" s="24"/>
      <c r="Q13" s="24"/>
      <c r="R13" s="24"/>
      <c r="S13" s="24"/>
      <c r="T13" s="24"/>
      <c r="U13" s="24"/>
      <c r="V13" s="24"/>
      <c r="W13" s="24"/>
      <c r="X13" s="24"/>
      <c r="Y13" s="24"/>
    </row>
    <row r="14" spans="1:32" ht="12.75" customHeight="1" x14ac:dyDescent="0.2">
      <c r="A14" s="24" t="s">
        <v>9</v>
      </c>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1:32" ht="12.75" customHeight="1" x14ac:dyDescent="0.2">
      <c r="A15" s="25"/>
      <c r="B15" s="25"/>
      <c r="C15" s="25"/>
      <c r="D15" s="25"/>
      <c r="E15" s="25"/>
      <c r="F15" s="25"/>
      <c r="G15" s="25"/>
      <c r="H15" s="25"/>
      <c r="I15" s="25"/>
      <c r="J15" s="25"/>
      <c r="K15" s="25"/>
      <c r="L15" s="25"/>
      <c r="M15" s="25"/>
      <c r="N15" s="25"/>
      <c r="O15" s="25"/>
      <c r="P15" s="25"/>
      <c r="Q15" s="25"/>
      <c r="R15" s="25"/>
      <c r="S15" s="25"/>
      <c r="T15" s="25"/>
      <c r="U15" s="25"/>
      <c r="V15" s="25"/>
      <c r="W15" s="25"/>
      <c r="X15" s="25"/>
      <c r="Y15" s="25"/>
    </row>
    <row r="16" spans="1:32" ht="12.75" customHeight="1" x14ac:dyDescent="0.2">
      <c r="A16" s="25" t="s">
        <v>12</v>
      </c>
      <c r="B16" s="25"/>
      <c r="C16" s="25"/>
      <c r="D16" s="25"/>
      <c r="E16" s="25"/>
      <c r="F16" s="25"/>
      <c r="G16" s="25"/>
      <c r="H16" s="25"/>
      <c r="I16" s="25"/>
      <c r="J16" s="25"/>
      <c r="K16" s="25"/>
      <c r="L16" s="25"/>
      <c r="M16" s="25"/>
      <c r="N16" s="25"/>
      <c r="O16" s="25"/>
      <c r="P16" s="25"/>
      <c r="Q16" s="25"/>
      <c r="R16" s="25"/>
      <c r="S16" s="25"/>
      <c r="T16" s="25"/>
      <c r="U16" s="25"/>
      <c r="V16" s="25"/>
      <c r="W16" s="25"/>
      <c r="X16" s="25"/>
      <c r="Y16" s="25"/>
    </row>
    <row r="17" spans="1:25" ht="12.75" customHeight="1" x14ac:dyDescent="0.2">
      <c r="A17" s="26" t="s">
        <v>10</v>
      </c>
      <c r="B17" s="26"/>
      <c r="C17" s="26"/>
      <c r="D17" s="26"/>
      <c r="E17" s="26"/>
      <c r="F17" s="26"/>
      <c r="G17" s="26"/>
      <c r="H17" s="26"/>
      <c r="I17" s="26"/>
      <c r="J17" s="26"/>
      <c r="K17" s="26"/>
      <c r="L17" s="26"/>
      <c r="M17" s="26"/>
      <c r="N17" s="26"/>
      <c r="O17" s="26"/>
      <c r="P17" s="26"/>
      <c r="Q17" s="26"/>
      <c r="R17" s="26"/>
      <c r="S17" s="26"/>
      <c r="T17" s="26"/>
      <c r="U17" s="26"/>
      <c r="V17" s="26"/>
      <c r="W17" s="26"/>
      <c r="X17" s="26"/>
      <c r="Y17" s="26"/>
    </row>
    <row r="18" spans="1:25" ht="12.75" customHeight="1" x14ac:dyDescent="0.2">
      <c r="A18" s="23" t="s">
        <v>14</v>
      </c>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ht="14.25" customHeight="1" x14ac:dyDescent="0.2">
      <c r="A19" s="22"/>
      <c r="B19" s="22"/>
      <c r="C19" s="22"/>
      <c r="D19" s="22"/>
      <c r="E19" s="22"/>
      <c r="F19" s="22"/>
      <c r="G19" s="22"/>
      <c r="H19" s="22"/>
      <c r="I19" s="22"/>
      <c r="J19" s="22"/>
      <c r="K19" s="22"/>
      <c r="L19" s="22"/>
      <c r="M19" s="22"/>
      <c r="N19" s="22"/>
      <c r="O19" s="22"/>
      <c r="P19" s="22"/>
      <c r="Q19" s="22"/>
      <c r="R19" s="22"/>
    </row>
  </sheetData>
  <mergeCells count="11">
    <mergeCell ref="A13:Y13"/>
    <mergeCell ref="A1:AF1"/>
    <mergeCell ref="A9:Y9"/>
    <mergeCell ref="A10:Y10"/>
    <mergeCell ref="A11:Y11"/>
    <mergeCell ref="A12:Y12"/>
    <mergeCell ref="A18:Y18"/>
    <mergeCell ref="A14:Y14"/>
    <mergeCell ref="A15:Y15"/>
    <mergeCell ref="A16:Y16"/>
    <mergeCell ref="A17:Y17"/>
  </mergeCells>
  <pageMargins left="0.25" right="0.25" top="0.75" bottom="0.75" header="0.3" footer="0.3"/>
  <pageSetup scale="52"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4-15M</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Hilary.CTR (RITA)</dc:creator>
  <cp:lastModifiedBy>L. Nguyen</cp:lastModifiedBy>
  <cp:revision>0</cp:revision>
  <cp:lastPrinted>2016-10-07T16:24:40Z</cp:lastPrinted>
  <dcterms:created xsi:type="dcterms:W3CDTF">1980-01-01T05:00:00Z</dcterms:created>
  <dcterms:modified xsi:type="dcterms:W3CDTF">2016-10-07T16:24:45Z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-180631163</vt:i4>
  </property>
  <property fmtid="{D5CDD505-2E9C-101B-9397-08002B2CF9AE}" pid="3" name="_EmailSubject">
    <vt:lpwstr>WTD1324 - **Post National Transportation Statistics 2006 -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