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05" yWindow="1815" windowWidth="12120" windowHeight="8700"/>
  </bookViews>
  <sheets>
    <sheet name="4-15M" sheetId="5" r:id="rId1"/>
  </sheets>
  <externalReferences>
    <externalReference r:id="rId2"/>
  </externalReferences>
  <definedNames>
    <definedName name="Eno_TM">'[1]1997  Table 1a Modified'!#REF!</definedName>
    <definedName name="Eno_Tons">'[1]1997  Table 1a Modified'!#REF!</definedName>
    <definedName name="Sum_T2">'[1]1997  Table 1a Modified'!#REF!</definedName>
    <definedName name="Sum_TTM">'[1]1997  Table 1a Modified'!#REF!</definedName>
  </definedNames>
  <calcPr calcId="145621"/>
</workbook>
</file>

<file path=xl/calcChain.xml><?xml version="1.0" encoding="utf-8"?>
<calcChain xmlns="http://schemas.openxmlformats.org/spreadsheetml/2006/main">
  <c r="S6" i="5" l="1"/>
  <c r="S7" i="5"/>
  <c r="AF8" i="5" l="1"/>
  <c r="AE8" i="5"/>
  <c r="AD8" i="5"/>
  <c r="AF7" i="5"/>
  <c r="AE7" i="5"/>
  <c r="AD7" i="5"/>
  <c r="AF6" i="5"/>
  <c r="AE6" i="5"/>
  <c r="AD6" i="5"/>
  <c r="AC8" i="5" l="1"/>
  <c r="AB8" i="5"/>
  <c r="AA8" i="5"/>
  <c r="Z8" i="5"/>
  <c r="Y8" i="5"/>
  <c r="X8" i="5"/>
  <c r="W8" i="5"/>
  <c r="V8" i="5"/>
  <c r="U8" i="5"/>
  <c r="T8" i="5"/>
  <c r="S8" i="5"/>
  <c r="R8" i="5"/>
  <c r="Q8" i="5"/>
  <c r="P8" i="5"/>
  <c r="O8" i="5"/>
  <c r="N8" i="5"/>
  <c r="M8" i="5"/>
  <c r="L8" i="5"/>
  <c r="K8" i="5"/>
  <c r="J8" i="5"/>
  <c r="I8" i="5"/>
  <c r="H8" i="5"/>
  <c r="G8" i="5"/>
  <c r="F8" i="5"/>
  <c r="E8" i="5"/>
  <c r="D8" i="5"/>
  <c r="C8" i="5"/>
  <c r="B8" i="5"/>
  <c r="AC7" i="5"/>
  <c r="AB7" i="5"/>
  <c r="AA7" i="5"/>
  <c r="Z7" i="5"/>
  <c r="Y7" i="5"/>
  <c r="X7" i="5"/>
  <c r="W7" i="5"/>
  <c r="V7" i="5"/>
  <c r="U7" i="5"/>
  <c r="T7" i="5"/>
  <c r="R7" i="5"/>
  <c r="Q7" i="5"/>
  <c r="P7" i="5"/>
  <c r="O7" i="5"/>
  <c r="N7" i="5"/>
  <c r="M7" i="5"/>
  <c r="L7" i="5"/>
  <c r="K7" i="5"/>
  <c r="J7" i="5"/>
  <c r="I7" i="5"/>
  <c r="H7" i="5"/>
  <c r="G7" i="5"/>
  <c r="F7" i="5"/>
  <c r="E7" i="5"/>
  <c r="D7" i="5"/>
  <c r="C7" i="5"/>
  <c r="B7" i="5"/>
  <c r="AC6" i="5"/>
  <c r="AB6" i="5"/>
  <c r="AA6" i="5"/>
  <c r="Z6" i="5"/>
  <c r="Y6" i="5"/>
  <c r="X6" i="5"/>
  <c r="W6" i="5"/>
  <c r="V6" i="5"/>
  <c r="U6" i="5"/>
  <c r="T6" i="5"/>
  <c r="R6" i="5"/>
  <c r="Q6" i="5"/>
  <c r="P6" i="5"/>
  <c r="O6" i="5"/>
  <c r="N6" i="5"/>
  <c r="M6" i="5"/>
  <c r="L6" i="5"/>
  <c r="K6" i="5"/>
  <c r="J6" i="5"/>
  <c r="I6" i="5"/>
  <c r="H6" i="5"/>
  <c r="G6" i="5"/>
  <c r="F6" i="5"/>
  <c r="E6" i="5"/>
  <c r="D6" i="5"/>
  <c r="C6" i="5"/>
  <c r="B6" i="5"/>
</calcChain>
</file>

<file path=xl/sharedStrings.xml><?xml version="1.0" encoding="utf-8"?>
<sst xmlns="http://schemas.openxmlformats.org/spreadsheetml/2006/main" count="15" uniqueCount="15">
  <si>
    <t>Number registered (thousands)</t>
  </si>
  <si>
    <r>
      <t xml:space="preserve">KEY: </t>
    </r>
    <r>
      <rPr>
        <sz val="9"/>
        <rFont val="Arial"/>
        <family val="2"/>
      </rPr>
      <t xml:space="preserve"> R = revised.</t>
    </r>
  </si>
  <si>
    <t>This table Includes data for both publicly and privately owned school, transit, and other commercial buses.</t>
  </si>
  <si>
    <t>Table 4-15M:  Bus Fuel Consumption and Travel</t>
  </si>
  <si>
    <t>Vehicle-kilometers traveled (millions)</t>
  </si>
  <si>
    <t>Fuel consumed (million liters)</t>
  </si>
  <si>
    <t>Average kilometers traveled per vehicle (thousands)</t>
  </si>
  <si>
    <t>Average kilometers traveled per liter</t>
  </si>
  <si>
    <t>Average fuel consumed per vehicle (liters)</t>
  </si>
  <si>
    <t>1 gallon = 3.785412 liters and 1 mile = 1.609344 kilometers.</t>
  </si>
  <si>
    <r>
      <t xml:space="preserve">1960-94: U.S. Department of Transportation, Federal Highway Administration, </t>
    </r>
    <r>
      <rPr>
        <i/>
        <sz val="9"/>
        <rFont val="Arial"/>
        <family val="2"/>
      </rPr>
      <t xml:space="preserve">Highway Statistics Summary to 1995,  </t>
    </r>
    <r>
      <rPr>
        <sz val="9"/>
        <rFont val="Arial"/>
        <family val="2"/>
      </rPr>
      <t>FHWA-PL-97-009</t>
    </r>
    <r>
      <rPr>
        <i/>
        <sz val="9"/>
        <rFont val="Arial"/>
        <family val="2"/>
      </rPr>
      <t xml:space="preserve"> </t>
    </r>
    <r>
      <rPr>
        <sz val="9"/>
        <rFont val="Arial"/>
        <family val="2"/>
      </rPr>
      <t>(Washington, DC: July 1997), table VM-201A, available at http://www.fhwa.dot.gov/policy/ohpi/hss/hsspubs.cfm as of April 16, 2009.</t>
    </r>
  </si>
  <si>
    <t>NOTES</t>
  </si>
  <si>
    <t>SOURCES</t>
  </si>
  <si>
    <t>Data for 2007-14 were calculated using new sources and a new methodology developed by FHWA. Data for these years are not comparable to previous years. The FHWA estimates national trends by using State reported Highway Performance and Monitoring System (HPMS) data, fuel consumption data (MF-21 and MF-27), vehicle registration data (MV-1, MV-9, and MV-10), other data such as the R. L. Polk vehicle data, and a host of modeling techniques. Starting with the 2007 VM-1, an enhanced methodology is used to provide timely indictors on both travel and travel behavior changes.</t>
  </si>
  <si>
    <r>
      <t xml:space="preserve">1995-2014: Ibid., </t>
    </r>
    <r>
      <rPr>
        <i/>
        <sz val="9"/>
        <rFont val="Arial"/>
        <family val="2"/>
      </rPr>
      <t>Highway Statistics</t>
    </r>
    <r>
      <rPr>
        <sz val="9"/>
        <rFont val="Arial"/>
        <family val="2"/>
      </rPr>
      <t xml:space="preserve"> (Washington, DC: Annual Issues), table VM-1, available at http://www.fhwa.dot.gov/policyinformation/statistics.cfm as of Aug. 8,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</si>
</sst>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0_)"/>
    <numFmt numFmtId="165" formatCode="#,##0.0"/>
    <numFmt numFmtId="166" formatCode="0.0"/>
    <numFmt numFmtId="167" formatCode="#,##0_)"/>
    <numFmt numFmtId="168" formatCode="_(* #,##0.0_);_(* \(#,##0.0\);_(* &quot;-&quot;??_);_(@_)"/>
    <numFmt numFmtId="169" formatCode="0.0_W"/>
    <numFmt numFmtId="170" formatCode="\(\R\)\ #,##0.0"/>
  </numFmts>
  <fonts count="21" x14ac:knownFonts="1">
    <font>
      <sz val="10"/>
      <name val="Arial"/>
    </font>
    <font>
      <sz val="11"/>
      <color theme="1"/>
      <name val="Calibri"/>
      <family val="2"/>
      <scheme val="minor"/>
    </font>
    <font>
      <sz val="12"/>
      <name val="Helv"/>
    </font>
    <font>
      <sz val="10"/>
      <name val="Arial"/>
      <family val="2"/>
    </font>
    <font>
      <b/>
      <sz val="12"/>
      <name val="Helv"/>
    </font>
    <font>
      <sz val="9"/>
      <name val="Helv"/>
    </font>
    <font>
      <vertAlign val="superscript"/>
      <sz val="12"/>
      <name val="Helv"/>
    </font>
    <font>
      <sz val="10"/>
      <name val="Helv"/>
    </font>
    <font>
      <sz val="8"/>
      <name val="Helv"/>
    </font>
    <font>
      <b/>
      <sz val="18"/>
      <name val="Arial"/>
      <family val="2"/>
    </font>
    <font>
      <b/>
      <sz val="12"/>
      <name val="Arial"/>
      <family val="2"/>
    </font>
    <font>
      <b/>
      <sz val="9"/>
      <name val="Helv"/>
    </font>
    <font>
      <sz val="8.5"/>
      <name val="Helv"/>
    </font>
    <font>
      <b/>
      <sz val="10"/>
      <name val="Helv"/>
    </font>
    <font>
      <b/>
      <sz val="14"/>
      <name val="Helv"/>
    </font>
    <font>
      <b/>
      <sz val="9"/>
      <name val="Arial"/>
      <family val="2"/>
    </font>
    <font>
      <sz val="9"/>
      <name val="Arial"/>
      <family val="2"/>
    </font>
    <font>
      <i/>
      <sz val="9"/>
      <name val="Arial"/>
      <family val="2"/>
    </font>
    <font>
      <b/>
      <sz val="11"/>
      <name val="Arial Narrow"/>
      <family val="2"/>
    </font>
    <font>
      <sz val="11"/>
      <name val="Arial Narrow"/>
      <family val="2"/>
    </font>
    <font>
      <sz val="11"/>
      <color theme="1"/>
      <name val="Calibri"/>
      <family val="2"/>
      <scheme val="minor"/>
    </font>
  </fonts>
  <fills count="5">
    <fill>
      <patternFill patternType="none"/>
    </fill>
    <fill>
      <patternFill patternType="gray125"/>
    </fill>
    <fill>
      <patternFill patternType="solid">
        <fgColor indexed="22"/>
        <bgColor indexed="9"/>
      </patternFill>
    </fill>
    <fill>
      <patternFill patternType="solid">
        <fgColor indexed="22"/>
        <bgColor indexed="55"/>
      </patternFill>
    </fill>
    <fill>
      <patternFill patternType="solid">
        <fgColor theme="0"/>
        <bgColor indexed="64"/>
      </patternFill>
    </fill>
  </fills>
  <borders count="9">
    <border>
      <left/>
      <right/>
      <top/>
      <bottom/>
      <diagonal/>
    </border>
    <border>
      <left/>
      <right/>
      <top/>
      <bottom style="thin">
        <color indexed="22"/>
      </bottom>
      <diagonal/>
    </border>
    <border>
      <left/>
      <right/>
      <top/>
      <bottom style="hair">
        <color indexed="64"/>
      </bottom>
      <diagonal/>
    </border>
    <border>
      <left/>
      <right/>
      <top/>
      <bottom style="thin">
        <color indexed="64"/>
      </bottom>
      <diagonal/>
    </border>
    <border>
      <left/>
      <right/>
      <top/>
      <bottom style="hair">
        <color indexed="8"/>
      </bottom>
      <diagonal/>
    </border>
    <border>
      <left/>
      <right/>
      <top style="double">
        <color indexed="64"/>
      </top>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s>
  <cellStyleXfs count="52">
    <xf numFmtId="0" fontId="0" fillId="0" borderId="0"/>
    <xf numFmtId="0" fontId="2" fillId="0" borderId="0">
      <alignment horizontal="center" vertical="center" wrapText="1"/>
    </xf>
    <xf numFmtId="43" fontId="3" fillId="0" borderId="0" applyFont="0" applyFill="0" applyBorder="0" applyAlignment="0" applyProtection="0"/>
    <xf numFmtId="3" fontId="3" fillId="0" borderId="0" applyFont="0" applyFill="0" applyBorder="0" applyAlignment="0" applyProtection="0"/>
    <xf numFmtId="0" fontId="4" fillId="0" borderId="0">
      <alignment horizontal="left" vertical="center" wrapText="1"/>
    </xf>
    <xf numFmtId="168" fontId="3" fillId="0" borderId="0" applyFont="0" applyFill="0" applyBorder="0" applyAlignment="0" applyProtection="0"/>
    <xf numFmtId="3" fontId="5" fillId="0" borderId="1" applyAlignment="0">
      <alignment horizontal="right" vertical="center"/>
    </xf>
    <xf numFmtId="167" fontId="5" fillId="0" borderId="1">
      <alignment horizontal="right" vertical="center"/>
    </xf>
    <xf numFmtId="49" fontId="6" fillId="0" borderId="1">
      <alignment horizontal="left" vertical="center"/>
    </xf>
    <xf numFmtId="164" fontId="7" fillId="0" borderId="1" applyNumberFormat="0" applyFill="0">
      <alignment horizontal="right"/>
    </xf>
    <xf numFmtId="169" fontId="7" fillId="0" borderId="1">
      <alignment horizontal="right"/>
    </xf>
    <xf numFmtId="0" fontId="3" fillId="0" borderId="0" applyFont="0" applyFill="0" applyBorder="0" applyAlignment="0" applyProtection="0"/>
    <xf numFmtId="2" fontId="3"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1">
      <alignment horizontal="left"/>
    </xf>
    <xf numFmtId="0" fontId="11" fillId="0" borderId="2">
      <alignment horizontal="right" vertical="center"/>
    </xf>
    <xf numFmtId="0" fontId="12" fillId="0" borderId="1">
      <alignment horizontal="left" vertical="center"/>
    </xf>
    <xf numFmtId="0" fontId="7" fillId="0" borderId="1">
      <alignment horizontal="left" vertical="center"/>
    </xf>
    <xf numFmtId="0" fontId="13" fillId="0" borderId="1">
      <alignment horizontal="left"/>
    </xf>
    <xf numFmtId="0" fontId="13" fillId="2" borderId="0">
      <alignment horizontal="centerContinuous" wrapText="1"/>
    </xf>
    <xf numFmtId="49" fontId="13" fillId="2" borderId="3">
      <alignment horizontal="left" vertical="center"/>
    </xf>
    <xf numFmtId="0" fontId="13" fillId="2" borderId="0">
      <alignment horizontal="centerContinuous" vertical="center" wrapText="1"/>
    </xf>
    <xf numFmtId="0" fontId="3" fillId="0" borderId="0"/>
    <xf numFmtId="0" fontId="20" fillId="0" borderId="0"/>
    <xf numFmtId="3" fontId="5" fillId="0" borderId="0">
      <alignment horizontal="left" vertical="center"/>
    </xf>
    <xf numFmtId="0" fontId="2" fillId="0" borderId="0">
      <alignment horizontal="left" vertical="center"/>
    </xf>
    <xf numFmtId="0" fontId="8" fillId="0" borderId="0">
      <alignment horizontal="right"/>
    </xf>
    <xf numFmtId="49" fontId="8" fillId="0" borderId="0">
      <alignment horizontal="center"/>
    </xf>
    <xf numFmtId="0" fontId="6" fillId="0" borderId="0">
      <alignment horizontal="right"/>
    </xf>
    <xf numFmtId="0" fontId="8" fillId="0" borderId="0">
      <alignment horizontal="left"/>
    </xf>
    <xf numFmtId="49" fontId="5" fillId="0" borderId="0">
      <alignment horizontal="left" vertical="center"/>
    </xf>
    <xf numFmtId="49" fontId="6" fillId="0" borderId="1">
      <alignment horizontal="left" vertical="center"/>
    </xf>
    <xf numFmtId="49" fontId="2" fillId="0" borderId="1" applyFill="0">
      <alignment horizontal="left" vertical="center"/>
    </xf>
    <xf numFmtId="49" fontId="6" fillId="0" borderId="1">
      <alignment horizontal="left"/>
    </xf>
    <xf numFmtId="164" fontId="5" fillId="0" borderId="0" applyNumberFormat="0">
      <alignment horizontal="right"/>
    </xf>
    <xf numFmtId="0" fontId="11" fillId="3" borderId="0">
      <alignment horizontal="centerContinuous" vertical="center" wrapText="1"/>
    </xf>
    <xf numFmtId="0" fontId="11" fillId="0" borderId="4">
      <alignment horizontal="left" vertical="center"/>
    </xf>
    <xf numFmtId="0" fontId="14" fillId="0" borderId="0">
      <alignment horizontal="left" vertical="top"/>
    </xf>
    <xf numFmtId="0" fontId="13" fillId="0" borderId="0">
      <alignment horizontal="left"/>
    </xf>
    <xf numFmtId="0" fontId="4" fillId="0" borderId="0">
      <alignment horizontal="left"/>
    </xf>
    <xf numFmtId="0" fontId="7" fillId="0" borderId="0">
      <alignment horizontal="left"/>
    </xf>
    <xf numFmtId="0" fontId="14" fillId="0" borderId="0">
      <alignment horizontal="left" vertical="top"/>
    </xf>
    <xf numFmtId="0" fontId="4" fillId="0" borderId="0">
      <alignment horizontal="left"/>
    </xf>
    <xf numFmtId="0" fontId="7" fillId="0" borderId="0">
      <alignment horizontal="left"/>
    </xf>
    <xf numFmtId="0" fontId="3" fillId="0" borderId="5" applyNumberFormat="0" applyFont="0" applyFill="0" applyAlignment="0" applyProtection="0"/>
    <xf numFmtId="49" fontId="5" fillId="0" borderId="1">
      <alignment horizontal="left"/>
    </xf>
    <xf numFmtId="0" fontId="11" fillId="0" borderId="2">
      <alignment horizontal="left"/>
    </xf>
    <xf numFmtId="0" fontId="13" fillId="0" borderId="0">
      <alignment horizontal="left" vertical="center"/>
    </xf>
    <xf numFmtId="49" fontId="8" fillId="0" borderId="1">
      <alignment horizontal="left"/>
    </xf>
    <xf numFmtId="0" fontId="1" fillId="0" borderId="0"/>
    <xf numFmtId="43" fontId="1" fillId="0" borderId="0" applyFont="0" applyFill="0" applyBorder="0" applyAlignment="0" applyProtection="0"/>
  </cellStyleXfs>
  <cellXfs count="30">
    <xf numFmtId="0" fontId="0" fillId="0" borderId="0" xfId="0"/>
    <xf numFmtId="0" fontId="3" fillId="4" borderId="0" xfId="0" applyFont="1" applyFill="1"/>
    <xf numFmtId="0" fontId="18" fillId="4" borderId="3" xfId="30" applyNumberFormat="1" applyFont="1" applyFill="1" applyBorder="1" applyAlignment="1">
      <alignment horizontal="center"/>
    </xf>
    <xf numFmtId="0" fontId="18" fillId="4" borderId="3" xfId="0" applyFont="1" applyFill="1" applyBorder="1" applyAlignment="1">
      <alignment horizontal="center"/>
    </xf>
    <xf numFmtId="0" fontId="18" fillId="4" borderId="3" xfId="23" applyNumberFormat="1" applyFont="1" applyFill="1" applyBorder="1" applyAlignment="1">
      <alignment horizontal="center"/>
    </xf>
    <xf numFmtId="0" fontId="18" fillId="4" borderId="7" xfId="0" applyNumberFormat="1" applyFont="1" applyFill="1" applyBorder="1" applyAlignment="1">
      <alignment horizontal="center"/>
    </xf>
    <xf numFmtId="0" fontId="18" fillId="4" borderId="7" xfId="0" applyFont="1" applyFill="1" applyBorder="1" applyAlignment="1">
      <alignment horizontal="center"/>
    </xf>
    <xf numFmtId="0" fontId="3" fillId="4" borderId="0" xfId="0" applyFont="1" applyFill="1" applyAlignment="1">
      <alignment horizontal="center"/>
    </xf>
    <xf numFmtId="0" fontId="19" fillId="4" borderId="0" xfId="30" applyFont="1" applyFill="1" applyBorder="1">
      <alignment horizontal="left"/>
    </xf>
    <xf numFmtId="3" fontId="19" fillId="4" borderId="0" xfId="30" applyNumberFormat="1" applyFont="1" applyFill="1" applyBorder="1" applyAlignment="1">
      <alignment horizontal="right"/>
    </xf>
    <xf numFmtId="3" fontId="19" fillId="4" borderId="0" xfId="0" applyNumberFormat="1" applyFont="1" applyFill="1"/>
    <xf numFmtId="1" fontId="19" fillId="4" borderId="0" xfId="0" applyNumberFormat="1" applyFont="1" applyFill="1"/>
    <xf numFmtId="3" fontId="19" fillId="4" borderId="0" xfId="2" applyNumberFormat="1" applyFont="1" applyFill="1"/>
    <xf numFmtId="166" fontId="19" fillId="4" borderId="0" xfId="30" applyNumberFormat="1" applyFont="1" applyFill="1" applyBorder="1" applyAlignment="1">
      <alignment horizontal="right"/>
    </xf>
    <xf numFmtId="165" fontId="19" fillId="4" borderId="0" xfId="23" applyNumberFormat="1" applyFont="1" applyFill="1"/>
    <xf numFmtId="166" fontId="19" fillId="4" borderId="0" xfId="23" applyNumberFormat="1" applyFont="1" applyFill="1"/>
    <xf numFmtId="165" fontId="19" fillId="4" borderId="0" xfId="30" applyNumberFormat="1" applyFont="1" applyFill="1" applyBorder="1" applyAlignment="1">
      <alignment horizontal="right" vertical="center"/>
    </xf>
    <xf numFmtId="0" fontId="19" fillId="4" borderId="6" xfId="30" applyFont="1" applyFill="1" applyBorder="1">
      <alignment horizontal="left"/>
    </xf>
    <xf numFmtId="165" fontId="19" fillId="4" borderId="6" xfId="30" applyNumberFormat="1" applyFont="1" applyFill="1" applyBorder="1" applyAlignment="1">
      <alignment horizontal="right"/>
    </xf>
    <xf numFmtId="165" fontId="19" fillId="4" borderId="6" xfId="23" applyNumberFormat="1" applyFont="1" applyFill="1" applyBorder="1"/>
    <xf numFmtId="165" fontId="19" fillId="4" borderId="6" xfId="30" applyNumberFormat="1" applyFont="1" applyFill="1" applyBorder="1" applyAlignment="1">
      <alignment horizontal="right" vertical="center"/>
    </xf>
    <xf numFmtId="170" fontId="19" fillId="4" borderId="6" xfId="30" applyNumberFormat="1" applyFont="1" applyFill="1" applyBorder="1" applyAlignment="1">
      <alignment horizontal="right"/>
    </xf>
    <xf numFmtId="49" fontId="16" fillId="4" borderId="0" xfId="0" applyNumberFormat="1" applyFont="1" applyFill="1" applyAlignment="1">
      <alignment wrapText="1"/>
    </xf>
    <xf numFmtId="49" fontId="16" fillId="4" borderId="0" xfId="0" applyNumberFormat="1" applyFont="1" applyFill="1" applyAlignment="1">
      <alignment horizontal="left" wrapText="1"/>
    </xf>
    <xf numFmtId="0" fontId="16" fillId="4" borderId="0" xfId="30" applyFont="1" applyFill="1" applyAlignment="1">
      <alignment horizontal="left" wrapText="1"/>
    </xf>
    <xf numFmtId="0" fontId="15" fillId="4" borderId="0" xfId="30" applyFont="1" applyFill="1" applyAlignment="1">
      <alignment horizontal="left" wrapText="1"/>
    </xf>
    <xf numFmtId="0" fontId="16" fillId="4" borderId="0" xfId="0" applyNumberFormat="1" applyFont="1" applyFill="1" applyAlignment="1">
      <alignment horizontal="left" wrapText="1"/>
    </xf>
    <xf numFmtId="0" fontId="10" fillId="4" borderId="6" xfId="0" applyFont="1" applyFill="1" applyBorder="1" applyAlignment="1">
      <alignment horizontal="left" wrapText="1"/>
    </xf>
    <xf numFmtId="0" fontId="15" fillId="4" borderId="8" xfId="0" applyFont="1" applyFill="1" applyBorder="1" applyAlignment="1">
      <alignment horizontal="left" wrapText="1"/>
    </xf>
    <xf numFmtId="0" fontId="16" fillId="4" borderId="0" xfId="0" applyFont="1" applyFill="1" applyAlignment="1">
      <alignment horizontal="center" wrapText="1"/>
    </xf>
  </cellXfs>
  <cellStyles count="52">
    <cellStyle name="Column heading" xfId="1"/>
    <cellStyle name="Comma 2" xfId="2"/>
    <cellStyle name="Comma 6" xfId="51"/>
    <cellStyle name="Comma0" xfId="3"/>
    <cellStyle name="Corner heading" xfId="4"/>
    <cellStyle name="Currency0" xfId="5"/>
    <cellStyle name="Data" xfId="6"/>
    <cellStyle name="Data no deci" xfId="7"/>
    <cellStyle name="Data Superscript" xfId="8"/>
    <cellStyle name="Data_1-1A-Regular" xfId="9"/>
    <cellStyle name="Data-one deci" xfId="10"/>
    <cellStyle name="Date" xfId="11"/>
    <cellStyle name="Fixed" xfId="12"/>
    <cellStyle name="Heading 1" xfId="13" builtinId="16" customBuiltin="1"/>
    <cellStyle name="Heading 2" xfId="14" builtinId="17" customBuiltin="1"/>
    <cellStyle name="Hed Side" xfId="15"/>
    <cellStyle name="Hed Side bold" xfId="16"/>
    <cellStyle name="Hed Side Indent" xfId="17"/>
    <cellStyle name="Hed Side Regular" xfId="18"/>
    <cellStyle name="Hed Side_1-1A-Regular" xfId="19"/>
    <cellStyle name="Hed Top" xfId="20"/>
    <cellStyle name="Hed Top - SECTION" xfId="21"/>
    <cellStyle name="Hed Top_3-new4" xfId="22"/>
    <cellStyle name="Normal" xfId="0" builtinId="0"/>
    <cellStyle name="Normal 2" xfId="23"/>
    <cellStyle name="Normal 7" xfId="24"/>
    <cellStyle name="Normal 8" xfId="50"/>
    <cellStyle name="Reference" xfId="25"/>
    <cellStyle name="Row heading" xfId="26"/>
    <cellStyle name="Source Hed" xfId="27"/>
    <cellStyle name="Source Letter" xfId="28"/>
    <cellStyle name="Source Superscript" xfId="29"/>
    <cellStyle name="Source Text" xfId="30"/>
    <cellStyle name="State" xfId="31"/>
    <cellStyle name="Superscript" xfId="32"/>
    <cellStyle name="Superscript- regular" xfId="33"/>
    <cellStyle name="Superscript_1-1A-Regular" xfId="34"/>
    <cellStyle name="Table Data" xfId="35"/>
    <cellStyle name="Table Head Top" xfId="36"/>
    <cellStyle name="Table Hed Side" xfId="37"/>
    <cellStyle name="Table Title" xfId="38"/>
    <cellStyle name="Title Text" xfId="39"/>
    <cellStyle name="Title Text 1" xfId="40"/>
    <cellStyle name="Title Text 2" xfId="41"/>
    <cellStyle name="Title-1" xfId="42"/>
    <cellStyle name="Title-2" xfId="43"/>
    <cellStyle name="Title-3" xfId="44"/>
    <cellStyle name="Total" xfId="45" builtinId="25" customBuiltin="1"/>
    <cellStyle name="Wrap" xfId="46"/>
    <cellStyle name="Wrap Bold" xfId="47"/>
    <cellStyle name="Wrap Title" xfId="48"/>
    <cellStyle name="Wrap_NTS99-~11"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WINDOWS\TEMP\USFreight97-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il shipments 93-97"/>
      <sheetName val="Waterborne Flows 93-97"/>
      <sheetName val="Air and vessel 93-97"/>
      <sheetName val="Figure 2 compare"/>
      <sheetName val="Factors Comparisons"/>
      <sheetName val="1997  Table 1a Modified"/>
      <sheetName val="Figure 1"/>
      <sheetName val="1993-97 Table 1  US Highlights"/>
      <sheetName val="93-97 US Freight Table 1"/>
      <sheetName val="93-97 US Freight Table 1 (b)"/>
      <sheetName val="93-97 Percents Tab 2&amp;3"/>
      <sheetName val="Integrated View 93-97"/>
      <sheetName val="Figure 3 modal shares"/>
      <sheetName val="1993-97 Percents"/>
      <sheetName val="BTS &amp; ORNL estimates"/>
      <sheetName val="Oil Pipeline (2)"/>
      <sheetName val="1997 Table 2"/>
      <sheetName val="Table 4 Distance"/>
      <sheetName val="Distance percent change"/>
      <sheetName val="Distance 93-97"/>
      <sheetName val="Distance Fig value per ton"/>
      <sheetName val="Distance Bar"/>
      <sheetName val="Table 5 Size 93-97"/>
      <sheetName val="Size percent change"/>
      <sheetName val="Size Fig value per ton"/>
      <sheetName val="Size Bar "/>
      <sheetName val="BTS Mode"/>
      <sheetName val="Ton-miles data"/>
      <sheetName val="Ton-miles figure"/>
      <sheetName val="table 3 commodities"/>
      <sheetName val="Commodities ranked by value"/>
      <sheetName val="Commod ranked by tons"/>
      <sheetName val="Commod ranked by ton-miles"/>
      <sheetName val="Commod ranked by miles per ton "/>
      <sheetName val="Commod ranked by val per ton"/>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refreshError="1"/>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9"/>
  <sheetViews>
    <sheetView tabSelected="1" workbookViewId="0">
      <selection sqref="A1:AF1"/>
    </sheetView>
  </sheetViews>
  <sheetFormatPr defaultRowHeight="12.75" x14ac:dyDescent="0.2"/>
  <cols>
    <col min="1" max="1" width="41" style="1" customWidth="1"/>
    <col min="2" max="3" width="8" style="1" customWidth="1"/>
    <col min="4" max="28" width="6.7109375" style="1" customWidth="1"/>
    <col min="29" max="30" width="7.7109375" style="1" customWidth="1"/>
    <col min="31" max="31" width="10" style="1" customWidth="1"/>
    <col min="32" max="32" width="6.7109375" style="1" customWidth="1"/>
    <col min="33" max="16384" width="9.140625" style="1"/>
  </cols>
  <sheetData>
    <row r="1" spans="1:32" ht="16.5" customHeight="1" thickBot="1" x14ac:dyDescent="0.3">
      <c r="A1" s="27" t="s">
        <v>3</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row>
    <row r="2" spans="1:32" s="7" customFormat="1" ht="16.5" customHeight="1" x14ac:dyDescent="0.3">
      <c r="A2" s="2"/>
      <c r="B2" s="2">
        <v>1960</v>
      </c>
      <c r="C2" s="2">
        <v>1965</v>
      </c>
      <c r="D2" s="2">
        <v>1970</v>
      </c>
      <c r="E2" s="2">
        <v>1975</v>
      </c>
      <c r="F2" s="2">
        <v>1980</v>
      </c>
      <c r="G2" s="2">
        <v>1985</v>
      </c>
      <c r="H2" s="2">
        <v>1990</v>
      </c>
      <c r="I2" s="2">
        <v>1991</v>
      </c>
      <c r="J2" s="2">
        <v>1992</v>
      </c>
      <c r="K2" s="2">
        <v>1993</v>
      </c>
      <c r="L2" s="2">
        <v>1994</v>
      </c>
      <c r="M2" s="2">
        <v>1995</v>
      </c>
      <c r="N2" s="2">
        <v>1996</v>
      </c>
      <c r="O2" s="2">
        <v>1997</v>
      </c>
      <c r="P2" s="2">
        <v>1998</v>
      </c>
      <c r="Q2" s="2">
        <v>1999</v>
      </c>
      <c r="R2" s="2">
        <v>2000</v>
      </c>
      <c r="S2" s="2">
        <v>2001</v>
      </c>
      <c r="T2" s="3">
        <v>2002</v>
      </c>
      <c r="U2" s="3">
        <v>2003</v>
      </c>
      <c r="V2" s="3">
        <v>2004</v>
      </c>
      <c r="W2" s="3">
        <v>2005</v>
      </c>
      <c r="X2" s="3">
        <v>2006</v>
      </c>
      <c r="Y2" s="3">
        <v>2007</v>
      </c>
      <c r="Z2" s="3">
        <v>2008</v>
      </c>
      <c r="AA2" s="3">
        <v>2009</v>
      </c>
      <c r="AB2" s="4">
        <v>2010</v>
      </c>
      <c r="AC2" s="3">
        <v>2011</v>
      </c>
      <c r="AD2" s="5">
        <v>2012</v>
      </c>
      <c r="AE2" s="6">
        <v>2013</v>
      </c>
      <c r="AF2" s="6">
        <v>2014</v>
      </c>
    </row>
    <row r="3" spans="1:32" ht="16.5" customHeight="1" x14ac:dyDescent="0.3">
      <c r="A3" s="8" t="s">
        <v>0</v>
      </c>
      <c r="B3" s="9">
        <v>272.12900000000002</v>
      </c>
      <c r="C3" s="9">
        <v>314.28399999999999</v>
      </c>
      <c r="D3" s="9">
        <v>377.56200000000001</v>
      </c>
      <c r="E3" s="9">
        <v>462.15600000000001</v>
      </c>
      <c r="F3" s="9">
        <v>528.78899999999999</v>
      </c>
      <c r="G3" s="9">
        <v>593.48500000000001</v>
      </c>
      <c r="H3" s="9">
        <v>626.98699999999997</v>
      </c>
      <c r="I3" s="9">
        <v>631.279</v>
      </c>
      <c r="J3" s="9">
        <v>644.73199999999997</v>
      </c>
      <c r="K3" s="9">
        <v>654.43200000000002</v>
      </c>
      <c r="L3" s="9">
        <v>670.423</v>
      </c>
      <c r="M3" s="9">
        <v>685.50300000000004</v>
      </c>
      <c r="N3" s="9">
        <v>694.78099999999995</v>
      </c>
      <c r="O3" s="9">
        <v>697.548</v>
      </c>
      <c r="P3" s="9">
        <v>715.54</v>
      </c>
      <c r="Q3" s="9">
        <v>728.77700000000004</v>
      </c>
      <c r="R3" s="10">
        <v>746.125</v>
      </c>
      <c r="S3" s="10">
        <v>749.548</v>
      </c>
      <c r="T3" s="11">
        <v>760.71699999999998</v>
      </c>
      <c r="U3" s="10">
        <v>776.55</v>
      </c>
      <c r="V3" s="10">
        <v>795.274</v>
      </c>
      <c r="W3" s="11">
        <v>807.053</v>
      </c>
      <c r="X3" s="10">
        <v>821.95899999999995</v>
      </c>
      <c r="Y3" s="10">
        <v>834.43600000000004</v>
      </c>
      <c r="Z3" s="10">
        <v>843.30799999999999</v>
      </c>
      <c r="AA3" s="10">
        <v>841.99300000000005</v>
      </c>
      <c r="AB3" s="9">
        <v>846.05082077729503</v>
      </c>
      <c r="AC3" s="9">
        <v>666.06399999999996</v>
      </c>
      <c r="AD3" s="9">
        <v>764.50900000000001</v>
      </c>
      <c r="AE3" s="9">
        <v>864.54889342128638</v>
      </c>
      <c r="AF3" s="9">
        <v>872.02731824194132</v>
      </c>
    </row>
    <row r="4" spans="1:32" ht="16.5" customHeight="1" x14ac:dyDescent="0.3">
      <c r="A4" s="8" t="s">
        <v>4</v>
      </c>
      <c r="B4" s="9">
        <v>6920.1792000000005</v>
      </c>
      <c r="C4" s="9">
        <v>7563.9168000000009</v>
      </c>
      <c r="D4" s="9">
        <v>7242.0480000000007</v>
      </c>
      <c r="E4" s="9">
        <v>9816.9984000000004</v>
      </c>
      <c r="F4" s="9">
        <v>9816.9984000000004</v>
      </c>
      <c r="G4" s="9">
        <v>7242.0480000000007</v>
      </c>
      <c r="H4" s="9">
        <v>9173.2608</v>
      </c>
      <c r="I4" s="9">
        <v>9334.1952000000001</v>
      </c>
      <c r="J4" s="9">
        <v>9334.1952000000001</v>
      </c>
      <c r="K4" s="9">
        <v>9816.9984000000004</v>
      </c>
      <c r="L4" s="9">
        <v>10299.801600000001</v>
      </c>
      <c r="M4" s="9">
        <v>10299.801600000001</v>
      </c>
      <c r="N4" s="9">
        <v>10562.124672</v>
      </c>
      <c r="O4" s="9">
        <v>11011.131648</v>
      </c>
      <c r="P4" s="9">
        <v>11276.673408000001</v>
      </c>
      <c r="Q4" s="9">
        <v>12330.793728000001</v>
      </c>
      <c r="R4" s="9">
        <v>12214.920960000001</v>
      </c>
      <c r="S4" s="10">
        <v>11389.327488000001</v>
      </c>
      <c r="T4" s="9">
        <v>11015.95968</v>
      </c>
      <c r="U4" s="9">
        <v>10916.180352000001</v>
      </c>
      <c r="V4" s="9">
        <v>10945.148544000001</v>
      </c>
      <c r="W4" s="10">
        <v>11233.22112</v>
      </c>
      <c r="X4" s="10">
        <v>10916.691625155339</v>
      </c>
      <c r="Y4" s="10">
        <v>23360.72481070496</v>
      </c>
      <c r="Z4" s="10">
        <v>23856.04238627851</v>
      </c>
      <c r="AA4" s="10">
        <v>23154.390500643316</v>
      </c>
      <c r="AB4" s="9">
        <v>22159.911168464543</v>
      </c>
      <c r="AC4" s="9">
        <v>22220.768278785861</v>
      </c>
      <c r="AD4" s="9">
        <v>23787.718421334477</v>
      </c>
      <c r="AE4" s="9">
        <v>24408.784457978352</v>
      </c>
      <c r="AF4" s="9">
        <v>25747.740508421059</v>
      </c>
    </row>
    <row r="5" spans="1:32" ht="16.5" customHeight="1" x14ac:dyDescent="0.3">
      <c r="A5" s="8" t="s">
        <v>5</v>
      </c>
      <c r="B5" s="9">
        <v>3130.5357239999998</v>
      </c>
      <c r="C5" s="9">
        <v>3312.2354999999998</v>
      </c>
      <c r="D5" s="9">
        <v>3104.03784</v>
      </c>
      <c r="E5" s="9">
        <v>3986.0388360000002</v>
      </c>
      <c r="F5" s="9">
        <v>3853.5494159999998</v>
      </c>
      <c r="G5" s="9">
        <v>3157.0336080000002</v>
      </c>
      <c r="H5" s="9">
        <v>3387.9437400000002</v>
      </c>
      <c r="I5" s="9">
        <v>3270.5959680000001</v>
      </c>
      <c r="J5" s="9">
        <v>3323.5917359999999</v>
      </c>
      <c r="K5" s="9">
        <v>3516.6477479999999</v>
      </c>
      <c r="L5" s="9">
        <v>3649.1371680000002</v>
      </c>
      <c r="M5" s="9">
        <v>3664.278816</v>
      </c>
      <c r="N5" s="9">
        <v>3747.3080428079998</v>
      </c>
      <c r="O5" s="9">
        <v>3886.020680136</v>
      </c>
      <c r="P5" s="9">
        <v>3938.09659302</v>
      </c>
      <c r="Q5" s="9">
        <v>4346.815097484</v>
      </c>
      <c r="R5" s="9">
        <v>4209.5068480080008</v>
      </c>
      <c r="S5" s="10">
        <v>3883.4503853879996</v>
      </c>
      <c r="T5" s="9">
        <v>3783.757774956</v>
      </c>
      <c r="U5" s="9">
        <v>3667.85603034</v>
      </c>
      <c r="V5" s="9">
        <v>5148.8341233360006</v>
      </c>
      <c r="W5" s="12">
        <v>4239.6614399999999</v>
      </c>
      <c r="X5" s="10">
        <v>4347.2023461347526</v>
      </c>
      <c r="Y5" s="10">
        <v>7652.9476554223629</v>
      </c>
      <c r="Z5" s="10">
        <v>7786.3193947106429</v>
      </c>
      <c r="AA5" s="10">
        <v>7521.8761880529328</v>
      </c>
      <c r="AB5" s="9">
        <v>7272.283794277093</v>
      </c>
      <c r="AC5" s="9">
        <v>7329.1289485209363</v>
      </c>
      <c r="AD5" s="9">
        <v>7809.4502879882848</v>
      </c>
      <c r="AE5" s="9">
        <v>8012.2936655839358</v>
      </c>
      <c r="AF5" s="9">
        <v>8453.6527403020427</v>
      </c>
    </row>
    <row r="6" spans="1:32" ht="16.5" customHeight="1" x14ac:dyDescent="0.3">
      <c r="A6" s="8" t="s">
        <v>6</v>
      </c>
      <c r="B6" s="13">
        <f t="shared" ref="B6:R6" si="0">B4/B3</f>
        <v>25.429774849428028</v>
      </c>
      <c r="C6" s="13">
        <f t="shared" si="0"/>
        <v>24.067139275305141</v>
      </c>
      <c r="D6" s="13">
        <f t="shared" si="0"/>
        <v>19.181082842023297</v>
      </c>
      <c r="E6" s="13">
        <f t="shared" si="0"/>
        <v>21.241741749539116</v>
      </c>
      <c r="F6" s="13">
        <f t="shared" si="0"/>
        <v>18.565057896438844</v>
      </c>
      <c r="G6" s="13">
        <f t="shared" si="0"/>
        <v>12.202579677666664</v>
      </c>
      <c r="H6" s="13">
        <f t="shared" si="0"/>
        <v>14.630703347916306</v>
      </c>
      <c r="I6" s="13">
        <f t="shared" si="0"/>
        <v>14.786164596002719</v>
      </c>
      <c r="J6" s="13">
        <f t="shared" si="0"/>
        <v>14.477635978980414</v>
      </c>
      <c r="K6" s="13">
        <f t="shared" si="0"/>
        <v>15.000792137303799</v>
      </c>
      <c r="L6" s="13">
        <f t="shared" si="0"/>
        <v>15.363138794462602</v>
      </c>
      <c r="M6" s="13">
        <f t="shared" si="0"/>
        <v>15.025173631625245</v>
      </c>
      <c r="N6" s="13">
        <f t="shared" si="0"/>
        <v>15.202091985819994</v>
      </c>
      <c r="O6" s="13">
        <f t="shared" si="0"/>
        <v>15.785482358203307</v>
      </c>
      <c r="P6" s="13">
        <f t="shared" si="0"/>
        <v>15.759668792799845</v>
      </c>
      <c r="Q6" s="13">
        <f t="shared" si="0"/>
        <v>16.91984479202829</v>
      </c>
      <c r="R6" s="14">
        <f t="shared" si="0"/>
        <v>16.371145531914895</v>
      </c>
      <c r="S6" s="14">
        <f t="shared" ref="S6" si="1">S4/S3</f>
        <v>15.194927460282731</v>
      </c>
      <c r="T6" s="15">
        <f t="shared" ref="T6:Z6" si="2">T4/T3</f>
        <v>14.481022088371892</v>
      </c>
      <c r="U6" s="14">
        <f t="shared" si="2"/>
        <v>14.057279443693261</v>
      </c>
      <c r="V6" s="14">
        <f t="shared" si="2"/>
        <v>13.762739061002875</v>
      </c>
      <c r="W6" s="14">
        <f t="shared" si="2"/>
        <v>13.91881465033895</v>
      </c>
      <c r="X6" s="14">
        <f t="shared" si="2"/>
        <v>13.281309195659809</v>
      </c>
      <c r="Y6" s="14">
        <f t="shared" si="2"/>
        <v>27.995825696284626</v>
      </c>
      <c r="Z6" s="14">
        <f t="shared" si="2"/>
        <v>28.28864707352297</v>
      </c>
      <c r="AA6" s="14">
        <f>AA4/AA3</f>
        <v>27.499504747240554</v>
      </c>
      <c r="AB6" s="14">
        <f>AB4/AB3</f>
        <v>26.192175013914053</v>
      </c>
      <c r="AC6" s="14">
        <f>AC4/AC3</f>
        <v>33.361311043361994</v>
      </c>
      <c r="AD6" s="13">
        <f t="shared" ref="AD6:AF6" si="3">AD4/AD3</f>
        <v>31.115027319932764</v>
      </c>
      <c r="AE6" s="13">
        <f t="shared" si="3"/>
        <v>28.232971719372944</v>
      </c>
      <c r="AF6" s="13">
        <f t="shared" si="3"/>
        <v>29.526300346106161</v>
      </c>
    </row>
    <row r="7" spans="1:32" ht="16.5" customHeight="1" x14ac:dyDescent="0.3">
      <c r="A7" s="8" t="s">
        <v>7</v>
      </c>
      <c r="B7" s="13">
        <f t="shared" ref="B7:R7" si="4">B4/B5</f>
        <v>2.2105415207202412</v>
      </c>
      <c r="C7" s="13">
        <f t="shared" si="4"/>
        <v>2.2836289267475096</v>
      </c>
      <c r="D7" s="13">
        <f t="shared" si="4"/>
        <v>2.333105578377872</v>
      </c>
      <c r="E7" s="13">
        <f t="shared" si="4"/>
        <v>2.4628456479996021</v>
      </c>
      <c r="F7" s="13">
        <f t="shared" si="4"/>
        <v>2.5475210877638323</v>
      </c>
      <c r="G7" s="13">
        <f t="shared" si="4"/>
        <v>2.2939407365345983</v>
      </c>
      <c r="H7" s="13">
        <f t="shared" si="4"/>
        <v>2.7076189877934631</v>
      </c>
      <c r="I7" s="13">
        <f t="shared" si="4"/>
        <v>2.8539737990651126</v>
      </c>
      <c r="J7" s="13">
        <f t="shared" si="4"/>
        <v>2.8084662441825259</v>
      </c>
      <c r="K7" s="13">
        <f t="shared" si="4"/>
        <v>2.7915785439651035</v>
      </c>
      <c r="L7" s="13">
        <f t="shared" si="4"/>
        <v>2.8225306766544653</v>
      </c>
      <c r="M7" s="13">
        <f t="shared" si="4"/>
        <v>2.8108673267509348</v>
      </c>
      <c r="N7" s="13">
        <f t="shared" si="4"/>
        <v>2.8185899187741716</v>
      </c>
      <c r="O7" s="13">
        <f t="shared" si="4"/>
        <v>2.8335236876852239</v>
      </c>
      <c r="P7" s="13">
        <f t="shared" si="4"/>
        <v>2.8634831933749703</v>
      </c>
      <c r="Q7" s="13">
        <f t="shared" si="4"/>
        <v>2.8367421782300433</v>
      </c>
      <c r="R7" s="14">
        <f t="shared" si="4"/>
        <v>2.9017463092571707</v>
      </c>
      <c r="S7" s="14">
        <f t="shared" ref="S7" si="5">S4/S5</f>
        <v>2.9327856307509079</v>
      </c>
      <c r="T7" s="16">
        <f t="shared" ref="T7:Z7" si="6">T4/T5</f>
        <v>2.9113807847089528</v>
      </c>
      <c r="U7" s="14">
        <f t="shared" si="6"/>
        <v>2.9761747085225978</v>
      </c>
      <c r="V7" s="14">
        <f t="shared" si="6"/>
        <v>2.1257527979768143</v>
      </c>
      <c r="W7" s="14">
        <f t="shared" si="6"/>
        <v>2.6495561683340454</v>
      </c>
      <c r="X7" s="14">
        <f t="shared" si="6"/>
        <v>2.5111993314186871</v>
      </c>
      <c r="Y7" s="14">
        <f t="shared" si="6"/>
        <v>3.0525133402883169</v>
      </c>
      <c r="Z7" s="14">
        <f t="shared" si="6"/>
        <v>3.0638407156125984</v>
      </c>
      <c r="AA7" s="14">
        <f>AA4/AA5</f>
        <v>3.0782732820595551</v>
      </c>
      <c r="AB7" s="14">
        <f>AB4/AB5</f>
        <v>3.0471735970897114</v>
      </c>
      <c r="AC7" s="14">
        <f>AC4/AC5</f>
        <v>3.0318429972868945</v>
      </c>
      <c r="AD7" s="13">
        <f t="shared" ref="AD7:AF7" si="7">AD4/AD5</f>
        <v>3.046017010687982</v>
      </c>
      <c r="AE7" s="13">
        <f t="shared" si="7"/>
        <v>3.0464166038776166</v>
      </c>
      <c r="AF7" s="13">
        <f t="shared" si="7"/>
        <v>3.0457532736909076</v>
      </c>
    </row>
    <row r="8" spans="1:32" ht="16.5" customHeight="1" thickBot="1" x14ac:dyDescent="0.35">
      <c r="A8" s="17" t="s">
        <v>8</v>
      </c>
      <c r="B8" s="18">
        <f t="shared" ref="B8:Z8" si="8">1000*B5/B3</f>
        <v>11503.866636778879</v>
      </c>
      <c r="C8" s="18">
        <f t="shared" si="8"/>
        <v>10538.98862175612</v>
      </c>
      <c r="D8" s="18">
        <f t="shared" si="8"/>
        <v>8221.2665469512285</v>
      </c>
      <c r="E8" s="18">
        <f t="shared" si="8"/>
        <v>8624.8773920494386</v>
      </c>
      <c r="F8" s="18">
        <f t="shared" si="8"/>
        <v>7287.4992028956722</v>
      </c>
      <c r="G8" s="18">
        <f t="shared" si="8"/>
        <v>5319.483403961347</v>
      </c>
      <c r="H8" s="18">
        <f t="shared" si="8"/>
        <v>5403.5310779968331</v>
      </c>
      <c r="I8" s="18">
        <f t="shared" si="8"/>
        <v>5180.9041137120039</v>
      </c>
      <c r="J8" s="18">
        <f t="shared" si="8"/>
        <v>5154.9973260207344</v>
      </c>
      <c r="K8" s="18">
        <f t="shared" si="8"/>
        <v>5373.5877035352787</v>
      </c>
      <c r="L8" s="18">
        <f t="shared" si="8"/>
        <v>5443.0369602474857</v>
      </c>
      <c r="M8" s="18">
        <f t="shared" si="8"/>
        <v>5345.3869873654821</v>
      </c>
      <c r="N8" s="18">
        <f t="shared" si="8"/>
        <v>5393.5096711165097</v>
      </c>
      <c r="O8" s="18">
        <f t="shared" si="8"/>
        <v>5570.9724350668339</v>
      </c>
      <c r="P8" s="18">
        <f t="shared" si="8"/>
        <v>5503.6707843307158</v>
      </c>
      <c r="Q8" s="18">
        <f t="shared" si="8"/>
        <v>5964.5338663047814</v>
      </c>
      <c r="R8" s="18">
        <f t="shared" si="8"/>
        <v>5641.8252276870517</v>
      </c>
      <c r="S8" s="19">
        <f t="shared" si="8"/>
        <v>5181.0562971123927</v>
      </c>
      <c r="T8" s="20">
        <f t="shared" si="8"/>
        <v>4973.9361351935086</v>
      </c>
      <c r="U8" s="19">
        <f t="shared" si="8"/>
        <v>4723.270916669886</v>
      </c>
      <c r="V8" s="19">
        <f t="shared" si="8"/>
        <v>6474.2895195064848</v>
      </c>
      <c r="W8" s="19">
        <f t="shared" si="8"/>
        <v>5253.2627225225597</v>
      </c>
      <c r="X8" s="19">
        <f t="shared" si="8"/>
        <v>5288.8311292105245</v>
      </c>
      <c r="Y8" s="19">
        <f t="shared" si="8"/>
        <v>9171.4015879256913</v>
      </c>
      <c r="Z8" s="19">
        <f t="shared" si="8"/>
        <v>9233.0671530575346</v>
      </c>
      <c r="AA8" s="19">
        <f>1000*AA5/AA3</f>
        <v>8933.4189097212584</v>
      </c>
      <c r="AB8" s="19">
        <f>1000*AB5/AB3</f>
        <v>8595.5637837403247</v>
      </c>
      <c r="AC8" s="19">
        <f>1000*AC5/AC3</f>
        <v>11003.640713986848</v>
      </c>
      <c r="AD8" s="18">
        <f t="shared" ref="AD8:AF8" si="9">AD5/AD3*1000</f>
        <v>10214.988035442728</v>
      </c>
      <c r="AE8" s="21">
        <f t="shared" si="9"/>
        <v>9267.6003943245141</v>
      </c>
      <c r="AF8" s="18">
        <f t="shared" si="9"/>
        <v>9694.2521907973114</v>
      </c>
    </row>
    <row r="9" spans="1:32" ht="12.75" customHeight="1" x14ac:dyDescent="0.2">
      <c r="A9" s="28" t="s">
        <v>1</v>
      </c>
      <c r="B9" s="28"/>
      <c r="C9" s="28"/>
      <c r="D9" s="28"/>
      <c r="E9" s="28"/>
      <c r="F9" s="28"/>
      <c r="G9" s="28"/>
      <c r="H9" s="28"/>
      <c r="I9" s="28"/>
      <c r="J9" s="28"/>
      <c r="K9" s="28"/>
      <c r="L9" s="28"/>
      <c r="M9" s="28"/>
      <c r="N9" s="28"/>
      <c r="O9" s="28"/>
      <c r="P9" s="28"/>
      <c r="Q9" s="28"/>
      <c r="R9" s="28"/>
      <c r="S9" s="28"/>
      <c r="T9" s="28"/>
      <c r="U9" s="28"/>
      <c r="V9" s="28"/>
      <c r="W9" s="28"/>
      <c r="X9" s="28"/>
      <c r="Y9" s="28"/>
    </row>
    <row r="10" spans="1:32" ht="12.75" customHeight="1" x14ac:dyDescent="0.2">
      <c r="A10" s="29"/>
      <c r="B10" s="29"/>
      <c r="C10" s="29"/>
      <c r="D10" s="29"/>
      <c r="E10" s="29"/>
      <c r="F10" s="29"/>
      <c r="G10" s="29"/>
      <c r="H10" s="29"/>
      <c r="I10" s="29"/>
      <c r="J10" s="29"/>
      <c r="K10" s="29"/>
      <c r="L10" s="29"/>
      <c r="M10" s="29"/>
      <c r="N10" s="29"/>
      <c r="O10" s="29"/>
      <c r="P10" s="29"/>
      <c r="Q10" s="29"/>
      <c r="R10" s="29"/>
      <c r="S10" s="29"/>
      <c r="T10" s="29"/>
      <c r="U10" s="29"/>
      <c r="V10" s="29"/>
      <c r="W10" s="29"/>
      <c r="X10" s="29"/>
      <c r="Y10" s="29"/>
    </row>
    <row r="11" spans="1:32" ht="12.75" customHeight="1" x14ac:dyDescent="0.2">
      <c r="A11" s="25" t="s">
        <v>11</v>
      </c>
      <c r="B11" s="25"/>
      <c r="C11" s="25"/>
      <c r="D11" s="25"/>
      <c r="E11" s="25"/>
      <c r="F11" s="25"/>
      <c r="G11" s="25"/>
      <c r="H11" s="25"/>
      <c r="I11" s="25"/>
      <c r="J11" s="25"/>
      <c r="K11" s="25"/>
      <c r="L11" s="25"/>
      <c r="M11" s="25"/>
      <c r="N11" s="25"/>
      <c r="O11" s="25"/>
      <c r="P11" s="25"/>
      <c r="Q11" s="25"/>
      <c r="R11" s="25"/>
      <c r="S11" s="25"/>
      <c r="T11" s="25"/>
      <c r="U11" s="25"/>
      <c r="V11" s="25"/>
      <c r="W11" s="25"/>
      <c r="X11" s="25"/>
      <c r="Y11" s="25"/>
    </row>
    <row r="12" spans="1:32" ht="12.75" customHeight="1" x14ac:dyDescent="0.2">
      <c r="A12" s="24" t="s">
        <v>2</v>
      </c>
      <c r="B12" s="24"/>
      <c r="C12" s="24"/>
      <c r="D12" s="24"/>
      <c r="E12" s="24"/>
      <c r="F12" s="24"/>
      <c r="G12" s="24"/>
      <c r="H12" s="24"/>
      <c r="I12" s="24"/>
      <c r="J12" s="24"/>
      <c r="K12" s="24"/>
      <c r="L12" s="24"/>
      <c r="M12" s="24"/>
      <c r="N12" s="24"/>
      <c r="O12" s="24"/>
      <c r="P12" s="24"/>
      <c r="Q12" s="24"/>
      <c r="R12" s="24"/>
      <c r="S12" s="24"/>
      <c r="T12" s="24"/>
      <c r="U12" s="24"/>
      <c r="V12" s="24"/>
      <c r="W12" s="24"/>
      <c r="X12" s="24"/>
      <c r="Y12" s="24"/>
    </row>
    <row r="13" spans="1:32" ht="38.25" customHeight="1" x14ac:dyDescent="0.2">
      <c r="A13" s="24" t="s">
        <v>13</v>
      </c>
      <c r="B13" s="24"/>
      <c r="C13" s="24"/>
      <c r="D13" s="24"/>
      <c r="E13" s="24"/>
      <c r="F13" s="24"/>
      <c r="G13" s="24"/>
      <c r="H13" s="24"/>
      <c r="I13" s="24"/>
      <c r="J13" s="24"/>
      <c r="K13" s="24"/>
      <c r="L13" s="24"/>
      <c r="M13" s="24"/>
      <c r="N13" s="24"/>
      <c r="O13" s="24"/>
      <c r="P13" s="24"/>
      <c r="Q13" s="24"/>
      <c r="R13" s="24"/>
      <c r="S13" s="24"/>
      <c r="T13" s="24"/>
      <c r="U13" s="24"/>
      <c r="V13" s="24"/>
      <c r="W13" s="24"/>
      <c r="X13" s="24"/>
      <c r="Y13" s="24"/>
    </row>
    <row r="14" spans="1:32" ht="12.75" customHeight="1" x14ac:dyDescent="0.2">
      <c r="A14" s="24" t="s">
        <v>9</v>
      </c>
      <c r="B14" s="24"/>
      <c r="C14" s="24"/>
      <c r="D14" s="24"/>
      <c r="E14" s="24"/>
      <c r="F14" s="24"/>
      <c r="G14" s="24"/>
      <c r="H14" s="24"/>
      <c r="I14" s="24"/>
      <c r="J14" s="24"/>
      <c r="K14" s="24"/>
      <c r="L14" s="24"/>
      <c r="M14" s="24"/>
      <c r="N14" s="24"/>
      <c r="O14" s="24"/>
      <c r="P14" s="24"/>
      <c r="Q14" s="24"/>
      <c r="R14" s="24"/>
      <c r="S14" s="24"/>
      <c r="T14" s="24"/>
      <c r="U14" s="24"/>
      <c r="V14" s="24"/>
      <c r="W14" s="24"/>
      <c r="X14" s="24"/>
      <c r="Y14" s="24"/>
    </row>
    <row r="15" spans="1:32" ht="12.75" customHeight="1" x14ac:dyDescent="0.2">
      <c r="A15" s="25"/>
      <c r="B15" s="25"/>
      <c r="C15" s="25"/>
      <c r="D15" s="25"/>
      <c r="E15" s="25"/>
      <c r="F15" s="25"/>
      <c r="G15" s="25"/>
      <c r="H15" s="25"/>
      <c r="I15" s="25"/>
      <c r="J15" s="25"/>
      <c r="K15" s="25"/>
      <c r="L15" s="25"/>
      <c r="M15" s="25"/>
      <c r="N15" s="25"/>
      <c r="O15" s="25"/>
      <c r="P15" s="25"/>
      <c r="Q15" s="25"/>
      <c r="R15" s="25"/>
      <c r="S15" s="25"/>
      <c r="T15" s="25"/>
      <c r="U15" s="25"/>
      <c r="V15" s="25"/>
      <c r="W15" s="25"/>
      <c r="X15" s="25"/>
      <c r="Y15" s="25"/>
    </row>
    <row r="16" spans="1:32" ht="12.75" customHeight="1" x14ac:dyDescent="0.2">
      <c r="A16" s="25" t="s">
        <v>12</v>
      </c>
      <c r="B16" s="25"/>
      <c r="C16" s="25"/>
      <c r="D16" s="25"/>
      <c r="E16" s="25"/>
      <c r="F16" s="25"/>
      <c r="G16" s="25"/>
      <c r="H16" s="25"/>
      <c r="I16" s="25"/>
      <c r="J16" s="25"/>
      <c r="K16" s="25"/>
      <c r="L16" s="25"/>
      <c r="M16" s="25"/>
      <c r="N16" s="25"/>
      <c r="O16" s="25"/>
      <c r="P16" s="25"/>
      <c r="Q16" s="25"/>
      <c r="R16" s="25"/>
      <c r="S16" s="25"/>
      <c r="T16" s="25"/>
      <c r="U16" s="25"/>
      <c r="V16" s="25"/>
      <c r="W16" s="25"/>
      <c r="X16" s="25"/>
      <c r="Y16" s="25"/>
    </row>
    <row r="17" spans="1:25" ht="12.75" customHeight="1" x14ac:dyDescent="0.2">
      <c r="A17" s="26" t="s">
        <v>10</v>
      </c>
      <c r="B17" s="26"/>
      <c r="C17" s="26"/>
      <c r="D17" s="26"/>
      <c r="E17" s="26"/>
      <c r="F17" s="26"/>
      <c r="G17" s="26"/>
      <c r="H17" s="26"/>
      <c r="I17" s="26"/>
      <c r="J17" s="26"/>
      <c r="K17" s="26"/>
      <c r="L17" s="26"/>
      <c r="M17" s="26"/>
      <c r="N17" s="26"/>
      <c r="O17" s="26"/>
      <c r="P17" s="26"/>
      <c r="Q17" s="26"/>
      <c r="R17" s="26"/>
      <c r="S17" s="26"/>
      <c r="T17" s="26"/>
      <c r="U17" s="26"/>
      <c r="V17" s="26"/>
      <c r="W17" s="26"/>
      <c r="X17" s="26"/>
      <c r="Y17" s="26"/>
    </row>
    <row r="18" spans="1:25" ht="12.75" customHeight="1" x14ac:dyDescent="0.2">
      <c r="A18" s="23" t="s">
        <v>14</v>
      </c>
      <c r="B18" s="23"/>
      <c r="C18" s="23"/>
      <c r="D18" s="23"/>
      <c r="E18" s="23"/>
      <c r="F18" s="23"/>
      <c r="G18" s="23"/>
      <c r="H18" s="23"/>
      <c r="I18" s="23"/>
      <c r="J18" s="23"/>
      <c r="K18" s="23"/>
      <c r="L18" s="23"/>
      <c r="M18" s="23"/>
      <c r="N18" s="23"/>
      <c r="O18" s="23"/>
      <c r="P18" s="23"/>
      <c r="Q18" s="23"/>
      <c r="R18" s="23"/>
      <c r="S18" s="23"/>
      <c r="T18" s="23"/>
      <c r="U18" s="23"/>
      <c r="V18" s="23"/>
      <c r="W18" s="23"/>
      <c r="X18" s="23"/>
      <c r="Y18" s="23"/>
    </row>
    <row r="19" spans="1:25" ht="14.25" customHeight="1" x14ac:dyDescent="0.2">
      <c r="A19" s="22"/>
      <c r="B19" s="22"/>
      <c r="C19" s="22"/>
      <c r="D19" s="22"/>
      <c r="E19" s="22"/>
      <c r="F19" s="22"/>
      <c r="G19" s="22"/>
      <c r="H19" s="22"/>
      <c r="I19" s="22"/>
      <c r="J19" s="22"/>
      <c r="K19" s="22"/>
      <c r="L19" s="22"/>
      <c r="M19" s="22"/>
      <c r="N19" s="22"/>
      <c r="O19" s="22"/>
      <c r="P19" s="22"/>
      <c r="Q19" s="22"/>
      <c r="R19" s="22"/>
    </row>
  </sheetData>
  <mergeCells count="11">
    <mergeCell ref="A13:Y13"/>
    <mergeCell ref="A1:AF1"/>
    <mergeCell ref="A9:Y9"/>
    <mergeCell ref="A10:Y10"/>
    <mergeCell ref="A11:Y11"/>
    <mergeCell ref="A12:Y12"/>
    <mergeCell ref="A18:Y18"/>
    <mergeCell ref="A14:Y14"/>
    <mergeCell ref="A15:Y15"/>
    <mergeCell ref="A16:Y16"/>
    <mergeCell ref="A17:Y17"/>
  </mergeCells>
  <pageMargins left="0.25" right="0.25" top="0.75" bottom="0.75" header="0.3" footer="0.3"/>
  <pageSetup scale="52" orientation="landscape" horizontalDpi="1200" verticalDpi="1200"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PresentationFormat> </PresentationFormat>
  <Lines>0</Lines>
  <Paragraphs>0</Paragraphs>
  <Slides>0</Slides>
  <Notes>0</Notes>
  <HiddenSlides>0</HiddenSlides>
  <MMClips>0</MMClips>
  <ScaleCrop>false</ScaleCrop>
  <HeadingPairs>
    <vt:vector size="2" baseType="variant">
      <vt:variant>
        <vt:lpstr>Worksheets</vt:lpstr>
      </vt:variant>
      <vt:variant>
        <vt:i4>1</vt:i4>
      </vt:variant>
    </vt:vector>
  </HeadingPairs>
  <TitlesOfParts>
    <vt:vector size="1" baseType="lpstr">
      <vt:lpstr>4-15M</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Hilary.CTR (RITA)</dc:creator>
  <cp:lastModifiedBy>L. Nguyen</cp:lastModifiedBy>
  <cp:revision>0</cp:revision>
  <cp:lastPrinted>2016-10-07T16:24:40Z</cp:lastPrinted>
  <dcterms:created xsi:type="dcterms:W3CDTF">1980-01-01T05:00:00Z</dcterms:created>
  <dcterms:modified xsi:type="dcterms:W3CDTF">2016-10-07T16:24:45Z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-180631163</vt:i4>
  </property>
  <property fmtid="{D5CDD505-2E9C-101B-9397-08002B2CF9AE}" pid="3" name="_EmailSubject">
    <vt:lpwstr>WTD1324 - **Post National Transportation Statistics 2006 - Quarterly Update</vt:lpwstr>
  </property>
  <property fmtid="{D5CDD505-2E9C-101B-9397-08002B2CF9AE}" pid="4" name="_AuthorEmail">
    <vt:lpwstr>Raymond.Keng@dot.gov</vt:lpwstr>
  </property>
  <property fmtid="{D5CDD505-2E9C-101B-9397-08002B2CF9AE}" pid="5" name="_AuthorEmailDisplayName">
    <vt:lpwstr>Keng, Raymond &lt;RITA&gt;</vt:lpwstr>
  </property>
  <property fmtid="{D5CDD505-2E9C-101B-9397-08002B2CF9AE}" pid="6" name="_ReviewingToolsShownOnce">
    <vt:lpwstr/>
  </property>
</Properties>
</file>