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80" yWindow="240" windowWidth="15228" windowHeight="12240" tabRatio="964"/>
  </bookViews>
  <sheets>
    <sheet name="Table ES -1" sheetId="26" r:id="rId1"/>
    <sheet name="ES_Table_2" sheetId="27" r:id="rId2"/>
    <sheet name="Table 4-CS_non-corr_Final" sheetId="1" r:id="rId3"/>
    <sheet name="Table 5-CS non-corr_Final" sheetId="3" r:id="rId4"/>
    <sheet name="Table 6-CS_non-corr_Final" sheetId="5" r:id="rId5"/>
    <sheet name="Table 7-CS non-corr_Final" sheetId="7" r:id="rId6"/>
    <sheet name="Table8-CS_non-corr_Final" sheetId="9" r:id="rId7"/>
    <sheet name="Table9-CS_by Year Final" sheetId="12" r:id="rId8"/>
    <sheet name="Table 10_ Final" sheetId="25" r:id="rId9"/>
    <sheet name="Table 11_Final" sheetId="28" r:id="rId10"/>
    <sheet name="Table 12_Final" sheetId="29" r:id="rId11"/>
    <sheet name="Table13_Final" sheetId="30" r:id="rId12"/>
    <sheet name="Table14_Final" sheetId="32" r:id="rId13"/>
    <sheet name="Table 15_Final" sheetId="31" r:id="rId14"/>
    <sheet name="Table 16_ Final" sheetId="33" r:id="rId15"/>
    <sheet name="Table 17AB_Final" sheetId="34" r:id="rId16"/>
    <sheet name="Table 18_Final" sheetId="35" r:id="rId17"/>
    <sheet name="Table19_Nearshore Final" sheetId="36" r:id="rId18"/>
    <sheet name="Table20_Pink Shrimp Final" sheetId="37" r:id="rId19"/>
    <sheet name="Table 21_CA Halibut Final" sheetId="38" r:id="rId20"/>
    <sheet name="Table 22" sheetId="39" r:id="rId21"/>
    <sheet name="APPDX_A_TableA1 Final" sheetId="18" r:id="rId22"/>
    <sheet name="APPDX_A_Table A2 CS Final" sheetId="20" r:id="rId23"/>
    <sheet name="APPDX_A_Table A3 Final" sheetId="21" r:id="rId24"/>
    <sheet name="APPDX_A_Table A4 Final" sheetId="22" r:id="rId25"/>
  </sheets>
  <definedNames>
    <definedName name="_xlnm.Print_Area" localSheetId="22">'APPDX_A_Table A2 CS Final'!$A$1:$T$119</definedName>
    <definedName name="_xlnm.Print_Area" localSheetId="23">'APPDX_A_Table A3 Final'!$A$1:$S$42</definedName>
    <definedName name="_xlnm.Print_Area" localSheetId="24">'APPDX_A_Table A4 Final'!$A$1:$AF$78</definedName>
    <definedName name="_xlnm.Print_Area" localSheetId="21">'APPDX_A_TableA1 Final'!$A$1:$Q$58</definedName>
    <definedName name="_xlnm.Print_Area" localSheetId="1">ES_Table_2!$A$4:$I$10</definedName>
    <definedName name="_xlnm.Print_Area" localSheetId="8">'Table 10_ Final'!$A$1:$K$50</definedName>
    <definedName name="_xlnm.Print_Area" localSheetId="9">'Table 11_Final'!$A$1:$O$34</definedName>
    <definedName name="_xlnm.Print_Area" localSheetId="10">'Table 12_Final'!$A$1:$G$14</definedName>
    <definedName name="_xlnm.Print_Area" localSheetId="13">'Table 15_Final'!$A$1:$K$34</definedName>
    <definedName name="_xlnm.Print_Area" localSheetId="14">'Table 16_ Final'!$A$1:$G$18</definedName>
    <definedName name="_xlnm.Print_Area" localSheetId="15">'Table 17AB_Final'!$A$1:$I$65</definedName>
    <definedName name="_xlnm.Print_Area" localSheetId="16">'Table 18_Final'!$A$1:$E$14</definedName>
    <definedName name="_xlnm.Print_Area" localSheetId="19">'Table 21_CA Halibut Final'!$A$1:$O$35</definedName>
    <definedName name="_xlnm.Print_Area" localSheetId="20">'Table 22'!$A$1:$S$35</definedName>
    <definedName name="_xlnm.Print_Area" localSheetId="2">'Table 4-CS_non-corr_Final'!$A$1:$P$83</definedName>
    <definedName name="_xlnm.Print_Area" localSheetId="3">'Table 5-CS non-corr_Final'!$A$1:$V$90</definedName>
    <definedName name="_xlnm.Print_Area" localSheetId="4">'Table 6-CS_non-corr_Final'!$A$1:$K$87</definedName>
    <definedName name="_xlnm.Print_Area" localSheetId="5">'Table 7-CS non-corr_Final'!$A$1:$M$83</definedName>
    <definedName name="_xlnm.Print_Area" localSheetId="0">'Table ES -1'!$A$1:$R$25</definedName>
    <definedName name="_xlnm.Print_Area" localSheetId="11">Table13_Final!$A$1:$J$36</definedName>
    <definedName name="_xlnm.Print_Area" localSheetId="12">Table14_Final!$A$1:$J$43</definedName>
    <definedName name="_xlnm.Print_Area" localSheetId="17">'Table19_Nearshore Final'!$A$1:$N$37</definedName>
    <definedName name="_xlnm.Print_Area" localSheetId="18">'Table20_Pink Shrimp Final'!$A$1:$N$25</definedName>
    <definedName name="_xlnm.Print_Area" localSheetId="6">'Table8-CS_non-corr_Final'!$A$1:$G$84</definedName>
    <definedName name="_xlnm.Print_Area" localSheetId="7">'Table9-CS_by Year Final'!$A$1:$F$21</definedName>
    <definedName name="_xlnm.Print_Titles" localSheetId="21">'APPDX_A_TableA1 Final'!$2:$5</definedName>
  </definedNames>
  <calcPr calcId="145621"/>
</workbook>
</file>

<file path=xl/calcChain.xml><?xml version="1.0" encoding="utf-8"?>
<calcChain xmlns="http://schemas.openxmlformats.org/spreadsheetml/2006/main">
  <c r="S14" i="1" l="1"/>
  <c r="S15" i="1"/>
  <c r="S13" i="1"/>
  <c r="Q15" i="1"/>
  <c r="Q14" i="1"/>
  <c r="Q13" i="1"/>
  <c r="AW63" i="26" l="1"/>
  <c r="AR63" i="26"/>
  <c r="AQ63" i="26"/>
  <c r="AK63" i="26"/>
  <c r="AJ63" i="26"/>
  <c r="AX62" i="26"/>
  <c r="AW62" i="26"/>
  <c r="AR62" i="26"/>
  <c r="AQ62" i="26"/>
  <c r="AK62" i="26"/>
  <c r="AJ62" i="26"/>
  <c r="AE62" i="26"/>
  <c r="AD62" i="26"/>
  <c r="AX61" i="26"/>
  <c r="AW61" i="26"/>
  <c r="AR61" i="26"/>
  <c r="AQ61" i="26"/>
  <c r="AK61" i="26"/>
  <c r="AJ61" i="26"/>
  <c r="AE61" i="26"/>
  <c r="AD61" i="26"/>
  <c r="AX60" i="26"/>
  <c r="AW60" i="26"/>
  <c r="AR60" i="26"/>
  <c r="AQ60" i="26"/>
  <c r="AK60" i="26"/>
  <c r="AJ60" i="26"/>
  <c r="AE60" i="26"/>
  <c r="AD60" i="26"/>
  <c r="AX59" i="26"/>
  <c r="AW59" i="26"/>
  <c r="AR59" i="26"/>
  <c r="AQ59" i="26"/>
  <c r="AK59" i="26"/>
  <c r="AJ59" i="26"/>
  <c r="AE59" i="26"/>
  <c r="AD59" i="26"/>
  <c r="AR58" i="26"/>
  <c r="AQ58" i="26"/>
  <c r="AK58" i="26"/>
  <c r="AJ58" i="26"/>
  <c r="AE58" i="26"/>
  <c r="AD58" i="26"/>
  <c r="AW57" i="26"/>
  <c r="AR57" i="26"/>
  <c r="AQ57" i="26"/>
  <c r="AK57" i="26"/>
  <c r="AJ57" i="26"/>
  <c r="AE57" i="26"/>
  <c r="AD57" i="26"/>
  <c r="AX56" i="26"/>
  <c r="AW56" i="26"/>
  <c r="AR56" i="26"/>
  <c r="AQ56" i="26"/>
  <c r="AK56" i="26"/>
  <c r="AJ56" i="26"/>
  <c r="AE56" i="26"/>
  <c r="AD56" i="26"/>
  <c r="AR55" i="26"/>
  <c r="AQ55" i="26"/>
  <c r="AK55" i="26"/>
  <c r="AJ55" i="26"/>
  <c r="AE55" i="26"/>
  <c r="AD55" i="26"/>
  <c r="AR54" i="26"/>
  <c r="AQ54" i="26"/>
  <c r="AK54" i="26"/>
  <c r="AJ54" i="26"/>
  <c r="AE54" i="26"/>
  <c r="AD54" i="26"/>
  <c r="AD47" i="26"/>
  <c r="AE39" i="26"/>
  <c r="AE36" i="26"/>
  <c r="AE33" i="26"/>
  <c r="AJ28" i="26"/>
  <c r="AI28" i="26"/>
  <c r="AJ29" i="26" s="1"/>
  <c r="AL22" i="26"/>
  <c r="AK22" i="26"/>
  <c r="AJ22" i="26"/>
  <c r="AI22" i="26"/>
  <c r="AQ22" i="26" s="1"/>
  <c r="AH22" i="26"/>
  <c r="AG22" i="26"/>
  <c r="AP22" i="26" s="1"/>
  <c r="AF22" i="26"/>
  <c r="AE22" i="26"/>
  <c r="AD22" i="26"/>
  <c r="AB22" i="26"/>
  <c r="Z22" i="26"/>
  <c r="AE28" i="26" s="1"/>
  <c r="Y22" i="26"/>
  <c r="AN22" i="26" s="1"/>
  <c r="AR19" i="26"/>
  <c r="AS19" i="26" s="1"/>
  <c r="AQ19" i="26"/>
  <c r="AP19" i="26"/>
  <c r="AO19" i="26"/>
  <c r="AN19" i="26"/>
  <c r="AM19" i="26"/>
  <c r="AQ18" i="26"/>
  <c r="AP18" i="26"/>
  <c r="AO18" i="26"/>
  <c r="AN18" i="26"/>
  <c r="AM18" i="26"/>
  <c r="AQ17" i="26"/>
  <c r="AP17" i="26"/>
  <c r="AO17" i="26"/>
  <c r="AN17" i="26"/>
  <c r="AM17" i="26"/>
  <c r="AQ16" i="26"/>
  <c r="AP16" i="26"/>
  <c r="AO16" i="26"/>
  <c r="AN16" i="26"/>
  <c r="AM16" i="26"/>
  <c r="AQ15" i="26"/>
  <c r="AP15" i="26"/>
  <c r="AO15" i="26"/>
  <c r="AN15" i="26"/>
  <c r="AM15" i="26"/>
  <c r="AQ14" i="26"/>
  <c r="AP14" i="26"/>
  <c r="AO14" i="26"/>
  <c r="AN14" i="26"/>
  <c r="AM14" i="26"/>
  <c r="AQ13" i="26"/>
  <c r="AP13" i="26"/>
  <c r="AO13" i="26"/>
  <c r="AN13" i="26"/>
  <c r="AM13" i="26"/>
  <c r="AQ12" i="26"/>
  <c r="AP12" i="26"/>
  <c r="AO12" i="26"/>
  <c r="AN12" i="26"/>
  <c r="AM12" i="26"/>
  <c r="AQ11" i="26"/>
  <c r="AP11" i="26"/>
  <c r="AO11" i="26"/>
  <c r="AO22" i="26" s="1"/>
  <c r="AN11" i="26"/>
  <c r="AM11" i="26"/>
  <c r="AQ10" i="26"/>
  <c r="AP10" i="26"/>
  <c r="AO10" i="26"/>
  <c r="AN10" i="26"/>
  <c r="AM10" i="26"/>
  <c r="AM22" i="26" s="1"/>
</calcChain>
</file>

<file path=xl/sharedStrings.xml><?xml version="1.0" encoding="utf-8"?>
<sst xmlns="http://schemas.openxmlformats.org/spreadsheetml/2006/main" count="1610" uniqueCount="365">
  <si>
    <t>Bottom Trawl</t>
  </si>
  <si>
    <t>Area</t>
  </si>
  <si>
    <t>No. of vessels</t>
  </si>
  <si>
    <t>No. of trips</t>
  </si>
  <si>
    <t>No. sampled tows</t>
  </si>
  <si>
    <t>No. unsampled tows</t>
  </si>
  <si>
    <t>sampled tow hours</t>
  </si>
  <si>
    <t>unsampled tow hours</t>
  </si>
  <si>
    <t>P. halibut discard (mt)</t>
  </si>
  <si>
    <t>P. halibut retained (mt)</t>
  </si>
  <si>
    <t>Unsampled categories from partially sampled hauls</t>
  </si>
  <si>
    <t>Coverage Rate</t>
  </si>
  <si>
    <t>Depth (fm)</t>
  </si>
  <si>
    <t>% tows sampled</t>
  </si>
  <si>
    <t>% tow hours sampled</t>
  </si>
  <si>
    <t>Year</t>
  </si>
  <si>
    <t>IFQFF</t>
  </si>
  <si>
    <t>IFQM</t>
  </si>
  <si>
    <t>Non-IFQ</t>
  </si>
  <si>
    <t>North of Pt. Chehalis</t>
  </si>
  <si>
    <t>0-60</t>
  </si>
  <si>
    <t>&gt; 60</t>
  </si>
  <si>
    <t>40° 10' to Pt. Chehalis</t>
  </si>
  <si>
    <t>South of 40° 10' N Lat</t>
  </si>
  <si>
    <t>*</t>
  </si>
  <si>
    <t>Midwater Trawl</t>
  </si>
  <si>
    <t>Non-hake shoreside</t>
  </si>
  <si>
    <t>North of 40° 10' N Lat</t>
  </si>
  <si>
    <t>Shoreside Hake</t>
  </si>
  <si>
    <t>Hook-and-Line</t>
  </si>
  <si>
    <t>No. sampled sets</t>
  </si>
  <si>
    <t>No. unsampled sets</t>
  </si>
  <si>
    <t>Unsampled categories from partially sampled sets</t>
  </si>
  <si>
    <t>% sets sampled</t>
  </si>
  <si>
    <t>Pot</t>
  </si>
  <si>
    <t>Hook and Line</t>
  </si>
  <si>
    <t>Discard
Ratio</t>
  </si>
  <si>
    <t>Est. Discard</t>
  </si>
  <si>
    <t>Total Discard</t>
  </si>
  <si>
    <t>All Species (IFQ &amp; Non-IFQ)</t>
  </si>
  <si>
    <t>Non-IFQ Species</t>
  </si>
  <si>
    <t>Mixed IFQ Species</t>
  </si>
  <si>
    <t>IFQ Flatfish</t>
  </si>
  <si>
    <t>LE CA Halibut</t>
  </si>
  <si>
    <t>Dead</t>
  </si>
  <si>
    <t>Poor</t>
  </si>
  <si>
    <t>Exc</t>
  </si>
  <si>
    <t>Total</t>
  </si>
  <si>
    <t>Weighted percentages in each category</t>
  </si>
  <si>
    <t>Number</t>
  </si>
  <si>
    <t>m(Total)</t>
  </si>
  <si>
    <t>m(Dead)</t>
  </si>
  <si>
    <t>m(Poor)</t>
  </si>
  <si>
    <t>m(Exc)</t>
  </si>
  <si>
    <t>DMR</t>
  </si>
  <si>
    <t>Estimated Discard Mortality (mt)</t>
  </si>
  <si>
    <t>Estimate Gross Discard (mt)</t>
  </si>
  <si>
    <t>Estimated % legal-sized discarded by weight</t>
  </si>
  <si>
    <t>Estimated legal-sized mortality (mt)</t>
  </si>
  <si>
    <t>Total discard mortality (mt)</t>
  </si>
  <si>
    <t>Total bycatch (mt)</t>
  </si>
  <si>
    <t>Expanded Discard (mt)</t>
  </si>
  <si>
    <t>Sampled Discard (mt)</t>
  </si>
  <si>
    <t>Total Bycatch (mt)</t>
  </si>
  <si>
    <t>Jan</t>
  </si>
  <si>
    <t>Feb</t>
  </si>
  <si>
    <t>Mar</t>
  </si>
  <si>
    <t>Apr</t>
  </si>
  <si>
    <t>May</t>
  </si>
  <si>
    <t>Jun</t>
  </si>
  <si>
    <t>Aug</t>
  </si>
  <si>
    <t>Oct</t>
  </si>
  <si>
    <t>Nov</t>
  </si>
  <si>
    <t>Dec</t>
  </si>
  <si>
    <t>Month</t>
  </si>
  <si>
    <t>Jul</t>
  </si>
  <si>
    <t>Sep</t>
  </si>
  <si>
    <t>Length bin (cm)</t>
  </si>
  <si>
    <t>Excellent</t>
  </si>
  <si>
    <r>
      <rPr>
        <b/>
        <sz val="14"/>
        <rFont val="Times New Roman"/>
        <family val="1"/>
      </rPr>
      <t>Table A3.</t>
    </r>
    <r>
      <rPr>
        <sz val="14"/>
        <rFont val="Times New Roman"/>
        <family val="1"/>
      </rPr>
      <t xml:space="preserve"> Weighted length frequency distributions for Pacific halibut in the limited entry bottom trawl fishery, 2004-2010.</t>
    </r>
  </si>
  <si>
    <t>Weighted length frequency distribution</t>
  </si>
  <si>
    <t>Table A4.  Percentage of weighted length measurements in each condition category for the limited entry bottom trawl fishery, 2004-2010.</t>
  </si>
  <si>
    <t>17-22</t>
  </si>
  <si>
    <t>22-27</t>
  </si>
  <si>
    <t>27-32</t>
  </si>
  <si>
    <t>32-37</t>
  </si>
  <si>
    <t>37-42</t>
  </si>
  <si>
    <t>42-47</t>
  </si>
  <si>
    <t>47-52</t>
  </si>
  <si>
    <t>52-57</t>
  </si>
  <si>
    <t>57-62</t>
  </si>
  <si>
    <t>62-67</t>
  </si>
  <si>
    <t>67-72</t>
  </si>
  <si>
    <t>72-77</t>
  </si>
  <si>
    <t>77-82</t>
  </si>
  <si>
    <t>82-87</t>
  </si>
  <si>
    <t>87-92</t>
  </si>
  <si>
    <t>92-97</t>
  </si>
  <si>
    <t>97-102</t>
  </si>
  <si>
    <t>102-107</t>
  </si>
  <si>
    <t>107-112</t>
  </si>
  <si>
    <t>112-117</t>
  </si>
  <si>
    <t>117-122</t>
  </si>
  <si>
    <t>122-127</t>
  </si>
  <si>
    <t>127-132</t>
  </si>
  <si>
    <t>132-137</t>
  </si>
  <si>
    <t>137-142</t>
  </si>
  <si>
    <t>142-147</t>
  </si>
  <si>
    <t>147-152</t>
  </si>
  <si>
    <t>152-157</t>
  </si>
  <si>
    <t>157-162</t>
  </si>
  <si>
    <t>162-167</t>
  </si>
  <si>
    <t>167-172</t>
  </si>
  <si>
    <t>172-177</t>
  </si>
  <si>
    <t>177-182</t>
  </si>
  <si>
    <t>182-187</t>
  </si>
  <si>
    <t>187-192</t>
  </si>
  <si>
    <t>192-197</t>
  </si>
  <si>
    <t>197-202</t>
  </si>
  <si>
    <t>a. Physical measurements</t>
  </si>
  <si>
    <t xml:space="preserve">b. Visual estimates </t>
  </si>
  <si>
    <t xml:space="preserve"> Length bin (cm)</t>
  </si>
  <si>
    <t>No. of fish caught with</t>
  </si>
  <si>
    <t>Non-Hake Shoreside</t>
  </si>
  <si>
    <t>Total discard (mt)</t>
  </si>
  <si>
    <t>Sampled weight</t>
  </si>
  <si>
    <t>Unsampled weight</t>
  </si>
  <si>
    <t>Sampled Weight</t>
  </si>
  <si>
    <t>Unsampled Weight</t>
  </si>
  <si>
    <t>Sampled Discarded
PHLB</t>
  </si>
  <si>
    <t>Sum of Exp. Discard Weight</t>
  </si>
  <si>
    <r>
      <t>South of 40° 10' N Lat</t>
    </r>
    <r>
      <rPr>
        <b/>
        <vertAlign val="superscript"/>
        <sz val="10"/>
        <rFont val="Arial"/>
        <family val="2"/>
      </rPr>
      <t>1</t>
    </r>
  </si>
  <si>
    <r>
      <t xml:space="preserve">1 </t>
    </r>
    <r>
      <rPr>
        <sz val="8"/>
        <rFont val="Arial"/>
        <family val="2"/>
      </rPr>
      <t>Includes LE CA Halibut</t>
    </r>
  </si>
  <si>
    <r>
      <t>Bottom Trawl</t>
    </r>
    <r>
      <rPr>
        <b/>
        <vertAlign val="superscript"/>
        <sz val="10"/>
        <rFont val="Arial"/>
        <family val="2"/>
      </rPr>
      <t>1</t>
    </r>
  </si>
  <si>
    <r>
      <t>Bottom Trawl</t>
    </r>
    <r>
      <rPr>
        <b/>
        <vertAlign val="superscript"/>
        <sz val="12"/>
        <rFont val="Arial"/>
        <family val="2"/>
      </rPr>
      <t>1</t>
    </r>
  </si>
  <si>
    <r>
      <t>South of 40° 10' N Lat</t>
    </r>
    <r>
      <rPr>
        <b/>
        <vertAlign val="superscript"/>
        <sz val="12"/>
        <rFont val="Arial"/>
        <family val="2"/>
      </rPr>
      <t>1</t>
    </r>
  </si>
  <si>
    <r>
      <rPr>
        <vertAlign val="superscript"/>
        <sz val="8"/>
        <rFont val="Arial"/>
        <family val="2"/>
      </rPr>
      <t>1</t>
    </r>
    <r>
      <rPr>
        <sz val="8"/>
        <rFont val="Arial"/>
        <family val="2"/>
      </rPr>
      <t>Includes LE CA Halibut</t>
    </r>
  </si>
  <si>
    <r>
      <rPr>
        <vertAlign val="superscript"/>
        <sz val="8"/>
        <color theme="1"/>
        <rFont val="Arial"/>
        <family val="2"/>
      </rPr>
      <t>1</t>
    </r>
    <r>
      <rPr>
        <sz val="8"/>
        <color theme="1"/>
        <rFont val="Arial"/>
        <family val="2"/>
      </rPr>
      <t>Includes LE CA Halibut</t>
    </r>
  </si>
  <si>
    <r>
      <rPr>
        <b/>
        <sz val="12"/>
        <color theme="1"/>
        <rFont val="Times New Roman"/>
        <family val="1"/>
      </rPr>
      <t>Table 9</t>
    </r>
    <r>
      <rPr>
        <sz val="12"/>
        <color theme="1"/>
        <rFont val="Times New Roman"/>
        <family val="1"/>
      </rPr>
      <t>. Pacific halibut bycatch by month for vessels fishing bottom trawl gear in the 2013 IFQ fishery.  The number of vessels per area-depth-month stratum do not meet confidentiality requirements; therefore we only present monthly estimates.</t>
    </r>
  </si>
  <si>
    <r>
      <rPr>
        <b/>
        <sz val="12"/>
        <rFont val="Times New Roman"/>
        <family val="1"/>
      </rPr>
      <t>Table 5</t>
    </r>
    <r>
      <rPr>
        <sz val="12"/>
        <rFont val="Times New Roman"/>
        <family val="1"/>
      </rPr>
      <t>. Values used to calculate the expanded weight (mt) of Pacific halibut (PHLB) from each unsampled category in the U.S. west coast groundfish IFQ fishery by year.  Unsampled catch weight could be assigned to one of four categories: IFQ flatfish species, IFQ mixed species, non-IFQ species, or all species (IFQ &amp; non-IFQ).  The sampled weight (mt), discard ratio, unsampled weight (mt) and estimated Pacific halibut gross discard (mt) are presented within each category, as a function of gear or sector, depth (bottom trawl only), management area, and area north or south of Point Chehalis, WA.  The sum of expanded weight (mt) is the sum of the estimated gross P. halibut discard across categories.  The sampled discarded PHLB weight (mt) is the sum of sampled PHLB. The total discard (gross) is the sum of the PHLB in unsampled hauls plus the sampled PHLB.  (*) Confidential data.</t>
    </r>
  </si>
  <si>
    <r>
      <t>Table 8.</t>
    </r>
    <r>
      <rPr>
        <sz val="12"/>
        <color rgb="FF000000"/>
        <rFont val="Times New Roman"/>
        <family val="1"/>
      </rPr>
      <t xml:space="preserve">  Estimated Pacific halibut discard (mt), discard mortality (mt), legal-sized (82 cm) mortality (mt), and percent of legal-sized discard by weight in the U.S. west coast groundfish IFQ fishery by gear, management area, area north or south of Point Chehalis, WA, depth (bottom trawl only), and year. (*) Confidential data.</t>
    </r>
  </si>
  <si>
    <r>
      <t>Table 10.</t>
    </r>
    <r>
      <rPr>
        <sz val="12"/>
        <color rgb="FF000000"/>
        <rFont val="Times New Roman"/>
        <family val="1"/>
      </rPr>
      <t xml:space="preserve"> Pacific halibut length frequencies in the U.S. west coast groundfish IFQ fishery (2011-2013) by gear type. (a) Actual measurement of P. halibut lengths (cm).  (b) Visual estimates of P. halibut lengths (cm). Note that there were no actual measurements from vessels fishing with hook-&amp;-line gear. The lower limits on the length intervals are inclusive, while the upper limits are exclusive. Numbers are numbers of individual P. halibut per bin by gear type.</t>
    </r>
  </si>
  <si>
    <t>IFQ Fishery 2011-2013</t>
  </si>
  <si>
    <r>
      <t>Table A1.</t>
    </r>
    <r>
      <rPr>
        <sz val="12"/>
        <color rgb="FF000000"/>
        <rFont val="Times New Roman"/>
        <family val="1"/>
      </rPr>
      <t xml:space="preserve">  Weighted length frequency distributions for Pacific halibut in the U.S. west coast IFQ groundfish fishery for by gear and year.</t>
    </r>
  </si>
  <si>
    <t>Coastwide</t>
  </si>
  <si>
    <r>
      <rPr>
        <vertAlign val="superscript"/>
        <sz val="10"/>
        <rFont val="Arial"/>
        <family val="2"/>
      </rPr>
      <t>1</t>
    </r>
    <r>
      <rPr>
        <sz val="10"/>
        <rFont val="Arial"/>
        <family val="2"/>
      </rPr>
      <t xml:space="preserve"> 2013</t>
    </r>
  </si>
  <si>
    <t>LE CA Halibut aggregated with non-hake IFQ Bottom Trawl Above to meet confidentiality</t>
  </si>
  <si>
    <t>LE CA Halibut aggregated with non-hake IFQ Bottom Trawl above to meet confidentiality</t>
  </si>
  <si>
    <r>
      <rPr>
        <vertAlign val="superscript"/>
        <sz val="12"/>
        <rFont val="Arial"/>
        <family val="2"/>
      </rPr>
      <t>1</t>
    </r>
    <r>
      <rPr>
        <sz val="12"/>
        <rFont val="Arial"/>
        <family val="2"/>
      </rPr>
      <t xml:space="preserve"> 2013</t>
    </r>
  </si>
  <si>
    <t>LE CA Halibut aggregated with non-hake IFQ above</t>
  </si>
  <si>
    <r>
      <t>Table A2.</t>
    </r>
    <r>
      <rPr>
        <sz val="12"/>
        <rFont val="Times New Roman"/>
        <family val="1"/>
      </rPr>
      <t xml:space="preserve"> Percentage of weighted length measurements in each viability condition category, by gear type in the U.S. west coast non-hake IFQ groundfish fishery (2011-13).</t>
    </r>
  </si>
  <si>
    <r>
      <t>Table A2 (Continued).</t>
    </r>
    <r>
      <rPr>
        <sz val="12"/>
        <rFont val="Times New Roman"/>
        <family val="1"/>
      </rPr>
      <t xml:space="preserve"> Percentage of weighted length measurements in each viability condition category, by gear type in the U.S. west coast non-hake IFQ groundfish fishery (2011-13).</t>
    </r>
  </si>
  <si>
    <t>-</t>
  </si>
  <si>
    <r>
      <rPr>
        <b/>
        <sz val="12"/>
        <color rgb="FF000000"/>
        <rFont val="Times New Roman"/>
        <family val="1"/>
      </rPr>
      <t>Table 7.</t>
    </r>
    <r>
      <rPr>
        <sz val="12"/>
        <color rgb="FF000000"/>
        <rFont val="Times New Roman"/>
        <family val="1"/>
      </rPr>
      <t xml:space="preserve"> Estimated gross discard (mt) and discard mortality (mt) of Pacific halibut in the U.S. west coast groundfish IFQ fishery by gear type, management area, area north or south of Point Chehalis, WA, depth (bottom trawl only), and year.  Estimates were allocated to the three condition categories based on information presented in Table 6.  DMR = Discard Mortality Rate. (*) Confidential data, (-) viabilities not estimated.</t>
    </r>
  </si>
  <si>
    <r>
      <rPr>
        <b/>
        <sz val="12"/>
        <rFont val="Times New Roman"/>
        <family val="1"/>
      </rPr>
      <t>Table 6.</t>
    </r>
    <r>
      <rPr>
        <sz val="12"/>
        <rFont val="Times New Roman"/>
        <family val="1"/>
      </rPr>
      <t xml:space="preserve"> Pacific halibut viabilities in the U.S. west coast groundfish IFQ fishery by gear, management area, area north or south of Point Chehalis, WA, depth (bottom trawl only), and year.  The condition of sampled Pacific halibut was identified as Excellent (Exc), Poor, or Dead (Appendices N and O, WCGOP manual 2013), consistent with IPHC protocol.  The number of fish in each category was weighted based on the length-weight relationship as described in the Methods. (*) Confidential data, (-) viabilities or weighted percentages not estimated, see text for explanation.</t>
    </r>
  </si>
  <si>
    <r>
      <t xml:space="preserve">Table 4.  </t>
    </r>
    <r>
      <rPr>
        <sz val="12"/>
        <rFont val="Times New Roman"/>
        <family val="1"/>
      </rPr>
      <t>Number of vessels, trips, and tows/sets observed and metric tons of Pacific halibut sampled in the IFQ fishery by gear type fished.  All participating vessels carry an observer on all fishing trips under IFQ management (100% observed).  Some tows/sets are only partially sampled.  Partially sampled tows/sets are included in the "No. of sampled tows", but for clarity, the number of unsampled catch categories in partially sampled tows/sets is provided.  Some tows/sets are completely unsampled as noted below. (*) Confidential data, (-) not applicable.</t>
    </r>
  </si>
  <si>
    <t>Totals</t>
  </si>
  <si>
    <t>Mortality rate applied</t>
  </si>
  <si>
    <t>No mortality rate</t>
  </si>
  <si>
    <t>LE bottom trawl</t>
  </si>
  <si>
    <t>IFQ Fishery (2011 - Present)</t>
  </si>
  <si>
    <t>Non-nearshore fixed gear</t>
  </si>
  <si>
    <r>
      <t>Nearshore fixed gear</t>
    </r>
    <r>
      <rPr>
        <b/>
        <vertAlign val="superscript"/>
        <sz val="10"/>
        <rFont val="Arial"/>
        <family val="2"/>
      </rPr>
      <t>1</t>
    </r>
  </si>
  <si>
    <r>
      <t>Pink shrimp</t>
    </r>
    <r>
      <rPr>
        <b/>
        <vertAlign val="superscript"/>
        <sz val="10"/>
        <rFont val="Arial"/>
        <family val="2"/>
      </rPr>
      <t>1</t>
    </r>
  </si>
  <si>
    <r>
      <t>At-sea Hake</t>
    </r>
    <r>
      <rPr>
        <b/>
        <vertAlign val="superscript"/>
        <sz val="10"/>
        <rFont val="Arial"/>
        <family val="2"/>
      </rPr>
      <t>1</t>
    </r>
  </si>
  <si>
    <t>Total discard mortality</t>
  </si>
  <si>
    <t>LE bottom trawl + Non-nearshore fixed gear</t>
  </si>
  <si>
    <t>Nearshore + Pink shrimp + CA halibut +At-sea Hake</t>
  </si>
  <si>
    <t>IFQ Fishery (first year: 2011)</t>
  </si>
  <si>
    <t>Nearshore fixed gear*</t>
  </si>
  <si>
    <t>Pink shrimp*</t>
  </si>
  <si>
    <r>
      <t>CA halibut*</t>
    </r>
    <r>
      <rPr>
        <b/>
        <sz val="9"/>
        <rFont val="Calibri"/>
        <family val="2"/>
      </rPr>
      <t>‡</t>
    </r>
  </si>
  <si>
    <t>At-sea Hake*</t>
  </si>
  <si>
    <t>for plotting</t>
  </si>
  <si>
    <r>
      <t>Midwater Trawl</t>
    </r>
    <r>
      <rPr>
        <b/>
        <vertAlign val="superscript"/>
        <sz val="10"/>
        <rFont val="Arial"/>
        <family val="2"/>
      </rPr>
      <t>1</t>
    </r>
  </si>
  <si>
    <t>LE endorsed</t>
  </si>
  <si>
    <t>LE non-endorsed</t>
  </si>
  <si>
    <t>OA</t>
  </si>
  <si>
    <t>Shoreside Hake*</t>
  </si>
  <si>
    <t>LE CA Halibut*</t>
  </si>
  <si>
    <t>Midwater Trawl*</t>
  </si>
  <si>
    <t>NNFG Sum</t>
  </si>
  <si>
    <t>NSH/PS/CAHBT</t>
  </si>
  <si>
    <t>CS-SSH/MID/H&amp;L/POT</t>
  </si>
  <si>
    <t>ALL CATCH SHARES COMBINED</t>
  </si>
  <si>
    <t xml:space="preserve"> - </t>
  </si>
  <si>
    <t>***</t>
  </si>
  <si>
    <r>
      <rPr>
        <vertAlign val="superscript"/>
        <sz val="10"/>
        <rFont val="Times New Roman"/>
        <family val="1"/>
      </rPr>
      <t>1</t>
    </r>
    <r>
      <rPr>
        <sz val="10"/>
        <rFont val="Times New Roman"/>
        <family val="1"/>
      </rPr>
      <t xml:space="preserve"> Mortality rate of 100% applied</t>
    </r>
  </si>
  <si>
    <r>
      <rPr>
        <sz val="9"/>
        <rFont val="Calibri"/>
        <family val="2"/>
      </rPr>
      <t>‡</t>
    </r>
    <r>
      <rPr>
        <sz val="9"/>
        <rFont val="Arial"/>
        <family val="2"/>
      </rPr>
      <t xml:space="preserve"> Since 2011, CA Halibut only includes Open Access sector because the Limited Entry sector is covered under the IFQ Fishery.</t>
    </r>
  </si>
  <si>
    <t>*Mortality rate of 100% applied</t>
  </si>
  <si>
    <t>LE Bottom Trawl (2002-2010)</t>
  </si>
  <si>
    <t>At-sea Hake</t>
  </si>
  <si>
    <t>UPDATED: 8/21/2012</t>
  </si>
  <si>
    <t>LE primary</t>
  </si>
  <si>
    <t>Sector</t>
  </si>
  <si>
    <t>Gear</t>
  </si>
  <si>
    <t>Est. Dis.Mort</t>
  </si>
  <si>
    <t>Catch Shares</t>
  </si>
  <si>
    <t>H&amp;L</t>
  </si>
  <si>
    <t>MID</t>
  </si>
  <si>
    <t>POT</t>
  </si>
  <si>
    <t>TWL</t>
  </si>
  <si>
    <r>
      <t xml:space="preserve">NOTE: Because the NNFG estimates are summed </t>
    </r>
    <r>
      <rPr>
        <i/>
        <sz val="14"/>
        <rFont val="Arial"/>
        <family val="2"/>
      </rPr>
      <t>across</t>
    </r>
    <r>
      <rPr>
        <sz val="14"/>
        <rFont val="Arial"/>
        <family val="2"/>
      </rPr>
      <t xml:space="preserve"> gear types, it is unclear how to apply </t>
    </r>
    <r>
      <rPr>
        <i/>
        <sz val="14"/>
        <rFont val="Arial"/>
        <family val="2"/>
      </rPr>
      <t>two different</t>
    </r>
    <r>
      <rPr>
        <sz val="14"/>
        <rFont val="Arial"/>
        <family val="2"/>
      </rPr>
      <t xml:space="preserve"> mortality rates to the error.  Therefore, we do not provide errors for the NNFG estimates.</t>
    </r>
  </si>
  <si>
    <t xml:space="preserve">LE bottom trawl </t>
  </si>
  <si>
    <t>CA Halibut</t>
  </si>
  <si>
    <t>Nearshore</t>
  </si>
  <si>
    <t>Pink Shrimp</t>
  </si>
  <si>
    <t>Estimate</t>
  </si>
  <si>
    <t>95% confidence interval</t>
  </si>
  <si>
    <t>LE Primary</t>
  </si>
  <si>
    <t>LE Non-Primary</t>
  </si>
  <si>
    <t>Open Access Fixed Gear</t>
  </si>
  <si>
    <t>lower</t>
  </si>
  <si>
    <t>upper</t>
  </si>
  <si>
    <t>UCI</t>
  </si>
  <si>
    <t>LCI</t>
  </si>
  <si>
    <t>LE non-primary</t>
  </si>
  <si>
    <t>YEAR</t>
  </si>
  <si>
    <t>low.Sum</t>
  </si>
  <si>
    <t>hi.Sum</t>
  </si>
  <si>
    <t>--</t>
  </si>
  <si>
    <t>Notice: Estimate is not in range of CI!!</t>
  </si>
  <si>
    <t>a.</t>
  </si>
  <si>
    <t>Total IBQ mortality of P. halibut (mt)</t>
  </si>
  <si>
    <t>b.</t>
  </si>
  <si>
    <t>% legal-sized P. halibut in non-hake IFQ bottom trawl sector north of 40°10ʹ N. lat.</t>
  </si>
  <si>
    <t>Source</t>
  </si>
  <si>
    <t>VAS</t>
  </si>
  <si>
    <t>Observer Program</t>
  </si>
  <si>
    <r>
      <t xml:space="preserve">Table 11. </t>
    </r>
    <r>
      <rPr>
        <sz val="12"/>
        <rFont val="Times New Roman"/>
        <family val="1"/>
      </rPr>
      <t>Number of observed trips, sets, and vessels by year in the non-IFQ fixed gear fisheries, which includes limited-entry (LE) sablefish endorsed, LE sablefish non-endorsed, and open-access (OA) fixed gear sectors.</t>
    </r>
  </si>
  <si>
    <t>LE Sablefish Endorsed</t>
  </si>
  <si>
    <t>LE Sablefish Non-Endorsed</t>
  </si>
  <si>
    <t>OA Fixed Gear</t>
  </si>
  <si>
    <t>Longline</t>
  </si>
  <si>
    <t>Hook-and-line 
Gears</t>
  </si>
  <si>
    <t>North of 
Pt Chehalis</t>
  </si>
  <si>
    <t>South of 
Pt Chehalis</t>
  </si>
  <si>
    <t>Number of observed vessels</t>
  </si>
  <si>
    <t>Number of observed trips</t>
  </si>
  <si>
    <t>Number of observed sets</t>
  </si>
  <si>
    <r>
      <t xml:space="preserve">Table 12.  </t>
    </r>
    <r>
      <rPr>
        <sz val="10"/>
        <rFont val="Times New Roman"/>
        <family val="1"/>
      </rPr>
      <t xml:space="preserve">Expansion factors and WCGOP observed discard rate by gear type for limited-entry (LE) and open-access (OA) non-nearshore fixed-gear sectors used to expand discard estimates of Pacific halibut to the fleet-wide level.  </t>
    </r>
  </si>
  <si>
    <t>Fishery</t>
  </si>
  <si>
    <t>Expansion Factor</t>
  </si>
  <si>
    <t>Observed Discard Rate Applied</t>
  </si>
  <si>
    <t>Retained Sablefish</t>
  </si>
  <si>
    <t>Retained Groundfish</t>
  </si>
  <si>
    <t>OA Fixed Gear --</t>
  </si>
  <si>
    <t>Hook-and-line</t>
  </si>
  <si>
    <t>-- No discard ratio or discard estimate was computed in the OA fixed gear sector for 2002-2006 because the WCGOP only covered OA vessels in California during this time.</t>
  </si>
  <si>
    <t xml:space="preserve"> - No discard ratio is provided for the OA fixed gear sector for 2002-2006 because the WCGOP only covered OA vessels in California during this time.  Because OA pot discard rates were used to estimate LE non-endorsed discard, discard ratios for this sector-gear were excluded.</t>
  </si>
  <si>
    <t>Observed Pacific halibut discard ratios</t>
  </si>
  <si>
    <r>
      <t xml:space="preserve">Total fleet landings
</t>
    </r>
    <r>
      <rPr>
        <i/>
        <sz val="12"/>
        <rFont val="Arial"/>
        <family val="2"/>
      </rPr>
      <t>(Based on fish tickets)</t>
    </r>
  </si>
  <si>
    <t>Groundfish landings (mt)</t>
  </si>
  <si>
    <t>Sablefish landings (mt)</t>
  </si>
  <si>
    <t>Expansion factor</t>
  </si>
  <si>
    <t>Hook-and-Line
Gears</t>
  </si>
  <si>
    <t>LE Sablefish 
Non-Endorsed</t>
  </si>
  <si>
    <r>
      <t>Table 13.</t>
    </r>
    <r>
      <rPr>
        <sz val="12"/>
        <rFont val="Times New Roman"/>
        <family val="1"/>
      </rPr>
      <t xml:space="preserve"> Total sablefish and groundfish landings (mt) and observed discard ratios for each sector and gear type in the non-nearshore fixed gear fishery.  Sablefish landings were used as the discard ratio denominator and expansion factor in all cases except for the limited-entry (LE) sablefish non-primary and the OA fixed gear sectors, where target species include a variety of groundfish species. </t>
    </r>
  </si>
  <si>
    <r>
      <t xml:space="preserve">Table 15. </t>
    </r>
    <r>
      <rPr>
        <sz val="12"/>
        <rFont val="Times New Roman"/>
        <family val="1"/>
      </rPr>
      <t>Estimated gross discard (mt) and discard mortality (mt) in the limited entry (LE) sablefish endorsed, LE sablefish non-endorsed, and open access (OA) fixed gear sectors.  Estimated discard mortality (mt) was computed by applying a 16% (longline) or 18% (pot) discard mortality rate to gross discard estimates.  Discard estimates were not initially computed for the 2002 - 2006 OA fixed gear sector because the WCGOP only observed OA fixed gear vessels off of California during that time.  To estimate values for these years, a combined discard rate from 2007 and 2008 (when there was coastwide observation) was subsequently applied.  The results of assuming the 2007-2008 discard rate are shown in brackets.</t>
    </r>
  </si>
  <si>
    <t>LE Sablefish Endorsed (mt)</t>
  </si>
  <si>
    <t>LE Sablefish 
Non-Endorsed (mt)</t>
  </si>
  <si>
    <t>OA Fixed Gear (mt)</t>
  </si>
  <si>
    <t>Gross discard estimate</t>
  </si>
  <si>
    <t xml:space="preserve">Gross discard estimate ‡ </t>
  </si>
  <si>
    <t>‡ [0.0]</t>
  </si>
  <si>
    <t>‡ [35.2]</t>
  </si>
  <si>
    <t>‡ [0.2]</t>
  </si>
  <si>
    <t>‡ [49.8]</t>
  </si>
  <si>
    <t>‡ [0.4]</t>
  </si>
  <si>
    <t>‡ [43.1]</t>
  </si>
  <si>
    <t>‡ [56.7]</t>
  </si>
  <si>
    <t>‡ [0.8]</t>
  </si>
  <si>
    <t>‡ [0.1]</t>
  </si>
  <si>
    <t>‡ [44.9]</t>
  </si>
  <si>
    <t>‡ [0.9]</t>
  </si>
  <si>
    <t>Estimated discard mortality (16%)</t>
  </si>
  <si>
    <t>Estimated discard mortality (18%)</t>
  </si>
  <si>
    <t xml:space="preserve">-- ‡ </t>
  </si>
  <si>
    <r>
      <rPr>
        <sz val="12"/>
        <rFont val="Calibri"/>
        <family val="2"/>
      </rPr>
      <t>‡</t>
    </r>
    <r>
      <rPr>
        <sz val="12"/>
        <rFont val="Times New Roman"/>
        <family val="1"/>
      </rPr>
      <t xml:space="preserve"> The LE sablefish non-endorsed pot sector has not been observed by the WCGOP and therefore estimates are based on discard rates from observed OA fixed gear pot vessels.</t>
    </r>
  </si>
  <si>
    <r>
      <t>Table 14.</t>
    </r>
    <r>
      <rPr>
        <sz val="12"/>
        <rFont val="Times New Roman"/>
        <family val="1"/>
      </rPr>
      <t xml:space="preserve"> Summary of the percent of observed trips that caught Pacific halibut by sector, gear, and area (where applicable).  Observed average, minimum and maximum annual catch and annual discard weights are also provided, along with the percent of Pacific halibut catch weight that was discard by year.</t>
    </r>
  </si>
  <si>
    <t>% of observed trips that caught Pacific halibut</t>
  </si>
  <si>
    <t>Observed annual catch (mt) of Pacific halibut</t>
  </si>
  <si>
    <t>Mean</t>
  </si>
  <si>
    <t>Min</t>
  </si>
  <si>
    <t>Max</t>
  </si>
  <si>
    <t xml:space="preserve">Observed annual discard (mt) of Pacific halibut </t>
  </si>
  <si>
    <t>% of Pacific halibut catch that was discarded</t>
  </si>
  <si>
    <t>n.o.c.</t>
  </si>
  <si>
    <t>n.o.c. No observed catch of Pacific halibut and thus a % discarded calculation is not possible.</t>
  </si>
  <si>
    <t xml:space="preserve"> -- No WCGOP observers were deployed for the sector/year/gear type combination.</t>
  </si>
  <si>
    <r>
      <t xml:space="preserve">Table 16. </t>
    </r>
    <r>
      <rPr>
        <sz val="12"/>
        <rFont val="Times New Roman"/>
        <family val="1"/>
      </rPr>
      <t>Estimated discard mortality (mt) from each sector of the non-nearshore fixed gear fishery from 2002 through 2013.</t>
    </r>
  </si>
  <si>
    <t>Estimated discard mortality (mt)</t>
  </si>
  <si>
    <t>All Sectors</t>
  </si>
  <si>
    <r>
      <t>Table 17.</t>
    </r>
    <r>
      <rPr>
        <sz val="12"/>
        <rFont val="Times New Roman"/>
        <family val="1"/>
      </rPr>
      <t xml:space="preserve"> Pacific halibut length frequencies collected by WCGOP observers during the LE sablefish endorsed, LE sablefish non-endorsed, and OA fixed gear fisheries, including both pot and longline gear, from 2002-2013. (a) Physical measures of P. halibut lengths (cm).  (b) Visual estimates of P. halibut lengths (cm). Note that observers were only required to collect physical measurements from LE sablefish endorsed vessels since 2011. The lower limits on the length intervals are inclusive, while the upper limits are exclusive. Numbers are numbers of individual P. halibut per bin.</t>
    </r>
  </si>
  <si>
    <t>Fixed Gear Sectors 2002-2013</t>
  </si>
  <si>
    <t xml:space="preserve">Hook and Line </t>
  </si>
  <si>
    <t>LE Endorsed</t>
  </si>
  <si>
    <t>LE Non-endorsed</t>
  </si>
  <si>
    <r>
      <t>Table 18.</t>
    </r>
    <r>
      <rPr>
        <sz val="12"/>
        <color rgb="FF000000"/>
        <rFont val="Times New Roman"/>
        <family val="1"/>
      </rPr>
      <t xml:space="preserve"> Pacific halibut physically measured lengths and visual estimates of lengths approximating legal (</t>
    </r>
    <r>
      <rPr>
        <u/>
        <sz val="12"/>
        <color rgb="FF000000"/>
        <rFont val="Times New Roman"/>
        <family val="1"/>
      </rPr>
      <t>&gt;</t>
    </r>
    <r>
      <rPr>
        <sz val="12"/>
        <color rgb="FF000000"/>
        <rFont val="Times New Roman"/>
        <family val="1"/>
      </rPr>
      <t xml:space="preserve"> 82 cm) versus sublegal definitions (IPHC), collected by the WCGOP in the LE sablefish endorsed, LE non-endorsed, and OA fixed gear sectors.</t>
    </r>
  </si>
  <si>
    <t>Pacific halibut lengths</t>
  </si>
  <si>
    <t>Percentage</t>
  </si>
  <si>
    <t>Actual length</t>
  </si>
  <si>
    <t>&lt; 82 cm</t>
  </si>
  <si>
    <t>≥ 82 cm</t>
  </si>
  <si>
    <t>Visual estimate</t>
  </si>
  <si>
    <t>0 - 74 cm</t>
  </si>
  <si>
    <t>75 - 84 cm</t>
  </si>
  <si>
    <t>85 - 150 cm</t>
  </si>
  <si>
    <r>
      <t xml:space="preserve">Table 19. </t>
    </r>
    <r>
      <rPr>
        <sz val="12"/>
        <color rgb="FF000000"/>
        <rFont val="Times New Roman"/>
        <family val="1"/>
      </rPr>
      <t>Coverage information, bycatch ratios, and bycatch estimates for Pacific halibut in the nearshore fixed gear groundfish fishery by state.  The WCGOP began observing the California nearshore fishery in 2003 and the Oregon nearshore fishery in 2004.  Bycatch estimates in this table are not intended to represent mortality values, as discard mortality rates are not available for the nearshore fixed gear fishery.</t>
    </r>
  </si>
  <si>
    <t>Nearshore fixed gear groundfish fishery sector</t>
  </si>
  <si>
    <t>State</t>
  </si>
  <si>
    <t>Observed</t>
  </si>
  <si>
    <t>Total fleet catch of nearshore species (mt)</t>
  </si>
  <si>
    <t>Estimated</t>
  </si>
  <si>
    <t>Fleet observer coverage rate **</t>
  </si>
  <si>
    <t>% of sets with Pacific halibut</t>
  </si>
  <si>
    <t>Pacific halibut bycatch (mt)</t>
  </si>
  <si>
    <t>Nearshore species retained (mt)</t>
  </si>
  <si>
    <t>Pacific halibut bycatch rate</t>
  </si>
  <si>
    <t>SE</t>
  </si>
  <si>
    <t>Lower bound (mt)</t>
  </si>
  <si>
    <t>Upper bound (mt)</t>
  </si>
  <si>
    <t>Oregon</t>
  </si>
  <si>
    <t>not observed</t>
  </si>
  <si>
    <t>California</t>
  </si>
  <si>
    <t>** Coverage rate in the nearshore sector is defined as the proportion of nearshore target species landings that were observed.  Nearshore target species are listed in WCGOP Data Processing Appendix (NWFSCc 2013).</t>
  </si>
  <si>
    <r>
      <t xml:space="preserve">Table 20. </t>
    </r>
    <r>
      <rPr>
        <sz val="12"/>
        <color rgb="FF000000"/>
        <rFont val="Times New Roman"/>
        <family val="1"/>
      </rPr>
      <t>Coverage information, bycatch ratios, and bycatch estimates (mt) for Pacific halibut in the pink shrimp trawl fishery. The WCGOP began observing the pink shrimp fishery in 2004, but was not able to observe the fishery in 2006. Bycatch estimates in this table are not intended to represent morality values, as discard mortality rates are not available for the pink shrimp fishery.</t>
    </r>
  </si>
  <si>
    <t>Pink shrimp trawl fishery</t>
  </si>
  <si>
    <t>Total fleet catch of pink shrimp (mt)</t>
  </si>
  <si>
    <t>Number of observed tows</t>
  </si>
  <si>
    <t>% of tows with Pacific halibut</t>
  </si>
  <si>
    <t>Pacific halibut bycatch (kg)</t>
  </si>
  <si>
    <t>Pink shrimp retained (kg)</t>
  </si>
  <si>
    <t>** Coverage rate in the pink shrimp trawl fishery is defined as the proportion of pink shrimp landings that were observed.</t>
  </si>
  <si>
    <t>** Coverage rate in the California halibut trawl fishery is defined as the proportion of California halibut landings that were observed.</t>
  </si>
  <si>
    <t>Open Access Sector</t>
  </si>
  <si>
    <t>Observed under IFQ Fishery, see Tables 4-8</t>
  </si>
  <si>
    <t xml:space="preserve">   2011-present</t>
  </si>
  <si>
    <t>Limited Entry Sector</t>
  </si>
  <si>
    <t>California halibut retained (kg)</t>
  </si>
  <si>
    <t>Total fleet catch of California halibut (mt)</t>
  </si>
  <si>
    <t>California halibut trawl fishery</t>
  </si>
  <si>
    <r>
      <t>Table 21.</t>
    </r>
    <r>
      <rPr>
        <sz val="12"/>
        <color rgb="FF000000"/>
        <rFont val="Times New Roman"/>
        <family val="1"/>
      </rPr>
      <t xml:space="preserve"> Coverage information, bycatch ratios, and bycatch estimates (mt) for Pacific halibut in the California halibut trawl fishery. The fishery is comprised of a limited entry component and an open access component. Beginning in 2011, the limited entry component of the California halibut fishery is observed under the IFQ groundfish fishery (see above).  Bycatch estimates in this table are not intended to represent morality values, as discard mortality rates are not available for the California halibut fishery.</t>
    </r>
  </si>
  <si>
    <r>
      <t>Table 22.</t>
    </r>
    <r>
      <rPr>
        <sz val="12"/>
        <color rgb="FF000000"/>
        <rFont val="Times New Roman"/>
        <family val="1"/>
      </rPr>
      <t xml:space="preserve">  Discard estimates for all fishery sectors observed by the NWFSC Groundfish Observer Program (WCGOP), 2002-2013.  Total discard mortality estimates are also provided when discard mortality rates were available.</t>
    </r>
  </si>
  <si>
    <t>LE bottom trawl (2002-2010)</t>
  </si>
  <si>
    <r>
      <t>CA halibut</t>
    </r>
    <r>
      <rPr>
        <b/>
        <sz val="12"/>
        <rFont val="Calibri"/>
        <family val="2"/>
      </rPr>
      <t>‡*</t>
    </r>
  </si>
  <si>
    <r>
      <t>Bottom Trawl</t>
    </r>
    <r>
      <rPr>
        <b/>
        <vertAlign val="superscript"/>
        <sz val="12"/>
        <rFont val="Calibri"/>
        <family val="2"/>
      </rPr>
      <t>§</t>
    </r>
  </si>
  <si>
    <t>Gross discard estimates (mt)</t>
  </si>
  <si>
    <t>§</t>
  </si>
  <si>
    <t>* Indicates 100% mortality rate applied</t>
  </si>
  <si>
    <t>" - " Indicates years of incomplete or no observer coverage for which estimates are not available</t>
  </si>
  <si>
    <t>‡ Starting in 2011, this sector only includes OA CA Halibut.  LE CA Halibut is covered under IFQ.</t>
  </si>
  <si>
    <r>
      <rPr>
        <sz val="10"/>
        <rFont val="Calibri"/>
        <family val="2"/>
      </rPr>
      <t>§</t>
    </r>
    <r>
      <rPr>
        <sz val="11"/>
        <color theme="1"/>
        <rFont val="Calibri"/>
        <family val="2"/>
        <scheme val="minor"/>
      </rPr>
      <t xml:space="preserve">  Starting in 2013, LE CA Halibut is reported with the Bottom Trawl IFQ</t>
    </r>
  </si>
  <si>
    <t>2011 retained</t>
  </si>
  <si>
    <t>2012 retained</t>
  </si>
  <si>
    <t>2013 retained</t>
  </si>
  <si>
    <r>
      <t xml:space="preserve">Table ES1. </t>
    </r>
    <r>
      <rPr>
        <sz val="12"/>
        <rFont val="Times New Roman"/>
        <family val="1"/>
      </rPr>
      <t>Pacific halibut discard mortality estimates (metric tons, including a small amount discarded at the dock in the Shoreside Hake and IFQ Bottom Trawl fisheries) for all sectors observed by the NWFSC Groundfish Observer Program. Discard mortality rates were applied in the bottom trawl fisheries (LE and IFQ), IFQ hook-&amp;-line, IFQ pot, and non-IFQ, non-nearshore fixed gear sectors, for which some information regarding survivorship was available. Rounding of values might mask very small weights in some categories and are presented here as 0. Tables with unrounded values are provided on the NOAA/NWFSC/FOS website. All weights are estimated based on whole fish (a.k.a. 'round weight', not head-&amp;-gut). (* = Confidential data, less than 3 vessels observed; - = no coverage).</t>
    </r>
  </si>
  <si>
    <r>
      <t>Shoreside Hake</t>
    </r>
    <r>
      <rPr>
        <b/>
        <vertAlign val="superscript"/>
        <sz val="10"/>
        <rFont val="Arial"/>
        <family val="2"/>
      </rPr>
      <t>1,2</t>
    </r>
  </si>
  <si>
    <r>
      <t>LE CA Halibut</t>
    </r>
    <r>
      <rPr>
        <b/>
        <vertAlign val="superscript"/>
        <sz val="10"/>
        <rFont val="Arial"/>
        <family val="2"/>
      </rPr>
      <t>1,3</t>
    </r>
  </si>
  <si>
    <r>
      <t>Bottom Trawl</t>
    </r>
    <r>
      <rPr>
        <b/>
        <vertAlign val="superscript"/>
        <sz val="10"/>
        <rFont val="Arial"/>
        <family val="2"/>
      </rPr>
      <t>2,3,4</t>
    </r>
  </si>
  <si>
    <r>
      <t>CA halibut</t>
    </r>
    <r>
      <rPr>
        <b/>
        <vertAlign val="superscript"/>
        <sz val="10"/>
        <rFont val="Arial"/>
        <family val="2"/>
      </rPr>
      <t>1,5</t>
    </r>
  </si>
  <si>
    <r>
      <rPr>
        <vertAlign val="superscript"/>
        <sz val="10"/>
        <rFont val="Times New Roman"/>
        <family val="1"/>
      </rPr>
      <t>5</t>
    </r>
    <r>
      <rPr>
        <sz val="10"/>
        <rFont val="Times New Roman"/>
        <family val="1"/>
      </rPr>
      <t xml:space="preserve"> Since 2011, CA Halibut only includes Open Access sector because the Limited Entry sector is covered under the IFQ Fishery.</t>
    </r>
  </si>
  <si>
    <r>
      <rPr>
        <vertAlign val="superscript"/>
        <sz val="10"/>
        <rFont val="Times New Roman"/>
        <family val="1"/>
      </rPr>
      <t>2</t>
    </r>
    <r>
      <rPr>
        <sz val="10"/>
        <rFont val="Times New Roman"/>
        <family val="1"/>
      </rPr>
      <t xml:space="preserve"> Includes a small amount landed and discarded at the dock.</t>
    </r>
  </si>
  <si>
    <r>
      <rPr>
        <vertAlign val="superscript"/>
        <sz val="10"/>
        <rFont val="Times New Roman"/>
        <family val="1"/>
      </rPr>
      <t>3</t>
    </r>
    <r>
      <rPr>
        <sz val="10"/>
        <rFont val="Times New Roman"/>
        <family val="1"/>
      </rPr>
      <t xml:space="preserve"> Starting in 2013, LE CA Halibut is reported with the Bottom Trawl IFQ</t>
    </r>
  </si>
  <si>
    <r>
      <rPr>
        <vertAlign val="superscript"/>
        <sz val="10"/>
        <rFont val="Times New Roman"/>
        <family val="1"/>
      </rPr>
      <t>4</t>
    </r>
    <r>
      <rPr>
        <sz val="10"/>
        <rFont val="Times New Roman"/>
        <family val="1"/>
      </rPr>
      <t xml:space="preserve"> Includes P. halibut caught both north and south of 40° 10ʹ N. latitude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</si>
</sst>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0.0"/>
    <numFmt numFmtId="165" formatCode="0.0%"/>
    <numFmt numFmtId="166" formatCode="0.000"/>
    <numFmt numFmtId="167" formatCode="0.0000"/>
    <numFmt numFmtId="168" formatCode="_(* #,##0_);_(* \(#,##0\);_(* &quot;-&quot;??_);_(@_)"/>
    <numFmt numFmtId="169" formatCode="0.00000"/>
  </numFmts>
  <fonts count="7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name val="Times New Roman"/>
      <family val="1"/>
    </font>
    <font>
      <sz val="12"/>
      <name val="Times New Roman"/>
      <family val="1"/>
    </font>
    <font>
      <b/>
      <sz val="10"/>
      <name val="Arial"/>
      <family val="2"/>
    </font>
    <font>
      <sz val="10"/>
      <color theme="1"/>
      <name val="Arial"/>
      <family val="2"/>
    </font>
    <font>
      <sz val="11"/>
      <color theme="1"/>
      <name val="Arial"/>
      <family val="2"/>
    </font>
    <font>
      <b/>
      <sz val="10"/>
      <color theme="1"/>
      <name val="Arial"/>
      <family val="2"/>
    </font>
    <font>
      <b/>
      <u/>
      <sz val="10"/>
      <color theme="1"/>
      <name val="Arial"/>
      <family val="2"/>
    </font>
    <font>
      <sz val="12"/>
      <color theme="1"/>
      <name val="Arial"/>
      <family val="2"/>
    </font>
    <font>
      <sz val="12"/>
      <name val="Arial"/>
      <family val="2"/>
    </font>
    <font>
      <b/>
      <sz val="12"/>
      <name val="Arial"/>
      <family val="2"/>
    </font>
    <font>
      <b/>
      <sz val="12"/>
      <color rgb="FF000000"/>
      <name val="Times New Roman"/>
      <family val="1"/>
    </font>
    <font>
      <b/>
      <sz val="12"/>
      <color rgb="FF000000"/>
      <name val="Arial"/>
      <family val="2"/>
    </font>
    <font>
      <sz val="12"/>
      <color rgb="FF000000"/>
      <name val="Times New Roman"/>
      <family val="1"/>
    </font>
    <font>
      <sz val="12"/>
      <color theme="1"/>
      <name val="Times New Roman"/>
      <family val="1"/>
    </font>
    <font>
      <b/>
      <sz val="12"/>
      <color theme="1"/>
      <name val="Times New Roman"/>
      <family val="1"/>
    </font>
    <font>
      <b/>
      <sz val="12"/>
      <color theme="1"/>
      <name val="Arial"/>
      <family val="2"/>
    </font>
    <font>
      <sz val="14"/>
      <color theme="1"/>
      <name val="Calibri"/>
      <family val="2"/>
      <scheme val="minor"/>
    </font>
    <font>
      <sz val="12"/>
      <color theme="1"/>
      <name val="Calibri"/>
      <family val="2"/>
      <scheme val="minor"/>
    </font>
    <font>
      <b/>
      <sz val="11"/>
      <color theme="1"/>
      <name val="Times New Roman"/>
      <family val="1"/>
    </font>
    <font>
      <sz val="14"/>
      <name val="Times New Roman"/>
      <family val="1"/>
    </font>
    <font>
      <b/>
      <sz val="14"/>
      <name val="Times New Roman"/>
      <family val="1"/>
    </font>
    <font>
      <b/>
      <sz val="11"/>
      <name val="Arial"/>
      <family val="2"/>
    </font>
    <font>
      <b/>
      <vertAlign val="superscript"/>
      <sz val="10"/>
      <name val="Arial"/>
      <family val="2"/>
    </font>
    <font>
      <vertAlign val="superscript"/>
      <sz val="10"/>
      <name val="Arial"/>
      <family val="2"/>
    </font>
    <font>
      <vertAlign val="superscript"/>
      <sz val="8"/>
      <name val="Arial"/>
      <family val="2"/>
    </font>
    <font>
      <sz val="8"/>
      <name val="Arial"/>
      <family val="2"/>
    </font>
    <font>
      <vertAlign val="superscript"/>
      <sz val="10"/>
      <color theme="1"/>
      <name val="Arial"/>
      <family val="2"/>
    </font>
    <font>
      <b/>
      <vertAlign val="superscript"/>
      <sz val="12"/>
      <name val="Arial"/>
      <family val="2"/>
    </font>
    <font>
      <vertAlign val="superscript"/>
      <sz val="12"/>
      <name val="Arial"/>
      <family val="2"/>
    </font>
    <font>
      <sz val="8"/>
      <color theme="1"/>
      <name val="Arial"/>
      <family val="2"/>
    </font>
    <font>
      <vertAlign val="superscript"/>
      <sz val="8"/>
      <color theme="1"/>
      <name val="Arial"/>
      <family val="2"/>
    </font>
    <font>
      <sz val="9"/>
      <color theme="1"/>
      <name val="Arial"/>
      <family val="2"/>
    </font>
    <font>
      <b/>
      <sz val="9"/>
      <color theme="1"/>
      <name val="Arial"/>
      <family val="2"/>
    </font>
    <font>
      <b/>
      <sz val="14"/>
      <name val="Arial"/>
      <family val="2"/>
    </font>
    <font>
      <b/>
      <sz val="9"/>
      <name val="Arial"/>
      <family val="2"/>
    </font>
    <font>
      <b/>
      <sz val="9"/>
      <name val="Calibri"/>
      <family val="2"/>
    </font>
    <font>
      <sz val="9"/>
      <name val="Arial"/>
      <family val="2"/>
    </font>
    <font>
      <sz val="10"/>
      <name val="Times New Roman"/>
      <family val="1"/>
    </font>
    <font>
      <vertAlign val="superscript"/>
      <sz val="10"/>
      <name val="Times New Roman"/>
      <family val="1"/>
    </font>
    <font>
      <sz val="9"/>
      <name val="Calibri"/>
      <family val="2"/>
    </font>
    <font>
      <sz val="14"/>
      <name val="Arial"/>
      <family val="2"/>
    </font>
    <font>
      <i/>
      <sz val="14"/>
      <name val="Arial"/>
      <family val="2"/>
    </font>
    <font>
      <i/>
      <sz val="9"/>
      <name val="Arial"/>
      <family val="2"/>
    </font>
    <font>
      <b/>
      <sz val="10"/>
      <name val="Times New Roman"/>
      <family val="1"/>
    </font>
    <font>
      <i/>
      <sz val="12"/>
      <name val="Arial"/>
      <family val="2"/>
    </font>
    <font>
      <sz val="12"/>
      <name val="Calibri"/>
      <family val="2"/>
    </font>
    <font>
      <u/>
      <sz val="12"/>
      <color rgb="FF000000"/>
      <name val="Times New Roman"/>
      <family val="1"/>
    </font>
    <font>
      <i/>
      <sz val="10"/>
      <name val="Arial"/>
      <family val="2"/>
    </font>
    <font>
      <b/>
      <sz val="12"/>
      <name val="Calibri"/>
      <family val="2"/>
    </font>
    <font>
      <b/>
      <vertAlign val="superscript"/>
      <sz val="12"/>
      <name val="Calibri"/>
      <family val="2"/>
    </font>
    <font>
      <sz val="10"/>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theme="0"/>
      </top>
      <bottom style="thin">
        <color theme="0"/>
      </bottom>
      <diagonal/>
    </border>
    <border>
      <left/>
      <right/>
      <top style="thin">
        <color theme="0"/>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theme="0"/>
      </right>
      <top/>
      <bottom/>
      <diagonal/>
    </border>
    <border>
      <left style="thin">
        <color theme="0"/>
      </left>
      <right style="thin">
        <color theme="0"/>
      </right>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top style="double">
        <color indexed="64"/>
      </top>
      <bottom/>
      <diagonal/>
    </border>
    <border>
      <left style="thin">
        <color indexed="64"/>
      </left>
      <right style="thin">
        <color indexed="64"/>
      </right>
      <top style="double">
        <color indexed="64"/>
      </top>
      <bottom/>
      <diagonal/>
    </border>
    <border>
      <left/>
      <right style="hair">
        <color indexed="64"/>
      </right>
      <top/>
      <bottom style="dashed">
        <color indexed="64"/>
      </bottom>
      <diagonal/>
    </border>
    <border>
      <left style="thin">
        <color indexed="64"/>
      </left>
      <right style="hair">
        <color indexed="64"/>
      </right>
      <top style="dashed">
        <color indexed="64"/>
      </top>
      <bottom style="thin">
        <color indexed="64"/>
      </bottom>
      <diagonal/>
    </border>
    <border>
      <left/>
      <right style="hair">
        <color indexed="64"/>
      </right>
      <top style="dashed">
        <color indexed="64"/>
      </top>
      <bottom style="thin">
        <color indexed="64"/>
      </bottom>
      <diagonal/>
    </border>
    <border>
      <left/>
      <right/>
      <top/>
      <bottom style="dashed">
        <color indexed="64"/>
      </bottom>
      <diagonal/>
    </border>
    <border>
      <left/>
      <right/>
      <top style="hair">
        <color auto="1"/>
      </top>
      <bottom style="hair">
        <color auto="1"/>
      </bottom>
      <diagonal/>
    </border>
    <border>
      <left/>
      <right style="hair">
        <color indexed="64"/>
      </right>
      <top style="thin">
        <color indexed="64"/>
      </top>
      <bottom style="thin">
        <color indexed="64"/>
      </bottom>
      <diagonal/>
    </border>
    <border>
      <left style="hair">
        <color indexed="64"/>
      </left>
      <right/>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style="hair">
        <color indexed="64"/>
      </right>
      <top style="hair">
        <color indexed="64"/>
      </top>
      <bottom/>
      <diagonal/>
    </border>
    <border>
      <left style="double">
        <color indexed="64"/>
      </left>
      <right/>
      <top/>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double">
        <color auto="1"/>
      </bottom>
      <diagonal/>
    </border>
    <border>
      <left/>
      <right/>
      <top/>
      <bottom style="double">
        <color auto="1"/>
      </bottom>
      <diagonal/>
    </border>
    <border>
      <left/>
      <right style="hair">
        <color indexed="64"/>
      </right>
      <top/>
      <bottom style="double">
        <color auto="1"/>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auto="1"/>
      </bottom>
      <diagonal/>
    </border>
  </borders>
  <cellStyleXfs count="88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0" borderId="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524">
    <xf numFmtId="0" fontId="0" fillId="0" borderId="0" xfId="0"/>
    <xf numFmtId="0" fontId="18" fillId="0" borderId="0" xfId="42" applyFont="1" applyFill="1" applyBorder="1"/>
    <xf numFmtId="0" fontId="18" fillId="33" borderId="0" xfId="42" applyFont="1" applyFill="1" applyBorder="1"/>
    <xf numFmtId="1" fontId="18" fillId="33" borderId="0" xfId="42" applyNumberFormat="1" applyFont="1" applyFill="1" applyBorder="1" applyAlignment="1">
      <alignment horizontal="right"/>
    </xf>
    <xf numFmtId="9" fontId="18" fillId="33" borderId="0" xfId="42" applyNumberFormat="1" applyFont="1" applyFill="1" applyBorder="1"/>
    <xf numFmtId="0" fontId="1" fillId="34" borderId="0" xfId="43" applyFill="1"/>
    <xf numFmtId="0" fontId="1" fillId="0" borderId="0" xfId="43"/>
    <xf numFmtId="0" fontId="18" fillId="34" borderId="0" xfId="42" applyFont="1" applyFill="1" applyBorder="1"/>
    <xf numFmtId="0" fontId="18" fillId="34" borderId="0" xfId="42" applyFont="1" applyFill="1" applyBorder="1" applyAlignment="1">
      <alignment horizontal="left" wrapText="1"/>
    </xf>
    <xf numFmtId="0" fontId="21" fillId="34" borderId="11" xfId="42" applyFont="1" applyFill="1" applyBorder="1"/>
    <xf numFmtId="0" fontId="21" fillId="34" borderId="17" xfId="42" applyFont="1" applyFill="1" applyBorder="1" applyAlignment="1">
      <alignment horizontal="center" wrapText="1"/>
    </xf>
    <xf numFmtId="0" fontId="18" fillId="34" borderId="22" xfId="42" applyFont="1" applyFill="1" applyBorder="1" applyAlignment="1">
      <alignment horizontal="right"/>
    </xf>
    <xf numFmtId="0" fontId="21" fillId="34" borderId="17" xfId="42" applyFont="1" applyFill="1" applyBorder="1" applyAlignment="1">
      <alignment horizontal="center"/>
    </xf>
    <xf numFmtId="1" fontId="21" fillId="34" borderId="12" xfId="42" applyNumberFormat="1" applyFont="1" applyFill="1" applyBorder="1" applyAlignment="1">
      <alignment horizontal="center" wrapText="1"/>
    </xf>
    <xf numFmtId="1" fontId="21" fillId="34" borderId="13" xfId="42" applyNumberFormat="1" applyFont="1" applyFill="1" applyBorder="1" applyAlignment="1">
      <alignment horizontal="center" wrapText="1"/>
    </xf>
    <xf numFmtId="1" fontId="21" fillId="34" borderId="14" xfId="42" applyNumberFormat="1" applyFont="1" applyFill="1" applyBorder="1" applyAlignment="1">
      <alignment horizontal="center" wrapText="1"/>
    </xf>
    <xf numFmtId="1" fontId="21" fillId="34" borderId="18" xfId="42" applyNumberFormat="1" applyFont="1" applyFill="1" applyBorder="1" applyAlignment="1">
      <alignment horizontal="center" wrapText="1"/>
    </xf>
    <xf numFmtId="1" fontId="21" fillId="34" borderId="0" xfId="42" applyNumberFormat="1" applyFont="1" applyFill="1" applyBorder="1" applyAlignment="1">
      <alignment horizontal="center" wrapText="1"/>
    </xf>
    <xf numFmtId="2" fontId="18" fillId="34" borderId="0" xfId="42" applyNumberFormat="1" applyFont="1" applyFill="1" applyBorder="1" applyAlignment="1">
      <alignment horizontal="center"/>
    </xf>
    <xf numFmtId="1" fontId="21" fillId="34" borderId="19" xfId="42" applyNumberFormat="1" applyFont="1" applyFill="1" applyBorder="1" applyAlignment="1">
      <alignment horizontal="center" wrapText="1"/>
    </xf>
    <xf numFmtId="0" fontId="18" fillId="34" borderId="17" xfId="42" applyFont="1" applyFill="1" applyBorder="1" applyAlignment="1">
      <alignment horizontal="right"/>
    </xf>
    <xf numFmtId="1" fontId="18" fillId="34" borderId="0" xfId="42" applyNumberFormat="1" applyFont="1" applyFill="1" applyBorder="1" applyAlignment="1">
      <alignment horizontal="center"/>
    </xf>
    <xf numFmtId="1" fontId="18" fillId="34" borderId="18" xfId="42" applyNumberFormat="1" applyFont="1" applyFill="1" applyBorder="1" applyAlignment="1">
      <alignment horizontal="center"/>
    </xf>
    <xf numFmtId="1" fontId="18" fillId="34" borderId="19" xfId="42" applyNumberFormat="1" applyFont="1" applyFill="1" applyBorder="1" applyAlignment="1">
      <alignment horizontal="center"/>
    </xf>
    <xf numFmtId="0" fontId="21" fillId="34" borderId="26" xfId="42" applyFont="1" applyFill="1" applyBorder="1" applyAlignment="1">
      <alignment horizontal="center"/>
    </xf>
    <xf numFmtId="2" fontId="21" fillId="34" borderId="0" xfId="42" applyNumberFormat="1" applyFont="1" applyFill="1" applyBorder="1" applyAlignment="1">
      <alignment horizontal="center" wrapText="1"/>
    </xf>
    <xf numFmtId="9" fontId="18" fillId="34" borderId="0" xfId="42" applyNumberFormat="1" applyFont="1" applyFill="1" applyBorder="1"/>
    <xf numFmtId="0" fontId="18" fillId="0" borderId="30" xfId="42" applyFont="1" applyFill="1" applyBorder="1"/>
    <xf numFmtId="0" fontId="18" fillId="0" borderId="31" xfId="42" applyFont="1" applyFill="1" applyBorder="1"/>
    <xf numFmtId="0" fontId="21" fillId="34" borderId="32" xfId="42" applyFont="1" applyFill="1" applyBorder="1" applyAlignment="1">
      <alignment horizontal="center"/>
    </xf>
    <xf numFmtId="0" fontId="18" fillId="34" borderId="0" xfId="42" applyFont="1" applyFill="1" applyBorder="1" applyAlignment="1">
      <alignment horizontal="right"/>
    </xf>
    <xf numFmtId="0" fontId="22" fillId="34" borderId="0" xfId="43" applyFont="1" applyFill="1" applyBorder="1" applyAlignment="1">
      <alignment horizontal="center"/>
    </xf>
    <xf numFmtId="1" fontId="22" fillId="34" borderId="0" xfId="43" applyNumberFormat="1" applyFont="1" applyFill="1" applyBorder="1" applyAlignment="1">
      <alignment horizontal="center"/>
    </xf>
    <xf numFmtId="9" fontId="22" fillId="34" borderId="0" xfId="47" applyFont="1" applyFill="1" applyBorder="1" applyAlignment="1">
      <alignment horizontal="center"/>
    </xf>
    <xf numFmtId="1" fontId="18" fillId="34" borderId="0" xfId="42" applyNumberFormat="1" applyFont="1" applyFill="1" applyBorder="1" applyAlignment="1">
      <alignment horizontal="right"/>
    </xf>
    <xf numFmtId="0" fontId="21" fillId="34" borderId="11" xfId="42" applyFont="1" applyFill="1" applyBorder="1" applyAlignment="1">
      <alignment horizontal="right"/>
    </xf>
    <xf numFmtId="0" fontId="21" fillId="0" borderId="32" xfId="42" applyFont="1" applyFill="1" applyBorder="1" applyAlignment="1">
      <alignment horizontal="center"/>
    </xf>
    <xf numFmtId="1" fontId="21" fillId="34" borderId="13" xfId="42" applyNumberFormat="1" applyFont="1" applyFill="1" applyBorder="1" applyAlignment="1">
      <alignment vertical="center" wrapText="1"/>
    </xf>
    <xf numFmtId="0" fontId="21" fillId="34" borderId="18" xfId="42" applyFont="1" applyFill="1" applyBorder="1" applyAlignment="1">
      <alignment horizontal="center"/>
    </xf>
    <xf numFmtId="0" fontId="22" fillId="34" borderId="18" xfId="42" applyFont="1" applyFill="1" applyBorder="1" applyAlignment="1">
      <alignment horizontal="center"/>
    </xf>
    <xf numFmtId="0" fontId="22" fillId="34" borderId="0" xfId="42" applyFont="1" applyFill="1" applyBorder="1" applyAlignment="1">
      <alignment horizontal="center"/>
    </xf>
    <xf numFmtId="0" fontId="18" fillId="34" borderId="18" xfId="42" applyFont="1" applyFill="1" applyBorder="1" applyAlignment="1">
      <alignment horizontal="right"/>
    </xf>
    <xf numFmtId="0" fontId="21" fillId="34" borderId="34" xfId="42" applyFont="1" applyFill="1" applyBorder="1" applyAlignment="1">
      <alignment horizontal="center"/>
    </xf>
    <xf numFmtId="2" fontId="21" fillId="34" borderId="13" xfId="42" applyNumberFormat="1" applyFont="1" applyFill="1" applyBorder="1" applyAlignment="1">
      <alignment horizontal="center" wrapText="1"/>
    </xf>
    <xf numFmtId="0" fontId="22" fillId="34" borderId="19" xfId="42" applyFont="1" applyFill="1" applyBorder="1" applyAlignment="1">
      <alignment horizontal="center"/>
    </xf>
    <xf numFmtId="0" fontId="18" fillId="34" borderId="20" xfId="42" applyFont="1" applyFill="1" applyBorder="1" applyAlignment="1">
      <alignment horizontal="right"/>
    </xf>
    <xf numFmtId="1" fontId="23" fillId="34" borderId="0" xfId="43" applyNumberFormat="1" applyFont="1" applyFill="1" applyBorder="1" applyAlignment="1">
      <alignment horizontal="center"/>
    </xf>
    <xf numFmtId="0" fontId="21" fillId="34" borderId="12" xfId="42" applyFont="1" applyFill="1" applyBorder="1" applyAlignment="1">
      <alignment horizontal="center"/>
    </xf>
    <xf numFmtId="1" fontId="21" fillId="34" borderId="12" xfId="42" applyNumberFormat="1" applyFont="1" applyFill="1" applyBorder="1" applyAlignment="1">
      <alignment horizontal="right" wrapText="1"/>
    </xf>
    <xf numFmtId="1" fontId="21" fillId="34" borderId="13" xfId="42" applyNumberFormat="1" applyFont="1" applyFill="1" applyBorder="1" applyAlignment="1">
      <alignment horizontal="right" wrapText="1"/>
    </xf>
    <xf numFmtId="0" fontId="18" fillId="34" borderId="13" xfId="42" applyFont="1" applyFill="1" applyBorder="1" applyAlignment="1">
      <alignment horizontal="center"/>
    </xf>
    <xf numFmtId="1" fontId="21" fillId="34" borderId="14" xfId="42" applyNumberFormat="1" applyFont="1" applyFill="1" applyBorder="1" applyAlignment="1">
      <alignment horizontal="right" wrapText="1"/>
    </xf>
    <xf numFmtId="2" fontId="18" fillId="34" borderId="0" xfId="42" applyNumberFormat="1" applyFont="1" applyFill="1" applyAlignment="1">
      <alignment horizontal="center"/>
    </xf>
    <xf numFmtId="1" fontId="18" fillId="34" borderId="19" xfId="42" applyNumberFormat="1" applyFont="1" applyFill="1" applyBorder="1" applyAlignment="1">
      <alignment horizontal="right"/>
    </xf>
    <xf numFmtId="1" fontId="21" fillId="34" borderId="20" xfId="42" applyNumberFormat="1" applyFont="1" applyFill="1" applyBorder="1" applyAlignment="1">
      <alignment horizontal="center" wrapText="1"/>
    </xf>
    <xf numFmtId="1" fontId="21" fillId="34" borderId="21" xfId="42" applyNumberFormat="1" applyFont="1" applyFill="1" applyBorder="1" applyAlignment="1">
      <alignment horizontal="center" wrapText="1"/>
    </xf>
    <xf numFmtId="9" fontId="21" fillId="34" borderId="18" xfId="47" applyFont="1" applyFill="1" applyBorder="1" applyAlignment="1">
      <alignment horizontal="center" wrapText="1"/>
    </xf>
    <xf numFmtId="9" fontId="18" fillId="34" borderId="18" xfId="47" applyFont="1" applyFill="1" applyBorder="1" applyAlignment="1">
      <alignment horizontal="center"/>
    </xf>
    <xf numFmtId="2" fontId="22" fillId="34" borderId="0" xfId="50" applyNumberFormat="1" applyFont="1" applyFill="1" applyBorder="1" applyAlignment="1">
      <alignment horizontal="center"/>
    </xf>
    <xf numFmtId="0" fontId="18" fillId="0" borderId="35" xfId="42" applyFont="1" applyFill="1" applyBorder="1"/>
    <xf numFmtId="0" fontId="22" fillId="34" borderId="19" xfId="214" applyFont="1" applyFill="1" applyBorder="1" applyAlignment="1">
      <alignment horizontal="center"/>
    </xf>
    <xf numFmtId="0" fontId="22" fillId="34" borderId="0" xfId="214" applyFont="1" applyFill="1" applyBorder="1" applyAlignment="1">
      <alignment horizontal="center"/>
    </xf>
    <xf numFmtId="0" fontId="22" fillId="34" borderId="18" xfId="214" applyFont="1" applyFill="1" applyBorder="1" applyAlignment="1">
      <alignment horizontal="center"/>
    </xf>
    <xf numFmtId="0" fontId="18" fillId="34" borderId="0" xfId="214" applyFont="1" applyFill="1" applyBorder="1" applyAlignment="1">
      <alignment horizontal="center"/>
    </xf>
    <xf numFmtId="2" fontId="18" fillId="34" borderId="0" xfId="214" applyNumberFormat="1" applyFont="1" applyFill="1" applyAlignment="1">
      <alignment horizontal="center"/>
    </xf>
    <xf numFmtId="0" fontId="22" fillId="34" borderId="0" xfId="214" applyFont="1" applyFill="1" applyAlignment="1">
      <alignment horizontal="center"/>
    </xf>
    <xf numFmtId="0" fontId="22" fillId="0" borderId="0" xfId="43" applyFont="1"/>
    <xf numFmtId="0" fontId="22" fillId="34" borderId="0" xfId="43" applyFont="1" applyFill="1"/>
    <xf numFmtId="2" fontId="22" fillId="34" borderId="17" xfId="43" applyNumberFormat="1" applyFont="1" applyFill="1" applyBorder="1" applyAlignment="1">
      <alignment horizontal="center"/>
    </xf>
    <xf numFmtId="2" fontId="22" fillId="34" borderId="0" xfId="43" applyNumberFormat="1" applyFont="1" applyFill="1" applyBorder="1" applyAlignment="1">
      <alignment horizontal="center"/>
    </xf>
    <xf numFmtId="2" fontId="22" fillId="34" borderId="19" xfId="43" applyNumberFormat="1" applyFont="1" applyFill="1" applyBorder="1" applyAlignment="1">
      <alignment horizontal="center"/>
    </xf>
    <xf numFmtId="2" fontId="22" fillId="34" borderId="38" xfId="43" applyNumberFormat="1" applyFont="1" applyFill="1" applyBorder="1" applyAlignment="1">
      <alignment horizontal="center"/>
    </xf>
    <xf numFmtId="166" fontId="22" fillId="34" borderId="0" xfId="43" applyNumberFormat="1" applyFont="1" applyFill="1" applyBorder="1" applyAlignment="1">
      <alignment horizontal="center"/>
    </xf>
    <xf numFmtId="1" fontId="22" fillId="34" borderId="18" xfId="43" applyNumberFormat="1" applyFont="1" applyFill="1" applyBorder="1" applyAlignment="1">
      <alignment horizontal="center"/>
    </xf>
    <xf numFmtId="2" fontId="22" fillId="34" borderId="39" xfId="43" applyNumberFormat="1" applyFont="1" applyFill="1" applyBorder="1" applyAlignment="1">
      <alignment horizontal="center"/>
    </xf>
    <xf numFmtId="0" fontId="22" fillId="34" borderId="38" xfId="43" applyFont="1" applyFill="1" applyBorder="1" applyAlignment="1">
      <alignment horizontal="center"/>
    </xf>
    <xf numFmtId="0" fontId="21" fillId="34" borderId="27" xfId="42" applyFont="1" applyFill="1" applyBorder="1" applyAlignment="1">
      <alignment horizontal="center"/>
    </xf>
    <xf numFmtId="2" fontId="22" fillId="34" borderId="11" xfId="43" applyNumberFormat="1" applyFont="1" applyFill="1" applyBorder="1" applyAlignment="1">
      <alignment horizontal="center"/>
    </xf>
    <xf numFmtId="2" fontId="22" fillId="34" borderId="13" xfId="43" applyNumberFormat="1" applyFont="1" applyFill="1" applyBorder="1" applyAlignment="1">
      <alignment horizontal="center"/>
    </xf>
    <xf numFmtId="2" fontId="22" fillId="34" borderId="14" xfId="43" applyNumberFormat="1" applyFont="1" applyFill="1" applyBorder="1" applyAlignment="1">
      <alignment horizontal="center"/>
    </xf>
    <xf numFmtId="2" fontId="22" fillId="34" borderId="43" xfId="43" applyNumberFormat="1" applyFont="1" applyFill="1" applyBorder="1" applyAlignment="1">
      <alignment horizontal="center"/>
    </xf>
    <xf numFmtId="166" fontId="22" fillId="34" borderId="13" xfId="43" applyNumberFormat="1" applyFont="1" applyFill="1" applyBorder="1" applyAlignment="1">
      <alignment horizontal="center"/>
    </xf>
    <xf numFmtId="0" fontId="22" fillId="34" borderId="12" xfId="43" applyFont="1" applyFill="1" applyBorder="1" applyAlignment="1">
      <alignment horizontal="center"/>
    </xf>
    <xf numFmtId="2" fontId="22" fillId="34" borderId="44" xfId="43" applyNumberFormat="1" applyFont="1" applyFill="1" applyBorder="1" applyAlignment="1">
      <alignment horizontal="center"/>
    </xf>
    <xf numFmtId="166" fontId="22" fillId="34" borderId="45" xfId="43" applyNumberFormat="1" applyFont="1" applyFill="1" applyBorder="1" applyAlignment="1">
      <alignment horizontal="center"/>
    </xf>
    <xf numFmtId="0" fontId="22" fillId="34" borderId="13" xfId="43" applyFont="1" applyFill="1" applyBorder="1" applyAlignment="1">
      <alignment horizontal="center"/>
    </xf>
    <xf numFmtId="0" fontId="22" fillId="34" borderId="43" xfId="43" applyFont="1" applyFill="1" applyBorder="1" applyAlignment="1">
      <alignment horizontal="center"/>
    </xf>
    <xf numFmtId="1" fontId="22" fillId="34" borderId="12" xfId="43" applyNumberFormat="1" applyFont="1" applyFill="1" applyBorder="1" applyAlignment="1">
      <alignment horizontal="center"/>
    </xf>
    <xf numFmtId="0" fontId="24" fillId="34" borderId="0" xfId="234" applyFont="1" applyFill="1" applyBorder="1" applyAlignment="1">
      <alignment horizontal="center"/>
    </xf>
    <xf numFmtId="0" fontId="24" fillId="34" borderId="0" xfId="234" applyFont="1" applyFill="1" applyBorder="1" applyAlignment="1">
      <alignment horizontal="centerContinuous"/>
    </xf>
    <xf numFmtId="0" fontId="24" fillId="34" borderId="18" xfId="234" applyFont="1" applyFill="1" applyBorder="1" applyAlignment="1">
      <alignment horizontal="centerContinuous"/>
    </xf>
    <xf numFmtId="0" fontId="24" fillId="34" borderId="0" xfId="234" applyFont="1" applyFill="1" applyBorder="1" applyAlignment="1">
      <alignment horizontal="left" indent="2"/>
    </xf>
    <xf numFmtId="0" fontId="24" fillId="34" borderId="18" xfId="234" applyFont="1" applyFill="1" applyBorder="1" applyAlignment="1">
      <alignment horizontal="left" indent="2"/>
    </xf>
    <xf numFmtId="0" fontId="22" fillId="34" borderId="0" xfId="43" applyFont="1" applyFill="1" applyBorder="1"/>
    <xf numFmtId="2" fontId="22" fillId="34" borderId="0" xfId="43" applyNumberFormat="1" applyFont="1" applyFill="1"/>
    <xf numFmtId="0" fontId="22" fillId="34" borderId="19" xfId="43" applyFont="1" applyFill="1" applyBorder="1" applyAlignment="1">
      <alignment horizontal="center"/>
    </xf>
    <xf numFmtId="0" fontId="22" fillId="34" borderId="14" xfId="43" applyFont="1" applyFill="1" applyBorder="1" applyAlignment="1">
      <alignment horizontal="center"/>
    </xf>
    <xf numFmtId="1" fontId="22" fillId="34" borderId="13" xfId="43" applyNumberFormat="1" applyFont="1" applyFill="1" applyBorder="1" applyAlignment="1">
      <alignment horizontal="center"/>
    </xf>
    <xf numFmtId="0" fontId="22" fillId="34" borderId="44" xfId="43" applyFont="1" applyFill="1" applyBorder="1" applyAlignment="1">
      <alignment horizontal="center"/>
    </xf>
    <xf numFmtId="0" fontId="22" fillId="34" borderId="11" xfId="43" applyFont="1" applyFill="1" applyBorder="1" applyAlignment="1">
      <alignment horizontal="center"/>
    </xf>
    <xf numFmtId="0" fontId="18" fillId="34" borderId="41" xfId="42" applyFont="1" applyFill="1" applyBorder="1" applyAlignment="1">
      <alignment horizontal="right"/>
    </xf>
    <xf numFmtId="2" fontId="22" fillId="34" borderId="12" xfId="43" applyNumberFormat="1" applyFont="1" applyFill="1" applyBorder="1" applyAlignment="1">
      <alignment horizontal="center"/>
    </xf>
    <xf numFmtId="0" fontId="21" fillId="34" borderId="11" xfId="42" applyFont="1" applyFill="1" applyBorder="1" applyAlignment="1">
      <alignment horizontal="center"/>
    </xf>
    <xf numFmtId="0" fontId="26" fillId="0" borderId="0" xfId="43" applyFont="1"/>
    <xf numFmtId="0" fontId="26" fillId="34" borderId="0" xfId="43" applyFont="1" applyFill="1"/>
    <xf numFmtId="9" fontId="26" fillId="34" borderId="21" xfId="47" applyFont="1" applyFill="1" applyBorder="1" applyAlignment="1">
      <alignment horizontal="center"/>
    </xf>
    <xf numFmtId="9" fontId="26" fillId="34" borderId="10" xfId="47" applyFont="1" applyFill="1" applyBorder="1" applyAlignment="1">
      <alignment horizontal="center"/>
    </xf>
    <xf numFmtId="0" fontId="26" fillId="34" borderId="10" xfId="43" applyFont="1" applyFill="1" applyBorder="1" applyAlignment="1">
      <alignment horizontal="center"/>
    </xf>
    <xf numFmtId="0" fontId="27" fillId="34" borderId="22" xfId="42" applyFont="1" applyFill="1" applyBorder="1" applyAlignment="1">
      <alignment horizontal="right"/>
    </xf>
    <xf numFmtId="9" fontId="26" fillId="34" borderId="19" xfId="47" applyFont="1" applyFill="1" applyBorder="1" applyAlignment="1">
      <alignment horizontal="center"/>
    </xf>
    <xf numFmtId="9" fontId="26" fillId="34" borderId="0" xfId="47" applyFont="1" applyFill="1" applyBorder="1" applyAlignment="1">
      <alignment horizontal="center"/>
    </xf>
    <xf numFmtId="0" fontId="26" fillId="34" borderId="0" xfId="43" applyFont="1" applyFill="1" applyBorder="1" applyAlignment="1">
      <alignment horizontal="center"/>
    </xf>
    <xf numFmtId="0" fontId="27" fillId="34" borderId="17" xfId="42" applyFont="1" applyFill="1" applyBorder="1" applyAlignment="1">
      <alignment horizontal="right"/>
    </xf>
    <xf numFmtId="0" fontId="28" fillId="34" borderId="17" xfId="42" applyFont="1" applyFill="1" applyBorder="1" applyAlignment="1">
      <alignment horizontal="center"/>
    </xf>
    <xf numFmtId="9" fontId="26" fillId="34" borderId="21" xfId="292" applyFont="1" applyFill="1" applyBorder="1" applyAlignment="1">
      <alignment horizontal="center"/>
    </xf>
    <xf numFmtId="9" fontId="26" fillId="34" borderId="10" xfId="292" applyFont="1" applyFill="1" applyBorder="1" applyAlignment="1">
      <alignment horizontal="center"/>
    </xf>
    <xf numFmtId="0" fontId="26" fillId="34" borderId="10" xfId="212" applyFont="1" applyFill="1" applyBorder="1" applyAlignment="1">
      <alignment horizontal="center"/>
    </xf>
    <xf numFmtId="0" fontId="26" fillId="34" borderId="20" xfId="212" applyFont="1" applyFill="1" applyBorder="1" applyAlignment="1">
      <alignment horizontal="center"/>
    </xf>
    <xf numFmtId="9" fontId="26" fillId="34" borderId="19" xfId="292" applyFont="1" applyFill="1" applyBorder="1" applyAlignment="1">
      <alignment horizontal="center"/>
    </xf>
    <xf numFmtId="9" fontId="26" fillId="34" borderId="0" xfId="292" applyFont="1" applyFill="1" applyBorder="1" applyAlignment="1">
      <alignment horizontal="center"/>
    </xf>
    <xf numFmtId="0" fontId="26" fillId="34" borderId="0" xfId="212" applyFont="1" applyFill="1" applyBorder="1" applyAlignment="1">
      <alignment horizontal="center"/>
    </xf>
    <xf numFmtId="0" fontId="26" fillId="34" borderId="18" xfId="212" applyFont="1" applyFill="1" applyBorder="1" applyAlignment="1">
      <alignment horizontal="center"/>
    </xf>
    <xf numFmtId="9" fontId="26" fillId="34" borderId="14" xfId="47" applyFont="1" applyFill="1" applyBorder="1"/>
    <xf numFmtId="9" fontId="26" fillId="34" borderId="13" xfId="47" applyFont="1" applyFill="1" applyBorder="1"/>
    <xf numFmtId="0" fontId="26" fillId="34" borderId="13" xfId="43" applyFont="1" applyFill="1" applyBorder="1"/>
    <xf numFmtId="0" fontId="28" fillId="34" borderId="11" xfId="42" applyFont="1" applyFill="1" applyBorder="1" applyAlignment="1">
      <alignment horizontal="center"/>
    </xf>
    <xf numFmtId="9" fontId="27" fillId="34" borderId="55" xfId="47" applyFont="1" applyFill="1" applyBorder="1" applyAlignment="1">
      <alignment horizontal="center" vertical="center"/>
    </xf>
    <xf numFmtId="9" fontId="27" fillId="34" borderId="54" xfId="47" applyFont="1" applyFill="1" applyBorder="1" applyAlignment="1">
      <alignment horizontal="center" vertical="center"/>
    </xf>
    <xf numFmtId="0" fontId="27" fillId="34" borderId="54" xfId="234" applyFont="1" applyFill="1" applyBorder="1" applyAlignment="1">
      <alignment horizontal="center" vertical="center"/>
    </xf>
    <xf numFmtId="0" fontId="28" fillId="34" borderId="13" xfId="234" applyFont="1" applyFill="1" applyBorder="1" applyAlignment="1"/>
    <xf numFmtId="0" fontId="28" fillId="34" borderId="11" xfId="42" applyFont="1" applyFill="1" applyBorder="1" applyAlignment="1">
      <alignment horizontal="right"/>
    </xf>
    <xf numFmtId="0" fontId="28" fillId="34" borderId="0" xfId="42" applyFont="1" applyFill="1" applyBorder="1" applyAlignment="1"/>
    <xf numFmtId="9" fontId="26" fillId="34" borderId="0" xfId="47" applyFont="1" applyFill="1" applyBorder="1"/>
    <xf numFmtId="0" fontId="26" fillId="34" borderId="0" xfId="43" applyFont="1" applyFill="1" applyBorder="1"/>
    <xf numFmtId="0" fontId="27" fillId="34" borderId="0" xfId="42" applyFont="1" applyFill="1" applyBorder="1" applyAlignment="1">
      <alignment horizontal="right"/>
    </xf>
    <xf numFmtId="0" fontId="21" fillId="35" borderId="0" xfId="42" applyFont="1" applyFill="1" applyBorder="1" applyAlignment="1"/>
    <xf numFmtId="0" fontId="28" fillId="34" borderId="41" xfId="42" applyFont="1" applyFill="1" applyBorder="1" applyAlignment="1">
      <alignment horizontal="center"/>
    </xf>
    <xf numFmtId="9" fontId="26" fillId="34" borderId="19" xfId="47" applyFont="1" applyFill="1" applyBorder="1"/>
    <xf numFmtId="0" fontId="28" fillId="34" borderId="32" xfId="42" applyFont="1" applyFill="1" applyBorder="1" applyAlignment="1">
      <alignment horizontal="center"/>
    </xf>
    <xf numFmtId="9" fontId="26" fillId="34" borderId="0" xfId="274" applyFont="1" applyFill="1" applyBorder="1"/>
    <xf numFmtId="0" fontId="26" fillId="34" borderId="0" xfId="210" applyFont="1" applyFill="1" applyBorder="1"/>
    <xf numFmtId="0" fontId="26" fillId="34" borderId="18" xfId="43" applyFont="1" applyFill="1" applyBorder="1" applyAlignment="1">
      <alignment horizontal="center"/>
    </xf>
    <xf numFmtId="0" fontId="27" fillId="34" borderId="41" xfId="42" applyFont="1" applyFill="1" applyBorder="1" applyAlignment="1">
      <alignment horizontal="right"/>
    </xf>
    <xf numFmtId="0" fontId="26" fillId="34" borderId="19" xfId="43" applyFont="1" applyFill="1" applyBorder="1"/>
    <xf numFmtId="0" fontId="26" fillId="34" borderId="18" xfId="43" applyFont="1" applyFill="1" applyBorder="1"/>
    <xf numFmtId="0" fontId="27" fillId="34" borderId="0" xfId="234" applyFont="1" applyFill="1" applyBorder="1"/>
    <xf numFmtId="0" fontId="26" fillId="34" borderId="14" xfId="43" applyFont="1" applyFill="1" applyBorder="1"/>
    <xf numFmtId="0" fontId="26" fillId="34" borderId="12" xfId="43" applyFont="1" applyFill="1" applyBorder="1"/>
    <xf numFmtId="0" fontId="28" fillId="34" borderId="0" xfId="234" applyFont="1" applyFill="1" applyBorder="1" applyAlignment="1"/>
    <xf numFmtId="0" fontId="27" fillId="34" borderId="16" xfId="234" applyFont="1" applyFill="1" applyBorder="1" applyAlignment="1">
      <alignment horizontal="center" vertical="center"/>
    </xf>
    <xf numFmtId="0" fontId="27" fillId="34" borderId="33" xfId="234" applyFont="1" applyFill="1" applyBorder="1" applyAlignment="1">
      <alignment horizontal="center" vertical="center"/>
    </xf>
    <xf numFmtId="0" fontId="27" fillId="34" borderId="15" xfId="234" applyFont="1" applyFill="1" applyBorder="1" applyAlignment="1">
      <alignment horizontal="center" vertical="center"/>
    </xf>
    <xf numFmtId="0" fontId="28" fillId="34" borderId="17" xfId="42" applyFont="1" applyFill="1" applyBorder="1" applyAlignment="1">
      <alignment horizontal="center" wrapText="1"/>
    </xf>
    <xf numFmtId="0" fontId="28" fillId="34" borderId="11" xfId="42" applyFont="1" applyFill="1" applyBorder="1"/>
    <xf numFmtId="0" fontId="27" fillId="34" borderId="0" xfId="234" applyFont="1" applyFill="1" applyAlignment="1">
      <alignment horizontal="left" vertical="top" wrapText="1"/>
    </xf>
    <xf numFmtId="0" fontId="27" fillId="34" borderId="0" xfId="234" applyFont="1" applyFill="1" applyAlignment="1">
      <alignment vertical="top"/>
    </xf>
    <xf numFmtId="2" fontId="26" fillId="0" borderId="0" xfId="43" applyNumberFormat="1" applyFont="1"/>
    <xf numFmtId="2" fontId="26" fillId="34" borderId="0" xfId="43" applyNumberFormat="1" applyFont="1" applyFill="1"/>
    <xf numFmtId="9" fontId="26" fillId="34" borderId="14" xfId="47" applyFont="1" applyFill="1" applyBorder="1" applyAlignment="1">
      <alignment horizontal="center"/>
    </xf>
    <xf numFmtId="2" fontId="26" fillId="34" borderId="13" xfId="43" applyNumberFormat="1" applyFont="1" applyFill="1" applyBorder="1" applyAlignment="1">
      <alignment horizontal="center"/>
    </xf>
    <xf numFmtId="2" fontId="27" fillId="34" borderId="50" xfId="42" applyNumberFormat="1" applyFont="1" applyFill="1" applyBorder="1" applyAlignment="1">
      <alignment horizontal="center"/>
    </xf>
    <xf numFmtId="2" fontId="27" fillId="34" borderId="48" xfId="42" applyNumberFormat="1" applyFont="1" applyFill="1" applyBorder="1" applyAlignment="1">
      <alignment horizontal="center"/>
    </xf>
    <xf numFmtId="2" fontId="27" fillId="34" borderId="49" xfId="42" applyNumberFormat="1" applyFont="1" applyFill="1" applyBorder="1" applyAlignment="1">
      <alignment horizontal="center"/>
    </xf>
    <xf numFmtId="2" fontId="28" fillId="34" borderId="13" xfId="42" applyNumberFormat="1" applyFont="1" applyFill="1" applyBorder="1" applyAlignment="1">
      <alignment wrapText="1"/>
    </xf>
    <xf numFmtId="0" fontId="27" fillId="34" borderId="20" xfId="42" applyFont="1" applyFill="1" applyBorder="1" applyAlignment="1">
      <alignment horizontal="right"/>
    </xf>
    <xf numFmtId="2" fontId="26" fillId="34" borderId="0" xfId="43" applyNumberFormat="1" applyFont="1" applyFill="1" applyBorder="1" applyAlignment="1">
      <alignment horizontal="center"/>
    </xf>
    <xf numFmtId="2" fontId="26" fillId="34" borderId="18" xfId="43" applyNumberFormat="1" applyFont="1" applyFill="1" applyBorder="1" applyAlignment="1">
      <alignment horizontal="center"/>
    </xf>
    <xf numFmtId="0" fontId="28" fillId="34" borderId="18" xfId="42" applyFont="1" applyFill="1" applyBorder="1" applyAlignment="1">
      <alignment horizontal="center"/>
    </xf>
    <xf numFmtId="9" fontId="1" fillId="34" borderId="14" xfId="274" applyFont="1" applyFill="1" applyBorder="1"/>
    <xf numFmtId="2" fontId="1" fillId="34" borderId="13" xfId="210" applyNumberFormat="1" applyFill="1" applyBorder="1"/>
    <xf numFmtId="2" fontId="1" fillId="34" borderId="12" xfId="210" applyNumberFormat="1" applyFill="1" applyBorder="1"/>
    <xf numFmtId="2" fontId="26" fillId="34" borderId="19" xfId="43" applyNumberFormat="1" applyFont="1" applyFill="1" applyBorder="1" applyAlignment="1">
      <alignment horizontal="center"/>
    </xf>
    <xf numFmtId="2" fontId="26" fillId="34" borderId="14" xfId="43" applyNumberFormat="1" applyFont="1" applyFill="1" applyBorder="1"/>
    <xf numFmtId="2" fontId="26" fillId="34" borderId="13" xfId="43" applyNumberFormat="1" applyFont="1" applyFill="1" applyBorder="1"/>
    <xf numFmtId="0" fontId="1" fillId="34" borderId="0" xfId="210" applyFill="1"/>
    <xf numFmtId="2" fontId="26" fillId="34" borderId="0" xfId="43" applyNumberFormat="1" applyFont="1" applyFill="1" applyBorder="1"/>
    <xf numFmtId="2" fontId="26" fillId="34" borderId="18" xfId="43" applyNumberFormat="1" applyFont="1" applyFill="1" applyBorder="1"/>
    <xf numFmtId="2" fontId="28" fillId="34" borderId="0" xfId="42" applyNumberFormat="1" applyFont="1" applyFill="1" applyBorder="1" applyAlignment="1">
      <alignment wrapText="1"/>
    </xf>
    <xf numFmtId="0" fontId="30" fillId="34" borderId="0" xfId="42" applyFont="1" applyFill="1" applyAlignment="1"/>
    <xf numFmtId="0" fontId="21" fillId="34" borderId="0" xfId="42" applyFont="1" applyFill="1" applyBorder="1" applyAlignment="1"/>
    <xf numFmtId="0" fontId="18" fillId="34" borderId="0" xfId="42" applyFill="1"/>
    <xf numFmtId="0" fontId="1" fillId="0" borderId="0" xfId="248"/>
    <xf numFmtId="0" fontId="26" fillId="34" borderId="0" xfId="248" applyFont="1" applyFill="1"/>
    <xf numFmtId="9" fontId="26" fillId="0" borderId="0" xfId="288" applyFont="1"/>
    <xf numFmtId="2" fontId="26" fillId="0" borderId="0" xfId="248" applyNumberFormat="1" applyFont="1"/>
    <xf numFmtId="0" fontId="26" fillId="0" borderId="0" xfId="248" applyFont="1"/>
    <xf numFmtId="9" fontId="26" fillId="34" borderId="0" xfId="288" applyFont="1" applyFill="1"/>
    <xf numFmtId="2" fontId="26" fillId="34" borderId="0" xfId="248" applyNumberFormat="1" applyFont="1" applyFill="1"/>
    <xf numFmtId="9" fontId="26" fillId="34" borderId="19" xfId="288" applyFont="1" applyFill="1" applyBorder="1" applyAlignment="1">
      <alignment horizontal="center"/>
    </xf>
    <xf numFmtId="2" fontId="26" fillId="34" borderId="0" xfId="248" applyNumberFormat="1" applyFont="1" applyFill="1" applyBorder="1" applyAlignment="1">
      <alignment horizontal="center"/>
    </xf>
    <xf numFmtId="2" fontId="26" fillId="34" borderId="18" xfId="248" applyNumberFormat="1" applyFont="1" applyFill="1" applyBorder="1" applyAlignment="1">
      <alignment horizontal="center"/>
    </xf>
    <xf numFmtId="9" fontId="26" fillId="34" borderId="14" xfId="288" applyFont="1" applyFill="1" applyBorder="1" applyAlignment="1">
      <alignment horizontal="center"/>
    </xf>
    <xf numFmtId="2" fontId="26" fillId="34" borderId="13" xfId="248" applyNumberFormat="1" applyFont="1" applyFill="1" applyBorder="1" applyAlignment="1">
      <alignment horizontal="center"/>
    </xf>
    <xf numFmtId="0" fontId="26" fillId="34" borderId="12" xfId="248" applyFont="1" applyFill="1" applyBorder="1" applyAlignment="1">
      <alignment horizontal="center"/>
    </xf>
    <xf numFmtId="0" fontId="26" fillId="34" borderId="13" xfId="248" applyFont="1" applyFill="1" applyBorder="1" applyAlignment="1">
      <alignment horizontal="center"/>
    </xf>
    <xf numFmtId="2" fontId="26" fillId="34" borderId="12" xfId="248" applyNumberFormat="1" applyFont="1" applyFill="1" applyBorder="1" applyAlignment="1">
      <alignment horizontal="center"/>
    </xf>
    <xf numFmtId="0" fontId="26" fillId="34" borderId="18" xfId="248" applyFont="1" applyFill="1" applyBorder="1" applyAlignment="1">
      <alignment horizontal="center"/>
    </xf>
    <xf numFmtId="0" fontId="28" fillId="34" borderId="26" xfId="42" applyFont="1" applyFill="1" applyBorder="1" applyAlignment="1">
      <alignment horizontal="center"/>
    </xf>
    <xf numFmtId="0" fontId="28" fillId="34" borderId="17" xfId="42" applyFont="1" applyFill="1" applyBorder="1" applyAlignment="1">
      <alignment horizontal="center" vertical="center" wrapText="1"/>
    </xf>
    <xf numFmtId="0" fontId="26" fillId="34" borderId="0" xfId="224" applyFont="1" applyFill="1" applyAlignment="1">
      <alignment vertical="center"/>
    </xf>
    <xf numFmtId="2" fontId="34" fillId="34" borderId="10" xfId="224" applyNumberFormat="1" applyFont="1" applyFill="1" applyBorder="1" applyAlignment="1">
      <alignment horizontal="center" wrapText="1"/>
    </xf>
    <xf numFmtId="0" fontId="26" fillId="34" borderId="0" xfId="242" applyFont="1" applyFill="1"/>
    <xf numFmtId="2" fontId="26" fillId="34" borderId="0" xfId="242" applyNumberFormat="1" applyFont="1" applyFill="1" applyAlignment="1">
      <alignment horizontal="center"/>
    </xf>
    <xf numFmtId="2" fontId="26" fillId="34" borderId="0" xfId="242" applyNumberFormat="1" applyFont="1" applyFill="1"/>
    <xf numFmtId="2" fontId="1" fillId="0" borderId="0" xfId="242" applyNumberFormat="1"/>
    <xf numFmtId="0" fontId="1" fillId="0" borderId="0" xfId="242"/>
    <xf numFmtId="0" fontId="26" fillId="34" borderId="0" xfId="224" applyFont="1" applyFill="1" applyAlignment="1">
      <alignment horizontal="center" vertical="center" wrapText="1"/>
    </xf>
    <xf numFmtId="2" fontId="34" fillId="34" borderId="10" xfId="224" applyNumberFormat="1" applyFont="1" applyFill="1" applyBorder="1" applyAlignment="1">
      <alignment horizontal="center"/>
    </xf>
    <xf numFmtId="0" fontId="35" fillId="0" borderId="0" xfId="242" applyFont="1"/>
    <xf numFmtId="0" fontId="26" fillId="34" borderId="0" xfId="242" applyFont="1" applyFill="1" applyAlignment="1">
      <alignment horizontal="center"/>
    </xf>
    <xf numFmtId="0" fontId="26" fillId="34" borderId="10" xfId="242" applyFont="1" applyFill="1" applyBorder="1" applyAlignment="1">
      <alignment horizontal="center"/>
    </xf>
    <xf numFmtId="2" fontId="26" fillId="34" borderId="0" xfId="242" applyNumberFormat="1" applyFont="1" applyFill="1" applyBorder="1" applyAlignment="1">
      <alignment horizontal="center"/>
    </xf>
    <xf numFmtId="2" fontId="22" fillId="34" borderId="18" xfId="43" applyNumberFormat="1" applyFont="1" applyFill="1" applyBorder="1" applyAlignment="1">
      <alignment horizontal="center"/>
    </xf>
    <xf numFmtId="0" fontId="22" fillId="34" borderId="18" xfId="43" applyFont="1" applyFill="1" applyBorder="1"/>
    <xf numFmtId="0" fontId="22" fillId="34" borderId="17" xfId="43" applyFont="1" applyFill="1" applyBorder="1"/>
    <xf numFmtId="0" fontId="1" fillId="34" borderId="0" xfId="217" applyFill="1"/>
    <xf numFmtId="167" fontId="1" fillId="34" borderId="0" xfId="217" applyNumberFormat="1" applyFill="1"/>
    <xf numFmtId="0" fontId="1" fillId="0" borderId="0" xfId="217"/>
    <xf numFmtId="0" fontId="29" fillId="34" borderId="0" xfId="234" applyFont="1" applyFill="1" applyAlignment="1"/>
    <xf numFmtId="167" fontId="36" fillId="35" borderId="0" xfId="217" applyNumberFormat="1" applyFont="1" applyFill="1" applyBorder="1" applyAlignment="1">
      <alignment horizontal="center"/>
    </xf>
    <xf numFmtId="0" fontId="36" fillId="34" borderId="0" xfId="217" applyFont="1" applyFill="1" applyAlignment="1">
      <alignment horizontal="center"/>
    </xf>
    <xf numFmtId="167" fontId="1" fillId="0" borderId="0" xfId="217" applyNumberFormat="1"/>
    <xf numFmtId="0" fontId="22" fillId="34" borderId="0" xfId="217" applyFont="1" applyFill="1"/>
    <xf numFmtId="165" fontId="22" fillId="34" borderId="0" xfId="273" applyNumberFormat="1" applyFont="1" applyFill="1"/>
    <xf numFmtId="0" fontId="22" fillId="34" borderId="15" xfId="273" applyNumberFormat="1" applyFont="1" applyFill="1" applyBorder="1" applyAlignment="1">
      <alignment horizontal="center"/>
    </xf>
    <xf numFmtId="0" fontId="22" fillId="34" borderId="16" xfId="273" applyNumberFormat="1" applyFont="1" applyFill="1" applyBorder="1" applyAlignment="1">
      <alignment horizontal="center"/>
    </xf>
    <xf numFmtId="0" fontId="22" fillId="34" borderId="18" xfId="217" applyFont="1" applyFill="1" applyBorder="1" applyAlignment="1">
      <alignment horizontal="center"/>
    </xf>
    <xf numFmtId="165" fontId="22" fillId="34" borderId="45" xfId="273" applyNumberFormat="1" applyFont="1" applyFill="1" applyBorder="1" applyAlignment="1">
      <alignment horizontal="center"/>
    </xf>
    <xf numFmtId="165" fontId="22" fillId="34" borderId="61" xfId="273" applyNumberFormat="1" applyFont="1" applyFill="1" applyBorder="1" applyAlignment="1">
      <alignment horizontal="center"/>
    </xf>
    <xf numFmtId="165" fontId="22" fillId="35" borderId="13" xfId="273" applyNumberFormat="1" applyFont="1" applyFill="1" applyBorder="1" applyAlignment="1">
      <alignment horizontal="center"/>
    </xf>
    <xf numFmtId="165" fontId="22" fillId="35" borderId="61" xfId="273" applyNumberFormat="1" applyFont="1" applyFill="1" applyBorder="1" applyAlignment="1">
      <alignment horizontal="center"/>
    </xf>
    <xf numFmtId="165" fontId="22" fillId="35" borderId="45" xfId="273" applyNumberFormat="1" applyFont="1" applyFill="1" applyBorder="1" applyAlignment="1">
      <alignment horizontal="center"/>
    </xf>
    <xf numFmtId="165" fontId="22" fillId="34" borderId="18" xfId="273" applyNumberFormat="1" applyFont="1" applyFill="1" applyBorder="1" applyAlignment="1">
      <alignment horizontal="center"/>
    </xf>
    <xf numFmtId="165" fontId="22" fillId="34" borderId="40" xfId="273" applyNumberFormat="1" applyFont="1" applyFill="1" applyBorder="1" applyAlignment="1">
      <alignment horizontal="center"/>
    </xf>
    <xf numFmtId="165" fontId="22" fillId="34" borderId="0" xfId="273" applyNumberFormat="1" applyFont="1" applyFill="1" applyBorder="1" applyAlignment="1">
      <alignment horizontal="center"/>
    </xf>
    <xf numFmtId="165" fontId="22" fillId="34" borderId="62" xfId="273" applyNumberFormat="1" applyFont="1" applyFill="1" applyBorder="1" applyAlignment="1">
      <alignment horizontal="center"/>
    </xf>
    <xf numFmtId="165" fontId="22" fillId="35" borderId="0" xfId="273" applyNumberFormat="1" applyFont="1" applyFill="1" applyBorder="1" applyAlignment="1">
      <alignment horizontal="center"/>
    </xf>
    <xf numFmtId="165" fontId="22" fillId="35" borderId="62" xfId="273" applyNumberFormat="1" applyFont="1" applyFill="1" applyBorder="1" applyAlignment="1">
      <alignment horizontal="center"/>
    </xf>
    <xf numFmtId="165" fontId="22" fillId="35" borderId="40" xfId="273" applyNumberFormat="1" applyFont="1" applyFill="1" applyBorder="1" applyAlignment="1">
      <alignment horizontal="center"/>
    </xf>
    <xf numFmtId="0" fontId="22" fillId="34" borderId="20" xfId="217" applyFont="1" applyFill="1" applyBorder="1" applyAlignment="1">
      <alignment horizontal="center"/>
    </xf>
    <xf numFmtId="165" fontId="22" fillId="34" borderId="20" xfId="273" applyNumberFormat="1" applyFont="1" applyFill="1" applyBorder="1" applyAlignment="1">
      <alignment horizontal="center"/>
    </xf>
    <xf numFmtId="165" fontId="22" fillId="34" borderId="47" xfId="273" applyNumberFormat="1" applyFont="1" applyFill="1" applyBorder="1" applyAlignment="1">
      <alignment horizontal="center"/>
    </xf>
    <xf numFmtId="165" fontId="22" fillId="34" borderId="10" xfId="273" applyNumberFormat="1" applyFont="1" applyFill="1" applyBorder="1" applyAlignment="1">
      <alignment horizontal="center"/>
    </xf>
    <xf numFmtId="165" fontId="22" fillId="34" borderId="63" xfId="273" applyNumberFormat="1" applyFont="1" applyFill="1" applyBorder="1" applyAlignment="1">
      <alignment horizontal="center"/>
    </xf>
    <xf numFmtId="165" fontId="22" fillId="35" borderId="10" xfId="273" applyNumberFormat="1" applyFont="1" applyFill="1" applyBorder="1" applyAlignment="1">
      <alignment horizontal="center"/>
    </xf>
    <xf numFmtId="165" fontId="22" fillId="35" borderId="63" xfId="273" applyNumberFormat="1" applyFont="1" applyFill="1" applyBorder="1" applyAlignment="1">
      <alignment horizontal="center"/>
    </xf>
    <xf numFmtId="165" fontId="22" fillId="35" borderId="47" xfId="273" applyNumberFormat="1" applyFont="1" applyFill="1" applyBorder="1" applyAlignment="1">
      <alignment horizontal="center"/>
    </xf>
    <xf numFmtId="165" fontId="22" fillId="0" borderId="0" xfId="273" applyNumberFormat="1" applyFont="1"/>
    <xf numFmtId="0" fontId="18" fillId="34" borderId="12" xfId="42" applyFill="1" applyBorder="1"/>
    <xf numFmtId="0" fontId="18" fillId="34" borderId="16" xfId="42" applyFill="1" applyBorder="1"/>
    <xf numFmtId="0" fontId="18" fillId="34" borderId="12" xfId="42" applyFill="1" applyBorder="1" applyAlignment="1">
      <alignment horizontal="center" wrapText="1"/>
    </xf>
    <xf numFmtId="0" fontId="18" fillId="34" borderId="18" xfId="42" applyFill="1" applyBorder="1" applyAlignment="1">
      <alignment horizontal="right"/>
    </xf>
    <xf numFmtId="0" fontId="18" fillId="34" borderId="0" xfId="42" applyFill="1" applyBorder="1" applyAlignment="1">
      <alignment horizontal="right"/>
    </xf>
    <xf numFmtId="0" fontId="18" fillId="34" borderId="21" xfId="42" applyFill="1" applyBorder="1"/>
    <xf numFmtId="0" fontId="18" fillId="34" borderId="15" xfId="42" applyFill="1" applyBorder="1" applyAlignment="1">
      <alignment horizontal="center" wrapText="1"/>
    </xf>
    <xf numFmtId="0" fontId="18" fillId="34" borderId="15" xfId="42" applyFill="1" applyBorder="1" applyAlignment="1">
      <alignment horizontal="right"/>
    </xf>
    <xf numFmtId="0" fontId="18" fillId="34" borderId="33" xfId="42" applyFill="1" applyBorder="1" applyAlignment="1">
      <alignment horizontal="right"/>
    </xf>
    <xf numFmtId="0" fontId="18" fillId="34" borderId="11" xfId="42" applyFill="1" applyBorder="1" applyAlignment="1">
      <alignment horizontal="right" wrapText="1"/>
    </xf>
    <xf numFmtId="167" fontId="18" fillId="34" borderId="13" xfId="42" applyNumberFormat="1" applyFill="1" applyBorder="1" applyAlignment="1">
      <alignment horizontal="right"/>
    </xf>
    <xf numFmtId="167" fontId="18" fillId="34" borderId="14" xfId="42" applyNumberFormat="1" applyFill="1" applyBorder="1"/>
    <xf numFmtId="0" fontId="18" fillId="34" borderId="11" xfId="42" applyFill="1" applyBorder="1"/>
    <xf numFmtId="167" fontId="18" fillId="34" borderId="12" xfId="42" applyNumberFormat="1" applyFill="1" applyBorder="1"/>
    <xf numFmtId="167" fontId="18" fillId="34" borderId="13" xfId="42" applyNumberFormat="1" applyFill="1" applyBorder="1"/>
    <xf numFmtId="0" fontId="18" fillId="34" borderId="17" xfId="42" applyFill="1" applyBorder="1"/>
    <xf numFmtId="167" fontId="18" fillId="34" borderId="0" xfId="42" applyNumberFormat="1" applyFill="1" applyBorder="1"/>
    <xf numFmtId="167" fontId="18" fillId="34" borderId="19" xfId="42" applyNumberFormat="1" applyFill="1" applyBorder="1"/>
    <xf numFmtId="167" fontId="18" fillId="34" borderId="18" xfId="42" applyNumberFormat="1" applyFill="1" applyBorder="1"/>
    <xf numFmtId="0" fontId="18" fillId="34" borderId="22" xfId="42" applyFill="1" applyBorder="1"/>
    <xf numFmtId="167" fontId="18" fillId="34" borderId="10" xfId="42" applyNumberFormat="1" applyFill="1" applyBorder="1"/>
    <xf numFmtId="167" fontId="18" fillId="34" borderId="21" xfId="42" applyNumberFormat="1" applyFill="1" applyBorder="1"/>
    <xf numFmtId="167" fontId="18" fillId="34" borderId="20" xfId="42" applyNumberFormat="1" applyFill="1" applyBorder="1"/>
    <xf numFmtId="0" fontId="18" fillId="33" borderId="0" xfId="42" applyFill="1"/>
    <xf numFmtId="0" fontId="38" fillId="0" borderId="0" xfId="214" applyFont="1" applyAlignment="1">
      <alignment vertical="center"/>
    </xf>
    <xf numFmtId="0" fontId="18" fillId="33" borderId="0" xfId="42" applyFill="1" applyBorder="1"/>
    <xf numFmtId="0" fontId="21" fillId="33" borderId="13" xfId="42" applyFont="1" applyFill="1" applyBorder="1" applyAlignment="1">
      <alignment horizontal="center"/>
    </xf>
    <xf numFmtId="0" fontId="21" fillId="33" borderId="0" xfId="42" applyFont="1" applyFill="1" applyBorder="1" applyAlignment="1">
      <alignment horizontal="center"/>
    </xf>
    <xf numFmtId="0" fontId="18" fillId="33" borderId="10" xfId="42" applyFont="1" applyFill="1" applyBorder="1" applyAlignment="1">
      <alignment horizontal="center"/>
    </xf>
    <xf numFmtId="0" fontId="18" fillId="33" borderId="0" xfId="42" applyFont="1" applyFill="1" applyBorder="1" applyAlignment="1">
      <alignment horizontal="center"/>
    </xf>
    <xf numFmtId="0" fontId="18" fillId="33" borderId="19" xfId="42" applyFill="1" applyBorder="1"/>
    <xf numFmtId="165" fontId="18" fillId="33" borderId="0" xfId="42" applyNumberFormat="1" applyFill="1"/>
    <xf numFmtId="165" fontId="18" fillId="33" borderId="0" xfId="42" applyNumberFormat="1" applyFill="1" applyBorder="1"/>
    <xf numFmtId="165" fontId="18" fillId="34" borderId="0" xfId="271" applyNumberFormat="1" applyFont="1" applyFill="1" applyAlignment="1">
      <alignment horizontal="right"/>
    </xf>
    <xf numFmtId="0" fontId="26" fillId="34" borderId="0" xfId="0" applyFont="1" applyFill="1" applyBorder="1" applyAlignment="1">
      <alignment horizontal="center"/>
    </xf>
    <xf numFmtId="0" fontId="26" fillId="34" borderId="18" xfId="0" applyFont="1" applyFill="1" applyBorder="1" applyAlignment="1">
      <alignment horizontal="center"/>
    </xf>
    <xf numFmtId="0" fontId="26" fillId="34" borderId="20" xfId="0" applyFont="1" applyFill="1" applyBorder="1" applyAlignment="1">
      <alignment horizontal="center"/>
    </xf>
    <xf numFmtId="0" fontId="26" fillId="34" borderId="10" xfId="0" applyFont="1" applyFill="1" applyBorder="1" applyAlignment="1">
      <alignment horizontal="center"/>
    </xf>
    <xf numFmtId="9" fontId="26" fillId="34" borderId="0" xfId="294" applyFont="1" applyFill="1" applyBorder="1" applyAlignment="1">
      <alignment horizontal="center"/>
    </xf>
    <xf numFmtId="0" fontId="26" fillId="34" borderId="0" xfId="238" applyFont="1" applyFill="1"/>
    <xf numFmtId="0" fontId="1" fillId="0" borderId="0" xfId="238"/>
    <xf numFmtId="0" fontId="27" fillId="34" borderId="0" xfId="42" applyFont="1" applyFill="1" applyAlignment="1">
      <alignment horizontal="left" vertical="top" wrapText="1"/>
    </xf>
    <xf numFmtId="0" fontId="26" fillId="34" borderId="0" xfId="42" applyFont="1" applyFill="1"/>
    <xf numFmtId="0" fontId="27" fillId="34" borderId="0" xfId="42" applyFont="1" applyFill="1"/>
    <xf numFmtId="0" fontId="34" fillId="34" borderId="0" xfId="42" applyFont="1" applyFill="1" applyBorder="1" applyAlignment="1">
      <alignment horizontal="center"/>
    </xf>
    <xf numFmtId="0" fontId="26" fillId="34" borderId="36" xfId="42" applyFont="1" applyFill="1" applyBorder="1" applyAlignment="1">
      <alignment horizontal="center" vertical="center"/>
    </xf>
    <xf numFmtId="0" fontId="26" fillId="34" borderId="36" xfId="42" applyFont="1" applyFill="1" applyBorder="1" applyAlignment="1">
      <alignment horizontal="center" vertical="center" wrapText="1"/>
    </xf>
    <xf numFmtId="0" fontId="26" fillId="34" borderId="16" xfId="42" applyFont="1" applyFill="1" applyBorder="1" applyAlignment="1">
      <alignment horizontal="center" vertical="center"/>
    </xf>
    <xf numFmtId="0" fontId="26" fillId="34" borderId="11" xfId="42" applyFont="1" applyFill="1" applyBorder="1"/>
    <xf numFmtId="0" fontId="26" fillId="34" borderId="17" xfId="238" applyFont="1" applyFill="1" applyBorder="1"/>
    <xf numFmtId="0" fontId="26" fillId="34" borderId="11" xfId="210" applyFont="1" applyFill="1" applyBorder="1"/>
    <xf numFmtId="0" fontId="26" fillId="34" borderId="0" xfId="210" applyFont="1" applyFill="1"/>
    <xf numFmtId="0" fontId="26" fillId="34" borderId="17" xfId="210" applyFont="1" applyFill="1" applyBorder="1"/>
    <xf numFmtId="0" fontId="26" fillId="34" borderId="17" xfId="42" applyFont="1" applyFill="1" applyBorder="1"/>
    <xf numFmtId="0" fontId="26" fillId="34" borderId="22" xfId="238" applyFont="1" applyFill="1" applyBorder="1"/>
    <xf numFmtId="0" fontId="26" fillId="34" borderId="22" xfId="210" applyFont="1" applyFill="1" applyBorder="1"/>
    <xf numFmtId="0" fontId="26" fillId="34" borderId="22" xfId="42" applyFont="1" applyFill="1" applyBorder="1"/>
    <xf numFmtId="0" fontId="26" fillId="0" borderId="0" xfId="238" applyFont="1"/>
    <xf numFmtId="0" fontId="18" fillId="34" borderId="0" xfId="42" applyFont="1" applyFill="1" applyBorder="1" applyAlignment="1">
      <alignment horizontal="center"/>
    </xf>
    <xf numFmtId="0" fontId="27" fillId="34" borderId="0" xfId="210" applyFont="1" applyFill="1" applyBorder="1" applyAlignment="1">
      <alignment vertical="top"/>
    </xf>
    <xf numFmtId="0" fontId="27" fillId="34" borderId="0" xfId="210" applyFont="1" applyFill="1" applyAlignment="1">
      <alignment horizontal="center" vertical="top"/>
    </xf>
    <xf numFmtId="0" fontId="27" fillId="34" borderId="0" xfId="210" applyFont="1" applyFill="1" applyAlignment="1">
      <alignment horizontal="center" vertical="top" wrapText="1"/>
    </xf>
    <xf numFmtId="0" fontId="34" fillId="34" borderId="11" xfId="42" applyFont="1" applyFill="1" applyBorder="1" applyAlignment="1">
      <alignment horizontal="center" vertical="center" wrapText="1"/>
    </xf>
    <xf numFmtId="0" fontId="34" fillId="34" borderId="36" xfId="42" applyFont="1" applyFill="1" applyBorder="1" applyAlignment="1">
      <alignment horizontal="center" vertical="center" wrapText="1"/>
    </xf>
    <xf numFmtId="0" fontId="22" fillId="34" borderId="18" xfId="0" applyFont="1" applyFill="1" applyBorder="1" applyAlignment="1">
      <alignment horizontal="center"/>
    </xf>
    <xf numFmtId="0" fontId="22" fillId="34" borderId="10" xfId="0" applyFont="1" applyFill="1" applyBorder="1" applyAlignment="1">
      <alignment horizontal="center"/>
    </xf>
    <xf numFmtId="9" fontId="22" fillId="34" borderId="21" xfId="294" applyFont="1" applyFill="1" applyBorder="1" applyAlignment="1">
      <alignment horizontal="center"/>
    </xf>
    <xf numFmtId="9" fontId="22" fillId="34" borderId="19" xfId="294" applyFont="1" applyFill="1" applyBorder="1" applyAlignment="1">
      <alignment horizontal="center"/>
    </xf>
    <xf numFmtId="0" fontId="22" fillId="34" borderId="19" xfId="0" applyFont="1" applyFill="1" applyBorder="1" applyAlignment="1">
      <alignment horizontal="center"/>
    </xf>
    <xf numFmtId="0" fontId="22" fillId="34" borderId="21" xfId="0" applyFont="1" applyFill="1" applyBorder="1" applyAlignment="1">
      <alignment horizontal="center"/>
    </xf>
    <xf numFmtId="2" fontId="26" fillId="34" borderId="0" xfId="0" quotePrefix="1" applyNumberFormat="1" applyFont="1" applyFill="1" applyBorder="1" applyAlignment="1">
      <alignment horizontal="center"/>
    </xf>
    <xf numFmtId="0" fontId="22" fillId="34" borderId="20" xfId="0" applyFont="1" applyFill="1" applyBorder="1" applyAlignment="1">
      <alignment horizontal="center"/>
    </xf>
    <xf numFmtId="0" fontId="22" fillId="34" borderId="0" xfId="0" applyFont="1" applyFill="1" applyBorder="1" applyAlignment="1">
      <alignment horizontal="center"/>
    </xf>
    <xf numFmtId="9" fontId="22" fillId="34" borderId="0" xfId="294" applyFont="1" applyFill="1" applyAlignment="1">
      <alignment horizontal="center"/>
    </xf>
    <xf numFmtId="9" fontId="22" fillId="34" borderId="0" xfId="294" applyFont="1" applyFill="1" applyBorder="1" applyAlignment="1">
      <alignment horizontal="center"/>
    </xf>
    <xf numFmtId="0" fontId="0" fillId="34" borderId="0" xfId="0" applyFill="1" applyBorder="1"/>
    <xf numFmtId="2" fontId="26" fillId="34" borderId="10" xfId="0" quotePrefix="1" applyNumberFormat="1" applyFont="1" applyFill="1" applyBorder="1" applyAlignment="1">
      <alignment horizontal="center"/>
    </xf>
    <xf numFmtId="0" fontId="1" fillId="34" borderId="10" xfId="43" applyFill="1" applyBorder="1"/>
    <xf numFmtId="2" fontId="26" fillId="34" borderId="12" xfId="43" applyNumberFormat="1" applyFont="1" applyFill="1" applyBorder="1" applyAlignment="1">
      <alignment horizontal="center"/>
    </xf>
    <xf numFmtId="0" fontId="1" fillId="34" borderId="18" xfId="43" applyFill="1" applyBorder="1"/>
    <xf numFmtId="0" fontId="1" fillId="34" borderId="0" xfId="43" applyFill="1" applyBorder="1"/>
    <xf numFmtId="0" fontId="0" fillId="34" borderId="0" xfId="0" applyFill="1"/>
    <xf numFmtId="0" fontId="1" fillId="34" borderId="19" xfId="43" applyFill="1" applyBorder="1"/>
    <xf numFmtId="2" fontId="26" fillId="34" borderId="27" xfId="0" applyNumberFormat="1" applyFont="1" applyFill="1" applyBorder="1" applyAlignment="1">
      <alignment horizontal="center"/>
    </xf>
    <xf numFmtId="2" fontId="26" fillId="34" borderId="28" xfId="0" applyNumberFormat="1" applyFont="1" applyFill="1" applyBorder="1" applyAlignment="1">
      <alignment horizontal="center"/>
    </xf>
    <xf numFmtId="9" fontId="26" fillId="34" borderId="29" xfId="294" applyFont="1" applyFill="1" applyBorder="1" applyAlignment="1">
      <alignment horizontal="center"/>
    </xf>
    <xf numFmtId="0" fontId="1" fillId="34" borderId="23" xfId="43" applyFill="1" applyBorder="1"/>
    <xf numFmtId="2" fontId="26" fillId="34" borderId="23" xfId="0" quotePrefix="1" applyNumberFormat="1" applyFont="1" applyFill="1" applyBorder="1" applyAlignment="1">
      <alignment horizontal="center"/>
    </xf>
    <xf numFmtId="2" fontId="22" fillId="34" borderId="18" xfId="0" applyNumberFormat="1" applyFont="1" applyFill="1" applyBorder="1" applyAlignment="1">
      <alignment horizontal="center"/>
    </xf>
    <xf numFmtId="2" fontId="22" fillId="34" borderId="0" xfId="0" applyNumberFormat="1" applyFont="1" applyFill="1" applyBorder="1" applyAlignment="1">
      <alignment horizontal="center"/>
    </xf>
    <xf numFmtId="2" fontId="22" fillId="34" borderId="24" xfId="0" applyNumberFormat="1" applyFont="1" applyFill="1" applyBorder="1" applyAlignment="1">
      <alignment horizontal="center"/>
    </xf>
    <xf numFmtId="2" fontId="22" fillId="34" borderId="20" xfId="0" applyNumberFormat="1" applyFont="1" applyFill="1" applyBorder="1" applyAlignment="1">
      <alignment horizontal="center"/>
    </xf>
    <xf numFmtId="0" fontId="22" fillId="34" borderId="12" xfId="0" applyFont="1" applyFill="1" applyBorder="1" applyAlignment="1">
      <alignment horizontal="center"/>
    </xf>
    <xf numFmtId="0" fontId="22" fillId="34" borderId="13" xfId="0" applyFont="1" applyFill="1" applyBorder="1" applyAlignment="1">
      <alignment horizontal="center"/>
    </xf>
    <xf numFmtId="0" fontId="22" fillId="34" borderId="14" xfId="0" applyFont="1" applyFill="1" applyBorder="1" applyAlignment="1">
      <alignment horizontal="center"/>
    </xf>
    <xf numFmtId="0" fontId="22" fillId="34" borderId="23" xfId="0" applyFont="1" applyFill="1" applyBorder="1" applyAlignment="1">
      <alignment horizontal="center"/>
    </xf>
    <xf numFmtId="165" fontId="22" fillId="34" borderId="0" xfId="294" applyNumberFormat="1" applyFont="1" applyFill="1" applyBorder="1" applyAlignment="1">
      <alignment horizontal="center"/>
    </xf>
    <xf numFmtId="9" fontId="22" fillId="34" borderId="19" xfId="294" applyNumberFormat="1" applyFont="1" applyFill="1" applyBorder="1" applyAlignment="1">
      <alignment horizontal="center"/>
    </xf>
    <xf numFmtId="165" fontId="22" fillId="34" borderId="13" xfId="294" applyNumberFormat="1" applyFont="1" applyFill="1" applyBorder="1" applyAlignment="1">
      <alignment horizontal="center"/>
    </xf>
    <xf numFmtId="2" fontId="22" fillId="34" borderId="13" xfId="0" applyNumberFormat="1" applyFont="1" applyFill="1" applyBorder="1" applyAlignment="1">
      <alignment horizontal="center"/>
    </xf>
    <xf numFmtId="1" fontId="22" fillId="34" borderId="13" xfId="0" applyNumberFormat="1" applyFont="1" applyFill="1" applyBorder="1" applyAlignment="1">
      <alignment horizontal="center"/>
    </xf>
    <xf numFmtId="165" fontId="22" fillId="34" borderId="25" xfId="294" applyNumberFormat="1" applyFont="1" applyFill="1" applyBorder="1" applyAlignment="1">
      <alignment horizontal="center"/>
    </xf>
    <xf numFmtId="165" fontId="22" fillId="34" borderId="14" xfId="294" applyNumberFormat="1" applyFont="1" applyFill="1" applyBorder="1" applyAlignment="1">
      <alignment horizontal="center"/>
    </xf>
    <xf numFmtId="165" fontId="22" fillId="34" borderId="23" xfId="294" applyNumberFormat="1" applyFont="1" applyFill="1" applyBorder="1" applyAlignment="1">
      <alignment horizontal="center"/>
    </xf>
    <xf numFmtId="165" fontId="22" fillId="34" borderId="19" xfId="294" applyNumberFormat="1" applyFont="1" applyFill="1" applyBorder="1" applyAlignment="1">
      <alignment horizontal="center"/>
    </xf>
    <xf numFmtId="9" fontId="22" fillId="34" borderId="21" xfId="294" applyNumberFormat="1" applyFont="1" applyFill="1" applyBorder="1" applyAlignment="1">
      <alignment horizontal="center"/>
    </xf>
    <xf numFmtId="0" fontId="22" fillId="34" borderId="25" xfId="0" applyFont="1" applyFill="1" applyBorder="1" applyAlignment="1">
      <alignment horizontal="center"/>
    </xf>
    <xf numFmtId="9" fontId="22" fillId="34" borderId="10" xfId="294" applyNumberFormat="1" applyFont="1" applyFill="1" applyBorder="1" applyAlignment="1">
      <alignment horizontal="center"/>
    </xf>
    <xf numFmtId="0" fontId="22" fillId="34" borderId="24" xfId="0" applyFont="1" applyFill="1" applyBorder="1" applyAlignment="1">
      <alignment horizontal="center"/>
    </xf>
    <xf numFmtId="9" fontId="22" fillId="34" borderId="0" xfId="294" applyNumberFormat="1" applyFont="1" applyFill="1" applyBorder="1" applyAlignment="1">
      <alignment horizontal="center"/>
    </xf>
    <xf numFmtId="2" fontId="22" fillId="34" borderId="14" xfId="0" applyNumberFormat="1" applyFont="1" applyFill="1" applyBorder="1" applyAlignment="1">
      <alignment horizontal="center"/>
    </xf>
    <xf numFmtId="2" fontId="22" fillId="34" borderId="19" xfId="0" applyNumberFormat="1" applyFont="1" applyFill="1" applyBorder="1" applyAlignment="1">
      <alignment horizontal="center"/>
    </xf>
    <xf numFmtId="2" fontId="22" fillId="34" borderId="19" xfId="49" applyNumberFormat="1" applyFont="1" applyFill="1" applyBorder="1" applyAlignment="1">
      <alignment horizontal="center"/>
    </xf>
    <xf numFmtId="9" fontId="26" fillId="34" borderId="14" xfId="294" applyFont="1" applyFill="1" applyBorder="1" applyAlignment="1">
      <alignment horizontal="center"/>
    </xf>
    <xf numFmtId="2" fontId="26" fillId="34" borderId="18" xfId="0" applyNumberFormat="1" applyFont="1" applyFill="1" applyBorder="1" applyAlignment="1">
      <alignment horizontal="center"/>
    </xf>
    <xf numFmtId="2" fontId="26" fillId="34" borderId="20" xfId="0" applyNumberFormat="1" applyFont="1" applyFill="1" applyBorder="1" applyAlignment="1">
      <alignment horizontal="center"/>
    </xf>
    <xf numFmtId="2" fontId="26" fillId="34" borderId="24" xfId="0" applyNumberFormat="1" applyFont="1" applyFill="1" applyBorder="1" applyAlignment="1">
      <alignment horizontal="center"/>
    </xf>
    <xf numFmtId="2" fontId="28" fillId="34" borderId="14" xfId="42" applyNumberFormat="1" applyFont="1" applyFill="1" applyBorder="1" applyAlignment="1">
      <alignment horizontal="center"/>
    </xf>
    <xf numFmtId="1" fontId="22" fillId="34" borderId="18" xfId="0" applyNumberFormat="1" applyFont="1" applyFill="1" applyBorder="1" applyAlignment="1">
      <alignment horizontal="center"/>
    </xf>
    <xf numFmtId="2" fontId="22" fillId="34" borderId="12" xfId="0" applyNumberFormat="1" applyFont="1" applyFill="1" applyBorder="1" applyAlignment="1">
      <alignment horizontal="center"/>
    </xf>
    <xf numFmtId="0" fontId="22" fillId="34" borderId="19" xfId="43" applyFont="1" applyFill="1" applyBorder="1"/>
    <xf numFmtId="0" fontId="22" fillId="34" borderId="38" xfId="43" applyFont="1" applyFill="1" applyBorder="1"/>
    <xf numFmtId="0" fontId="0" fillId="34" borderId="43" xfId="0" applyFill="1" applyBorder="1"/>
    <xf numFmtId="0" fontId="0" fillId="34" borderId="13" xfId="0" applyFill="1" applyBorder="1"/>
    <xf numFmtId="0" fontId="27" fillId="34" borderId="18" xfId="42" applyFont="1" applyFill="1" applyBorder="1" applyAlignment="1">
      <alignment horizontal="right"/>
    </xf>
    <xf numFmtId="2" fontId="22" fillId="34" borderId="61" xfId="43" applyNumberFormat="1" applyFont="1" applyFill="1" applyBorder="1" applyAlignment="1">
      <alignment horizontal="center"/>
    </xf>
    <xf numFmtId="2" fontId="22" fillId="34" borderId="46" xfId="0" applyNumberFormat="1" applyFont="1" applyFill="1" applyBorder="1" applyAlignment="1">
      <alignment horizontal="center"/>
    </xf>
    <xf numFmtId="0" fontId="22" fillId="0" borderId="17" xfId="43" applyFont="1" applyBorder="1"/>
    <xf numFmtId="0" fontId="0" fillId="0" borderId="39" xfId="0" applyBorder="1"/>
    <xf numFmtId="0" fontId="0" fillId="34" borderId="14" xfId="0" applyFill="1" applyBorder="1"/>
    <xf numFmtId="2" fontId="22" fillId="34" borderId="39" xfId="0" applyNumberFormat="1" applyFont="1" applyFill="1" applyBorder="1" applyAlignment="1">
      <alignment horizontal="center"/>
    </xf>
    <xf numFmtId="0" fontId="0" fillId="0" borderId="38" xfId="0" applyBorder="1"/>
    <xf numFmtId="1" fontId="22" fillId="34" borderId="12" xfId="0" applyNumberFormat="1" applyFont="1" applyFill="1" applyBorder="1" applyAlignment="1">
      <alignment horizontal="center"/>
    </xf>
    <xf numFmtId="0" fontId="28" fillId="34" borderId="17" xfId="42" applyFont="1" applyFill="1" applyBorder="1" applyAlignment="1">
      <alignment horizontal="right"/>
    </xf>
    <xf numFmtId="0" fontId="0" fillId="0" borderId="19" xfId="0" applyBorder="1"/>
    <xf numFmtId="2" fontId="22" fillId="34" borderId="11" xfId="0" applyNumberFormat="1" applyFont="1" applyFill="1" applyBorder="1" applyAlignment="1">
      <alignment horizontal="center"/>
    </xf>
    <xf numFmtId="2" fontId="26" fillId="34" borderId="18" xfId="0" quotePrefix="1" applyNumberFormat="1" applyFont="1" applyFill="1" applyBorder="1" applyAlignment="1">
      <alignment horizontal="center"/>
    </xf>
    <xf numFmtId="2" fontId="22" fillId="34" borderId="17" xfId="0" applyNumberFormat="1" applyFont="1" applyFill="1" applyBorder="1" applyAlignment="1">
      <alignment horizontal="center"/>
    </xf>
    <xf numFmtId="1" fontId="22" fillId="34" borderId="0" xfId="0" applyNumberFormat="1" applyFont="1" applyFill="1" applyBorder="1" applyAlignment="1">
      <alignment horizontal="center"/>
    </xf>
    <xf numFmtId="2" fontId="22" fillId="34" borderId="38" xfId="0" applyNumberFormat="1" applyFont="1" applyFill="1" applyBorder="1" applyAlignment="1">
      <alignment horizontal="center"/>
    </xf>
    <xf numFmtId="2" fontId="22" fillId="34" borderId="19" xfId="0" applyNumberFormat="1" applyFont="1" applyFill="1" applyBorder="1" applyAlignment="1">
      <alignment horizontal="center"/>
    </xf>
    <xf numFmtId="2" fontId="22" fillId="34" borderId="0" xfId="0" applyNumberFormat="1" applyFont="1" applyFill="1" applyBorder="1" applyAlignment="1">
      <alignment horizontal="center"/>
    </xf>
    <xf numFmtId="2" fontId="22" fillId="34" borderId="41" xfId="0" applyNumberFormat="1" applyFont="1" applyFill="1" applyBorder="1" applyAlignment="1">
      <alignment horizontal="center"/>
    </xf>
    <xf numFmtId="2" fontId="22" fillId="34" borderId="42" xfId="0" applyNumberFormat="1" applyFont="1" applyFill="1" applyBorder="1" applyAlignment="1">
      <alignment horizontal="center"/>
    </xf>
    <xf numFmtId="2" fontId="22" fillId="34" borderId="25" xfId="0" applyNumberFormat="1" applyFont="1" applyFill="1" applyBorder="1" applyAlignment="1">
      <alignment horizontal="center"/>
    </xf>
    <xf numFmtId="2" fontId="22" fillId="34" borderId="23" xfId="0" applyNumberFormat="1" applyFont="1" applyFill="1" applyBorder="1" applyAlignment="1">
      <alignment horizontal="center"/>
    </xf>
    <xf numFmtId="2" fontId="22" fillId="34" borderId="22" xfId="0" applyNumberFormat="1" applyFont="1" applyFill="1" applyBorder="1" applyAlignment="1">
      <alignment horizontal="center"/>
    </xf>
    <xf numFmtId="1" fontId="22" fillId="34" borderId="10" xfId="0" applyNumberFormat="1" applyFont="1" applyFill="1" applyBorder="1" applyAlignment="1">
      <alignment horizontal="center"/>
    </xf>
    <xf numFmtId="2" fontId="22" fillId="34" borderId="37" xfId="0" applyNumberFormat="1" applyFont="1" applyFill="1" applyBorder="1" applyAlignment="1">
      <alignment horizontal="center"/>
    </xf>
    <xf numFmtId="2" fontId="22" fillId="34" borderId="21" xfId="0" applyNumberFormat="1" applyFont="1" applyFill="1" applyBorder="1" applyAlignment="1">
      <alignment horizontal="center"/>
    </xf>
    <xf numFmtId="2" fontId="22" fillId="34" borderId="10" xfId="0" applyNumberFormat="1" applyFont="1" applyFill="1" applyBorder="1" applyAlignment="1">
      <alignment horizontal="center"/>
    </xf>
    <xf numFmtId="0" fontId="0" fillId="34" borderId="12" xfId="0" applyFill="1" applyBorder="1"/>
    <xf numFmtId="2" fontId="26" fillId="34" borderId="20" xfId="0" quotePrefix="1" applyNumberFormat="1" applyFont="1" applyFill="1" applyBorder="1" applyAlignment="1">
      <alignment horizontal="center"/>
    </xf>
    <xf numFmtId="2" fontId="26" fillId="34" borderId="13" xfId="0" applyNumberFormat="1" applyFont="1" applyFill="1" applyBorder="1" applyAlignment="1">
      <alignment horizontal="center"/>
    </xf>
    <xf numFmtId="0" fontId="1" fillId="34" borderId="13" xfId="210" applyFill="1" applyBorder="1"/>
    <xf numFmtId="2" fontId="26" fillId="34" borderId="24" xfId="0" quotePrefix="1" applyNumberFormat="1" applyFont="1" applyFill="1" applyBorder="1" applyAlignment="1">
      <alignment horizontal="center"/>
    </xf>
    <xf numFmtId="0" fontId="26" fillId="34" borderId="0" xfId="210" applyFont="1" applyFill="1" applyBorder="1" applyAlignment="1">
      <alignment horizontal="center"/>
    </xf>
    <xf numFmtId="0" fontId="1" fillId="34" borderId="0" xfId="248" applyFill="1"/>
    <xf numFmtId="2" fontId="26" fillId="34" borderId="12" xfId="43" applyNumberFormat="1" applyFont="1" applyFill="1" applyBorder="1"/>
    <xf numFmtId="9" fontId="26" fillId="34" borderId="0" xfId="274" applyFont="1" applyFill="1" applyBorder="1" applyAlignment="1">
      <alignment horizontal="center"/>
    </xf>
    <xf numFmtId="9" fontId="26" fillId="34" borderId="14" xfId="274" applyFont="1" applyFill="1" applyBorder="1" applyAlignment="1">
      <alignment horizontal="center"/>
    </xf>
    <xf numFmtId="9" fontId="26" fillId="34" borderId="19" xfId="274" applyFont="1" applyFill="1" applyBorder="1" applyAlignment="1">
      <alignment horizontal="center"/>
    </xf>
    <xf numFmtId="0" fontId="26" fillId="34" borderId="10" xfId="210" applyFont="1" applyFill="1" applyBorder="1" applyAlignment="1">
      <alignment horizontal="center"/>
    </xf>
    <xf numFmtId="2" fontId="26" fillId="34" borderId="0" xfId="0" applyNumberFormat="1" applyFont="1" applyFill="1" applyAlignment="1">
      <alignment horizontal="center"/>
    </xf>
    <xf numFmtId="2" fontId="26" fillId="34" borderId="23" xfId="0" applyNumberFormat="1" applyFont="1" applyFill="1" applyBorder="1" applyAlignment="1">
      <alignment horizontal="center"/>
    </xf>
    <xf numFmtId="2" fontId="26" fillId="34" borderId="10" xfId="0" applyNumberFormat="1" applyFont="1" applyFill="1" applyBorder="1" applyAlignment="1">
      <alignment horizontal="center"/>
    </xf>
    <xf numFmtId="9" fontId="26" fillId="34" borderId="19" xfId="294" applyFont="1" applyFill="1" applyBorder="1" applyAlignment="1">
      <alignment horizontal="center"/>
    </xf>
    <xf numFmtId="9" fontId="26" fillId="34" borderId="25" xfId="294" applyFont="1" applyFill="1" applyBorder="1" applyAlignment="1">
      <alignment horizontal="center"/>
    </xf>
    <xf numFmtId="9" fontId="26" fillId="34" borderId="21" xfId="294" applyFont="1" applyFill="1" applyBorder="1" applyAlignment="1">
      <alignment horizontal="center"/>
    </xf>
    <xf numFmtId="2" fontId="26" fillId="34" borderId="0" xfId="0" applyNumberFormat="1" applyFont="1" applyFill="1" applyBorder="1" applyAlignment="1">
      <alignment horizontal="center"/>
    </xf>
    <xf numFmtId="9" fontId="26" fillId="34" borderId="13" xfId="288" applyFont="1" applyFill="1" applyBorder="1" applyAlignment="1">
      <alignment horizontal="center"/>
    </xf>
    <xf numFmtId="0" fontId="23" fillId="34" borderId="13" xfId="248" applyFont="1" applyFill="1" applyBorder="1" applyAlignment="1">
      <alignment horizontal="center"/>
    </xf>
    <xf numFmtId="0" fontId="23" fillId="34" borderId="14" xfId="248" applyFont="1" applyFill="1" applyBorder="1" applyAlignment="1">
      <alignment horizontal="center"/>
    </xf>
    <xf numFmtId="0" fontId="26" fillId="34" borderId="0" xfId="248" applyFont="1" applyFill="1" applyBorder="1" applyAlignment="1">
      <alignment horizontal="center"/>
    </xf>
    <xf numFmtId="0" fontId="23" fillId="34" borderId="0" xfId="0" quotePrefix="1" applyFont="1" applyFill="1" applyBorder="1" applyAlignment="1">
      <alignment horizontal="center"/>
    </xf>
    <xf numFmtId="0" fontId="23" fillId="34" borderId="19" xfId="0" quotePrefix="1" applyFont="1" applyFill="1" applyBorder="1" applyAlignment="1">
      <alignment horizontal="center"/>
    </xf>
    <xf numFmtId="0" fontId="26" fillId="34" borderId="10" xfId="248" applyFont="1" applyFill="1" applyBorder="1" applyAlignment="1">
      <alignment horizontal="center"/>
    </xf>
    <xf numFmtId="0" fontId="26" fillId="34" borderId="18" xfId="210" applyFont="1" applyFill="1" applyBorder="1" applyAlignment="1">
      <alignment horizontal="center"/>
    </xf>
    <xf numFmtId="9" fontId="26" fillId="34" borderId="21" xfId="274" applyFont="1" applyFill="1" applyBorder="1" applyAlignment="1">
      <alignment horizontal="center"/>
    </xf>
    <xf numFmtId="9" fontId="26" fillId="34" borderId="10" xfId="274" applyFont="1" applyFill="1" applyBorder="1" applyAlignment="1">
      <alignment horizontal="center"/>
    </xf>
    <xf numFmtId="0" fontId="26" fillId="34" borderId="20" xfId="210" applyFont="1" applyFill="1" applyBorder="1" applyAlignment="1">
      <alignment horizontal="center"/>
    </xf>
    <xf numFmtId="0" fontId="0" fillId="0" borderId="0" xfId="0"/>
    <xf numFmtId="1" fontId="21" fillId="34" borderId="10" xfId="42" applyNumberFormat="1" applyFont="1" applyFill="1" applyBorder="1" applyAlignment="1">
      <alignment horizontal="center" wrapText="1"/>
    </xf>
    <xf numFmtId="0" fontId="28" fillId="34" borderId="32" xfId="42" applyFont="1" applyFill="1" applyBorder="1" applyAlignment="1">
      <alignment horizontal="left"/>
    </xf>
    <xf numFmtId="0" fontId="28" fillId="34" borderId="11" xfId="42" applyFont="1" applyFill="1" applyBorder="1" applyAlignment="1">
      <alignment horizontal="left"/>
    </xf>
    <xf numFmtId="0" fontId="28" fillId="34" borderId="34" xfId="42" applyFont="1" applyFill="1" applyBorder="1" applyAlignment="1">
      <alignment horizontal="left"/>
    </xf>
    <xf numFmtId="0" fontId="29" fillId="34" borderId="0" xfId="42" applyFont="1" applyFill="1" applyAlignment="1">
      <alignment vertical="center"/>
    </xf>
    <xf numFmtId="2" fontId="22" fillId="34" borderId="40" xfId="43" applyNumberFormat="1" applyFont="1" applyFill="1" applyBorder="1" applyAlignment="1">
      <alignment horizontal="center"/>
    </xf>
    <xf numFmtId="2" fontId="22" fillId="34" borderId="0" xfId="43" applyNumberFormat="1" applyFont="1" applyFill="1" applyBorder="1"/>
    <xf numFmtId="164" fontId="22" fillId="34" borderId="13" xfId="43" applyNumberFormat="1" applyFont="1" applyFill="1" applyBorder="1" applyAlignment="1">
      <alignment horizontal="center"/>
    </xf>
    <xf numFmtId="164" fontId="22" fillId="34" borderId="0" xfId="0" applyNumberFormat="1" applyFont="1" applyFill="1" applyBorder="1" applyAlignment="1">
      <alignment horizontal="center"/>
    </xf>
    <xf numFmtId="164" fontId="22" fillId="34" borderId="45" xfId="43" applyNumberFormat="1" applyFont="1" applyFill="1" applyBorder="1" applyAlignment="1">
      <alignment horizontal="center"/>
    </xf>
    <xf numFmtId="0" fontId="24" fillId="34" borderId="18" xfId="234" applyFont="1" applyFill="1" applyBorder="1" applyAlignment="1">
      <alignment horizontal="left"/>
    </xf>
    <xf numFmtId="0" fontId="24" fillId="34" borderId="0" xfId="234" applyFont="1" applyFill="1" applyBorder="1" applyAlignment="1">
      <alignment horizontal="left"/>
    </xf>
    <xf numFmtId="1" fontId="21" fillId="34" borderId="13" xfId="42" applyNumberFormat="1" applyFont="1" applyFill="1" applyBorder="1" applyAlignment="1">
      <alignment horizontal="center" wrapText="1"/>
    </xf>
    <xf numFmtId="1" fontId="21" fillId="34" borderId="0" xfId="42" applyNumberFormat="1" applyFont="1" applyFill="1" applyBorder="1" applyAlignment="1">
      <alignment horizontal="center" wrapText="1"/>
    </xf>
    <xf numFmtId="1" fontId="21" fillId="34" borderId="12" xfId="42" applyNumberFormat="1" applyFont="1" applyFill="1" applyBorder="1" applyAlignment="1">
      <alignment horizontal="center" wrapText="1"/>
    </xf>
    <xf numFmtId="1" fontId="21" fillId="34" borderId="18" xfId="42" applyNumberFormat="1" applyFont="1" applyFill="1" applyBorder="1" applyAlignment="1">
      <alignment horizontal="center" wrapText="1"/>
    </xf>
    <xf numFmtId="1" fontId="21" fillId="34" borderId="14" xfId="42" applyNumberFormat="1" applyFont="1" applyFill="1" applyBorder="1" applyAlignment="1">
      <alignment horizontal="center" wrapText="1"/>
    </xf>
    <xf numFmtId="1" fontId="21" fillId="34" borderId="19" xfId="42" applyNumberFormat="1" applyFont="1" applyFill="1" applyBorder="1" applyAlignment="1">
      <alignment horizontal="center" wrapText="1"/>
    </xf>
    <xf numFmtId="1" fontId="22" fillId="34" borderId="0" xfId="50" applyNumberFormat="1" applyFont="1" applyFill="1" applyBorder="1" applyAlignment="1">
      <alignment horizontal="center"/>
    </xf>
    <xf numFmtId="165" fontId="22" fillId="34" borderId="0" xfId="0" applyNumberFormat="1" applyFont="1" applyFill="1" applyBorder="1" applyAlignment="1">
      <alignment horizontal="center"/>
    </xf>
    <xf numFmtId="1" fontId="18" fillId="33" borderId="14" xfId="42" applyNumberFormat="1" applyFont="1" applyFill="1" applyBorder="1" applyAlignment="1">
      <alignment horizontal="center"/>
    </xf>
    <xf numFmtId="2" fontId="18" fillId="34" borderId="19" xfId="42" applyNumberFormat="1" applyFont="1" applyFill="1" applyBorder="1" applyAlignment="1">
      <alignment horizontal="center"/>
    </xf>
    <xf numFmtId="165" fontId="22" fillId="34" borderId="19" xfId="0" applyNumberFormat="1" applyFont="1" applyFill="1" applyBorder="1" applyAlignment="1">
      <alignment horizontal="center"/>
    </xf>
    <xf numFmtId="165" fontId="22" fillId="34" borderId="12" xfId="273" applyNumberFormat="1" applyFont="1" applyFill="1" applyBorder="1" applyAlignment="1">
      <alignment horizontal="center"/>
    </xf>
    <xf numFmtId="165" fontId="22" fillId="34" borderId="13" xfId="273" applyNumberFormat="1" applyFont="1" applyFill="1" applyBorder="1" applyAlignment="1">
      <alignment horizontal="center"/>
    </xf>
    <xf numFmtId="0" fontId="43" fillId="34" borderId="13" xfId="42" applyFont="1" applyFill="1" applyBorder="1" applyAlignment="1">
      <alignment horizontal="center"/>
    </xf>
    <xf numFmtId="1" fontId="22" fillId="0" borderId="0" xfId="50" applyNumberFormat="1" applyFont="1" applyBorder="1" applyAlignment="1">
      <alignment horizontal="right"/>
    </xf>
    <xf numFmtId="1" fontId="22" fillId="34" borderId="0" xfId="50" applyNumberFormat="1" applyFont="1" applyFill="1" applyBorder="1" applyAlignment="1">
      <alignment horizontal="right"/>
    </xf>
    <xf numFmtId="1" fontId="22" fillId="0" borderId="64" xfId="50" applyNumberFormat="1" applyFont="1" applyBorder="1" applyAlignment="1">
      <alignment horizontal="right"/>
    </xf>
    <xf numFmtId="1" fontId="22" fillId="0" borderId="65" xfId="50" applyNumberFormat="1" applyFont="1" applyBorder="1" applyAlignment="1">
      <alignment horizontal="right"/>
    </xf>
    <xf numFmtId="0" fontId="45" fillId="34" borderId="0" xfId="43" applyFont="1" applyFill="1"/>
    <xf numFmtId="0" fontId="44" fillId="34" borderId="0" xfId="42" applyFont="1" applyFill="1" applyBorder="1" applyAlignment="1">
      <alignment horizontal="left" vertical="top"/>
    </xf>
    <xf numFmtId="2" fontId="26" fillId="34" borderId="19" xfId="0" quotePrefix="1" applyNumberFormat="1" applyFont="1" applyFill="1" applyBorder="1" applyAlignment="1">
      <alignment horizontal="center"/>
    </xf>
    <xf numFmtId="2" fontId="26" fillId="34" borderId="21" xfId="0" quotePrefix="1" applyNumberFormat="1" applyFont="1" applyFill="1" applyBorder="1" applyAlignment="1">
      <alignment horizontal="center"/>
    </xf>
    <xf numFmtId="0" fontId="48" fillId="0" borderId="0" xfId="248" applyFont="1" applyAlignment="1">
      <alignment horizontal="left" vertical="top"/>
    </xf>
    <xf numFmtId="167" fontId="36" fillId="34" borderId="0" xfId="217" applyNumberFormat="1" applyFont="1" applyFill="1" applyBorder="1" applyAlignment="1">
      <alignment horizontal="center"/>
    </xf>
    <xf numFmtId="0" fontId="36" fillId="34" borderId="0" xfId="217" applyFont="1" applyFill="1" applyBorder="1" applyAlignment="1">
      <alignment horizontal="center"/>
    </xf>
    <xf numFmtId="0" fontId="22" fillId="34" borderId="0" xfId="0" applyFont="1" applyFill="1" applyAlignment="1">
      <alignment horizontal="center"/>
    </xf>
    <xf numFmtId="165" fontId="22" fillId="34" borderId="10" xfId="294" applyNumberFormat="1" applyFont="1" applyFill="1" applyBorder="1" applyAlignment="1">
      <alignment horizontal="center"/>
    </xf>
    <xf numFmtId="165" fontId="22" fillId="34" borderId="21" xfId="294" applyNumberFormat="1" applyFont="1" applyFill="1" applyBorder="1" applyAlignment="1">
      <alignment horizontal="center"/>
    </xf>
    <xf numFmtId="9" fontId="22" fillId="34" borderId="18" xfId="294" applyFont="1" applyFill="1" applyBorder="1" applyAlignment="1">
      <alignment horizontal="center"/>
    </xf>
    <xf numFmtId="9" fontId="22" fillId="34" borderId="20" xfId="294" applyFont="1" applyFill="1" applyBorder="1" applyAlignment="1">
      <alignment horizontal="center"/>
    </xf>
    <xf numFmtId="1" fontId="18" fillId="34" borderId="12" xfId="42" applyNumberFormat="1" applyFont="1" applyFill="1" applyBorder="1" applyAlignment="1">
      <alignment horizontal="center"/>
    </xf>
    <xf numFmtId="1" fontId="18" fillId="34" borderId="13" xfId="42" applyNumberFormat="1" applyFont="1" applyFill="1" applyBorder="1" applyAlignment="1">
      <alignment horizontal="center"/>
    </xf>
    <xf numFmtId="1" fontId="18" fillId="33" borderId="13" xfId="42" applyNumberFormat="1" applyFont="1" applyFill="1" applyBorder="1" applyAlignment="1">
      <alignment horizontal="right"/>
    </xf>
    <xf numFmtId="2" fontId="18" fillId="34" borderId="13" xfId="42" applyNumberFormat="1" applyFont="1" applyFill="1" applyBorder="1" applyAlignment="1">
      <alignment horizontal="center"/>
    </xf>
    <xf numFmtId="1" fontId="18" fillId="34" borderId="14" xfId="42" applyNumberFormat="1" applyFont="1" applyFill="1" applyBorder="1" applyAlignment="1">
      <alignment horizontal="center"/>
    </xf>
    <xf numFmtId="1" fontId="18" fillId="34" borderId="14" xfId="42" applyNumberFormat="1" applyFont="1" applyFill="1" applyBorder="1" applyAlignment="1">
      <alignment horizontal="right"/>
    </xf>
    <xf numFmtId="2" fontId="22" fillId="34" borderId="0" xfId="0" applyNumberFormat="1" applyFont="1" applyFill="1" applyAlignment="1">
      <alignment horizontal="center"/>
    </xf>
    <xf numFmtId="0" fontId="21" fillId="34" borderId="32" xfId="42" applyFont="1" applyFill="1" applyBorder="1"/>
    <xf numFmtId="0" fontId="43" fillId="34" borderId="13" xfId="42" applyFont="1" applyFill="1" applyBorder="1" applyAlignment="1">
      <alignment horizontal="left"/>
    </xf>
    <xf numFmtId="0" fontId="18" fillId="34" borderId="17" xfId="42" applyFont="1" applyFill="1" applyBorder="1" applyAlignment="1"/>
    <xf numFmtId="0" fontId="21" fillId="34" borderId="17" xfId="42" applyFont="1" applyFill="1" applyBorder="1" applyAlignment="1"/>
    <xf numFmtId="0" fontId="18" fillId="34" borderId="41" xfId="42" applyFont="1" applyFill="1" applyBorder="1" applyAlignment="1"/>
    <xf numFmtId="0" fontId="21" fillId="34" borderId="32" xfId="42" applyFont="1" applyFill="1" applyBorder="1" applyAlignment="1"/>
    <xf numFmtId="0" fontId="21" fillId="34" borderId="26" xfId="42" applyFont="1" applyFill="1" applyBorder="1" applyAlignment="1"/>
    <xf numFmtId="2" fontId="22" fillId="34" borderId="40" xfId="0" applyNumberFormat="1" applyFont="1" applyFill="1" applyBorder="1" applyAlignment="1">
      <alignment horizontal="center"/>
    </xf>
    <xf numFmtId="2" fontId="22" fillId="34" borderId="56" xfId="0" applyNumberFormat="1" applyFont="1" applyFill="1" applyBorder="1" applyAlignment="1">
      <alignment horizontal="center"/>
    </xf>
    <xf numFmtId="2" fontId="22" fillId="34" borderId="47" xfId="0" applyNumberFormat="1" applyFont="1" applyFill="1" applyBorder="1" applyAlignment="1">
      <alignment horizontal="center"/>
    </xf>
    <xf numFmtId="2" fontId="22" fillId="34" borderId="66" xfId="0" applyNumberFormat="1" applyFont="1" applyFill="1" applyBorder="1" applyAlignment="1">
      <alignment horizontal="center"/>
    </xf>
    <xf numFmtId="0" fontId="28" fillId="34" borderId="0" xfId="42" applyFont="1" applyFill="1" applyBorder="1" applyAlignment="1">
      <alignment horizontal="center"/>
    </xf>
    <xf numFmtId="0" fontId="28" fillId="34" borderId="17" xfId="42" applyFont="1" applyFill="1" applyBorder="1" applyAlignment="1">
      <alignment horizontal="left"/>
    </xf>
    <xf numFmtId="0" fontId="26" fillId="34" borderId="24" xfId="0" applyFont="1" applyFill="1" applyBorder="1" applyAlignment="1">
      <alignment horizontal="center"/>
    </xf>
    <xf numFmtId="0" fontId="26" fillId="34" borderId="23" xfId="0" applyFont="1" applyFill="1" applyBorder="1" applyAlignment="1">
      <alignment horizontal="center"/>
    </xf>
    <xf numFmtId="9" fontId="26" fillId="34" borderId="23" xfId="294" applyFont="1" applyFill="1" applyBorder="1" applyAlignment="1">
      <alignment horizontal="center"/>
    </xf>
    <xf numFmtId="0" fontId="26" fillId="34" borderId="18" xfId="0" quotePrefix="1" applyFont="1" applyFill="1" applyBorder="1" applyAlignment="1">
      <alignment horizontal="center"/>
    </xf>
    <xf numFmtId="0" fontId="26" fillId="34" borderId="0" xfId="0" quotePrefix="1" applyFont="1" applyFill="1" applyBorder="1" applyAlignment="1">
      <alignment horizontal="center"/>
    </xf>
    <xf numFmtId="9" fontId="26" fillId="34" borderId="0" xfId="294" quotePrefix="1" applyFont="1" applyFill="1" applyBorder="1" applyAlignment="1">
      <alignment horizontal="center"/>
    </xf>
    <xf numFmtId="9" fontId="26" fillId="34" borderId="19" xfId="294" quotePrefix="1" applyFont="1" applyFill="1" applyBorder="1" applyAlignment="1">
      <alignment horizontal="center"/>
    </xf>
    <xf numFmtId="0" fontId="26" fillId="34" borderId="20" xfId="0" quotePrefix="1" applyFont="1" applyFill="1" applyBorder="1" applyAlignment="1">
      <alignment horizontal="center"/>
    </xf>
    <xf numFmtId="0" fontId="26" fillId="34" borderId="10" xfId="0" quotePrefix="1" applyFont="1" applyFill="1" applyBorder="1" applyAlignment="1">
      <alignment horizontal="center"/>
    </xf>
    <xf numFmtId="9" fontId="26" fillId="34" borderId="10" xfId="294" quotePrefix="1" applyFont="1" applyFill="1" applyBorder="1" applyAlignment="1">
      <alignment horizontal="center"/>
    </xf>
    <xf numFmtId="9" fontId="26" fillId="34" borderId="21" xfId="294" quotePrefix="1" applyFont="1" applyFill="1" applyBorder="1" applyAlignment="1">
      <alignment horizontal="center"/>
    </xf>
    <xf numFmtId="0" fontId="26" fillId="34" borderId="28" xfId="248" applyFont="1" applyFill="1" applyBorder="1" applyAlignment="1">
      <alignment horizontal="center"/>
    </xf>
    <xf numFmtId="0" fontId="28" fillId="34" borderId="26" xfId="42" applyFont="1" applyFill="1" applyBorder="1" applyAlignment="1">
      <alignment horizontal="right"/>
    </xf>
    <xf numFmtId="0" fontId="26" fillId="34" borderId="19" xfId="0" quotePrefix="1" applyFont="1" applyFill="1" applyBorder="1" applyAlignment="1">
      <alignment horizontal="center"/>
    </xf>
    <xf numFmtId="0" fontId="26" fillId="34" borderId="19" xfId="248" applyFont="1" applyFill="1" applyBorder="1" applyAlignment="1">
      <alignment horizontal="center"/>
    </xf>
    <xf numFmtId="0" fontId="26" fillId="34" borderId="27" xfId="0" quotePrefix="1" applyFont="1" applyFill="1" applyBorder="1" applyAlignment="1">
      <alignment horizontal="center"/>
    </xf>
    <xf numFmtId="0" fontId="26" fillId="34" borderId="28" xfId="0" quotePrefix="1" applyFont="1" applyFill="1" applyBorder="1" applyAlignment="1">
      <alignment horizontal="center"/>
    </xf>
    <xf numFmtId="0" fontId="26" fillId="34" borderId="28" xfId="0" applyFont="1" applyFill="1" applyBorder="1" applyAlignment="1">
      <alignment horizontal="center"/>
    </xf>
    <xf numFmtId="0" fontId="26" fillId="34" borderId="29" xfId="0" quotePrefix="1" applyFont="1" applyFill="1" applyBorder="1" applyAlignment="1">
      <alignment horizontal="center"/>
    </xf>
    <xf numFmtId="0" fontId="26" fillId="34" borderId="21" xfId="0" quotePrefix="1" applyFont="1" applyFill="1" applyBorder="1" applyAlignment="1">
      <alignment horizontal="center"/>
    </xf>
    <xf numFmtId="2" fontId="26" fillId="34" borderId="0" xfId="210" applyNumberFormat="1" applyFont="1" applyFill="1" applyBorder="1" applyAlignment="1">
      <alignment horizontal="center"/>
    </xf>
    <xf numFmtId="0" fontId="26" fillId="34" borderId="24" xfId="210" applyFont="1" applyFill="1" applyBorder="1" applyAlignment="1">
      <alignment horizontal="center"/>
    </xf>
    <xf numFmtId="0" fontId="26" fillId="34" borderId="23" xfId="210" applyFont="1" applyFill="1" applyBorder="1" applyAlignment="1">
      <alignment horizontal="center"/>
    </xf>
    <xf numFmtId="0" fontId="26" fillId="34" borderId="25" xfId="210" applyFont="1" applyFill="1" applyBorder="1" applyAlignment="1">
      <alignment horizontal="center"/>
    </xf>
    <xf numFmtId="0" fontId="27" fillId="34" borderId="67" xfId="42" applyFont="1" applyFill="1" applyBorder="1" applyAlignment="1">
      <alignment horizontal="right"/>
    </xf>
    <xf numFmtId="0" fontId="26" fillId="34" borderId="14" xfId="210" applyFont="1" applyFill="1" applyBorder="1" applyAlignment="1">
      <alignment horizontal="center"/>
    </xf>
    <xf numFmtId="0" fontId="26" fillId="34" borderId="19" xfId="210" applyFont="1" applyFill="1" applyBorder="1" applyAlignment="1">
      <alignment horizontal="center"/>
    </xf>
    <xf numFmtId="2" fontId="26" fillId="34" borderId="18" xfId="210" applyNumberFormat="1" applyFont="1" applyFill="1" applyBorder="1" applyAlignment="1">
      <alignment horizontal="center"/>
    </xf>
    <xf numFmtId="0" fontId="50" fillId="34" borderId="20" xfId="217" applyNumberFormat="1" applyFont="1" applyFill="1" applyBorder="1" applyAlignment="1">
      <alignment horizontal="center"/>
    </xf>
    <xf numFmtId="0" fontId="50" fillId="34" borderId="10" xfId="217" applyNumberFormat="1" applyFont="1" applyFill="1" applyBorder="1" applyAlignment="1">
      <alignment horizontal="center"/>
    </xf>
    <xf numFmtId="0" fontId="50" fillId="34" borderId="21" xfId="217" applyNumberFormat="1" applyFont="1" applyFill="1" applyBorder="1" applyAlignment="1">
      <alignment horizontal="center"/>
    </xf>
    <xf numFmtId="167" fontId="50" fillId="34" borderId="12" xfId="217" applyNumberFormat="1" applyFont="1" applyFill="1" applyBorder="1" applyAlignment="1">
      <alignment horizontal="center"/>
    </xf>
    <xf numFmtId="167" fontId="50" fillId="34" borderId="13" xfId="217" applyNumberFormat="1" applyFont="1" applyFill="1" applyBorder="1" applyAlignment="1">
      <alignment horizontal="center"/>
    </xf>
    <xf numFmtId="167" fontId="50" fillId="34" borderId="18" xfId="217" applyNumberFormat="1" applyFont="1" applyFill="1" applyBorder="1" applyAlignment="1">
      <alignment horizontal="center"/>
    </xf>
    <xf numFmtId="167" fontId="50" fillId="34" borderId="0" xfId="217" applyNumberFormat="1" applyFont="1" applyFill="1" applyBorder="1" applyAlignment="1">
      <alignment horizontal="center"/>
    </xf>
    <xf numFmtId="167" fontId="50" fillId="34" borderId="20" xfId="217" applyNumberFormat="1" applyFont="1" applyFill="1" applyBorder="1" applyAlignment="1">
      <alignment horizontal="center"/>
    </xf>
    <xf numFmtId="167" fontId="50" fillId="34" borderId="10" xfId="217" applyNumberFormat="1" applyFont="1" applyFill="1" applyBorder="1" applyAlignment="1">
      <alignment horizontal="center"/>
    </xf>
    <xf numFmtId="0" fontId="50" fillId="34" borderId="11" xfId="217" applyFont="1" applyFill="1" applyBorder="1" applyAlignment="1">
      <alignment horizontal="center"/>
    </xf>
    <xf numFmtId="0" fontId="50" fillId="34" borderId="17" xfId="217" applyFont="1" applyFill="1" applyBorder="1" applyAlignment="1">
      <alignment horizontal="center"/>
    </xf>
    <xf numFmtId="0" fontId="50" fillId="34" borderId="22" xfId="217" applyFont="1" applyFill="1" applyBorder="1" applyAlignment="1">
      <alignment horizontal="center"/>
    </xf>
    <xf numFmtId="0" fontId="22" fillId="34" borderId="33" xfId="273" applyNumberFormat="1" applyFont="1" applyFill="1" applyBorder="1" applyAlignment="1">
      <alignment horizontal="center"/>
    </xf>
    <xf numFmtId="0" fontId="22" fillId="34" borderId="11" xfId="217" applyFont="1" applyFill="1" applyBorder="1" applyAlignment="1">
      <alignment horizontal="center"/>
    </xf>
    <xf numFmtId="0" fontId="22" fillId="34" borderId="17" xfId="217" applyFont="1" applyFill="1" applyBorder="1" applyAlignment="1">
      <alignment horizontal="center"/>
    </xf>
    <xf numFmtId="0" fontId="22" fillId="34" borderId="22" xfId="217" applyFont="1" applyFill="1" applyBorder="1" applyAlignment="1">
      <alignment horizontal="center"/>
    </xf>
    <xf numFmtId="0" fontId="21" fillId="33" borderId="0" xfId="42" applyFont="1" applyFill="1" applyBorder="1" applyAlignment="1">
      <alignment horizontal="center"/>
    </xf>
    <xf numFmtId="0" fontId="34" fillId="34" borderId="18" xfId="49" applyFont="1" applyFill="1" applyBorder="1" applyAlignment="1">
      <alignment horizontal="center" wrapText="1"/>
    </xf>
    <xf numFmtId="10" fontId="0" fillId="0" borderId="0" xfId="0" applyNumberFormat="1"/>
    <xf numFmtId="0" fontId="21" fillId="33" borderId="69" xfId="42" applyFont="1" applyFill="1" applyBorder="1" applyAlignment="1">
      <alignment horizontal="center"/>
    </xf>
    <xf numFmtId="0" fontId="18" fillId="33" borderId="70" xfId="42" applyFont="1" applyFill="1" applyBorder="1" applyAlignment="1">
      <alignment horizontal="center"/>
    </xf>
    <xf numFmtId="165" fontId="18" fillId="33" borderId="70" xfId="42" applyNumberFormat="1" applyFill="1" applyBorder="1"/>
    <xf numFmtId="2" fontId="1" fillId="0" borderId="0" xfId="248" applyNumberFormat="1"/>
    <xf numFmtId="2" fontId="0" fillId="0" borderId="0" xfId="248" applyNumberFormat="1" applyFont="1"/>
    <xf numFmtId="167" fontId="50" fillId="34" borderId="14" xfId="217" applyNumberFormat="1" applyFont="1" applyFill="1" applyBorder="1" applyAlignment="1">
      <alignment horizontal="center"/>
    </xf>
    <xf numFmtId="167" fontId="50" fillId="34" borderId="19" xfId="217" applyNumberFormat="1" applyFont="1" applyFill="1" applyBorder="1" applyAlignment="1">
      <alignment horizontal="center"/>
    </xf>
    <xf numFmtId="167" fontId="50" fillId="34" borderId="21" xfId="217" applyNumberFormat="1" applyFont="1" applyFill="1" applyBorder="1" applyAlignment="1">
      <alignment horizontal="center"/>
    </xf>
    <xf numFmtId="0" fontId="18" fillId="34" borderId="0" xfId="214" applyFill="1"/>
    <xf numFmtId="0" fontId="18" fillId="0" borderId="0" xfId="214"/>
    <xf numFmtId="0" fontId="18" fillId="34" borderId="0" xfId="214" applyFont="1" applyFill="1" applyBorder="1"/>
    <xf numFmtId="0" fontId="21" fillId="34" borderId="36" xfId="214" applyFont="1" applyFill="1" applyBorder="1" applyAlignment="1">
      <alignment horizontal="center" vertical="center" wrapText="1"/>
    </xf>
    <xf numFmtId="0" fontId="21" fillId="34" borderId="0" xfId="214" applyFont="1" applyFill="1" applyBorder="1" applyAlignment="1">
      <alignment horizontal="center" vertical="center" wrapText="1"/>
    </xf>
    <xf numFmtId="0" fontId="53" fillId="34" borderId="0" xfId="214" applyFont="1" applyFill="1" applyBorder="1" applyAlignment="1">
      <alignment horizontal="center" wrapText="1"/>
    </xf>
    <xf numFmtId="0" fontId="53" fillId="33" borderId="0" xfId="214" applyFont="1" applyFill="1" applyBorder="1" applyAlignment="1">
      <alignment horizontal="center" wrapText="1"/>
    </xf>
    <xf numFmtId="0" fontId="21" fillId="34" borderId="10" xfId="214" applyFont="1" applyFill="1" applyBorder="1" applyAlignment="1">
      <alignment horizontal="center" wrapText="1"/>
    </xf>
    <xf numFmtId="0" fontId="21" fillId="34" borderId="47" xfId="214" applyFont="1" applyFill="1" applyBorder="1" applyAlignment="1">
      <alignment horizontal="center" wrapText="1"/>
    </xf>
    <xf numFmtId="0" fontId="18" fillId="34" borderId="10" xfId="214" applyFont="1" applyFill="1" applyBorder="1" applyAlignment="1">
      <alignment horizontal="center" wrapText="1"/>
    </xf>
    <xf numFmtId="0" fontId="18" fillId="34" borderId="47" xfId="214" applyFont="1" applyFill="1" applyBorder="1" applyAlignment="1">
      <alignment horizontal="center" wrapText="1"/>
    </xf>
    <xf numFmtId="0" fontId="53" fillId="33" borderId="10" xfId="214" applyFont="1" applyFill="1" applyBorder="1" applyAlignment="1">
      <alignment horizontal="center" vertical="center" wrapText="1"/>
    </xf>
    <xf numFmtId="0" fontId="53" fillId="0" borderId="10" xfId="214" applyFont="1" applyBorder="1" applyAlignment="1">
      <alignment horizontal="center" vertical="center" wrapText="1"/>
    </xf>
    <xf numFmtId="0" fontId="53" fillId="33" borderId="47" xfId="214" applyFont="1" applyFill="1" applyBorder="1" applyAlignment="1">
      <alignment horizontal="center" vertical="center" wrapText="1"/>
    </xf>
    <xf numFmtId="0" fontId="55" fillId="33" borderId="10" xfId="214" applyFont="1" applyFill="1" applyBorder="1" applyAlignment="1">
      <alignment horizontal="center" vertical="center" wrapText="1"/>
    </xf>
    <xf numFmtId="0" fontId="55" fillId="33" borderId="47" xfId="214" applyFont="1" applyFill="1" applyBorder="1" applyAlignment="1">
      <alignment horizontal="center" vertical="center" wrapText="1"/>
    </xf>
    <xf numFmtId="0" fontId="18" fillId="0" borderId="0" xfId="214" applyFont="1"/>
    <xf numFmtId="0" fontId="18" fillId="0" borderId="0" xfId="214" applyFont="1" applyFill="1" applyBorder="1"/>
    <xf numFmtId="0" fontId="18" fillId="34" borderId="76" xfId="214" applyFont="1" applyFill="1" applyBorder="1"/>
    <xf numFmtId="2" fontId="18" fillId="34" borderId="43" xfId="214" applyNumberFormat="1" applyFont="1" applyFill="1" applyBorder="1" applyAlignment="1">
      <alignment horizontal="center"/>
    </xf>
    <xf numFmtId="2" fontId="22" fillId="34" borderId="18" xfId="295" applyNumberFormat="1" applyFont="1" applyFill="1" applyBorder="1" applyAlignment="1">
      <alignment horizontal="center"/>
    </xf>
    <xf numFmtId="2" fontId="22" fillId="34" borderId="0" xfId="295" applyNumberFormat="1" applyFont="1" applyFill="1" applyBorder="1" applyAlignment="1">
      <alignment horizontal="center"/>
    </xf>
    <xf numFmtId="164" fontId="18" fillId="34" borderId="40" xfId="296" applyNumberFormat="1" applyFont="1" applyFill="1" applyBorder="1" applyAlignment="1">
      <alignment horizontal="center"/>
    </xf>
    <xf numFmtId="164" fontId="18" fillId="34" borderId="0" xfId="296" applyNumberFormat="1" applyFont="1" applyFill="1" applyBorder="1" applyAlignment="1">
      <alignment horizontal="center"/>
    </xf>
    <xf numFmtId="164" fontId="18" fillId="34" borderId="38" xfId="296" applyNumberFormat="1" applyFont="1" applyFill="1" applyBorder="1" applyAlignment="1">
      <alignment horizontal="center"/>
    </xf>
    <xf numFmtId="164" fontId="18" fillId="34" borderId="0" xfId="296" quotePrefix="1" applyNumberFormat="1" applyFont="1" applyFill="1" applyBorder="1" applyAlignment="1">
      <alignment horizontal="center"/>
    </xf>
    <xf numFmtId="2" fontId="22" fillId="34" borderId="39" xfId="217" applyNumberFormat="1" applyFont="1" applyFill="1" applyBorder="1" applyAlignment="1">
      <alignment horizontal="center"/>
    </xf>
    <xf numFmtId="2" fontId="18" fillId="34" borderId="0" xfId="214" applyNumberFormat="1" applyFont="1" applyFill="1" applyBorder="1" applyAlignment="1">
      <alignment horizontal="center" vertical="center"/>
    </xf>
    <xf numFmtId="2" fontId="18" fillId="34" borderId="11" xfId="214" applyNumberFormat="1" applyFont="1" applyFill="1" applyBorder="1" applyAlignment="1">
      <alignment horizontal="center"/>
    </xf>
    <xf numFmtId="164" fontId="18" fillId="34" borderId="0" xfId="214" applyNumberFormat="1" applyFill="1" applyBorder="1" applyAlignment="1">
      <alignment horizontal="center"/>
    </xf>
    <xf numFmtId="0" fontId="55" fillId="33" borderId="40" xfId="214" applyFont="1" applyFill="1" applyBorder="1"/>
    <xf numFmtId="164" fontId="55" fillId="34" borderId="43" xfId="214" applyNumberFormat="1" applyFont="1" applyFill="1" applyBorder="1" applyAlignment="1">
      <alignment horizontal="center"/>
    </xf>
    <xf numFmtId="1" fontId="55" fillId="36" borderId="62" xfId="214" applyNumberFormat="1" applyFont="1" applyFill="1" applyBorder="1" applyAlignment="1">
      <alignment horizontal="center"/>
    </xf>
    <xf numFmtId="1" fontId="55" fillId="36" borderId="0" xfId="214" applyNumberFormat="1" applyFont="1" applyFill="1" applyBorder="1" applyAlignment="1">
      <alignment horizontal="center"/>
    </xf>
    <xf numFmtId="164" fontId="55" fillId="36" borderId="0" xfId="214" applyNumberFormat="1" applyFont="1" applyFill="1" applyBorder="1" applyAlignment="1"/>
    <xf numFmtId="164" fontId="55" fillId="36" borderId="40" xfId="214" applyNumberFormat="1" applyFont="1" applyFill="1" applyBorder="1" applyAlignment="1"/>
    <xf numFmtId="164" fontId="55" fillId="33" borderId="0" xfId="214" applyNumberFormat="1" applyFont="1" applyFill="1" applyBorder="1" applyAlignment="1">
      <alignment horizontal="center"/>
    </xf>
    <xf numFmtId="164" fontId="55" fillId="33" borderId="40" xfId="214" applyNumberFormat="1" applyFont="1" applyFill="1" applyBorder="1" applyAlignment="1">
      <alignment horizontal="center"/>
    </xf>
    <xf numFmtId="164" fontId="55" fillId="33" borderId="61" xfId="214" applyNumberFormat="1" applyFont="1" applyFill="1" applyBorder="1" applyAlignment="1">
      <alignment horizontal="center"/>
    </xf>
    <xf numFmtId="164" fontId="55" fillId="34" borderId="44" xfId="214" applyNumberFormat="1" applyFont="1" applyFill="1" applyBorder="1" applyAlignment="1">
      <alignment horizontal="center" vertical="center"/>
    </xf>
    <xf numFmtId="164" fontId="55" fillId="34" borderId="0" xfId="214" applyNumberFormat="1" applyFont="1" applyFill="1" applyAlignment="1">
      <alignment horizontal="center" vertical="center"/>
    </xf>
    <xf numFmtId="164" fontId="18" fillId="37" borderId="11" xfId="214" applyNumberFormat="1" applyFill="1" applyBorder="1" applyAlignment="1">
      <alignment horizontal="center"/>
    </xf>
    <xf numFmtId="164" fontId="18" fillId="34" borderId="11" xfId="214" applyNumberFormat="1" applyFill="1" applyBorder="1" applyAlignment="1">
      <alignment horizontal="center"/>
    </xf>
    <xf numFmtId="164" fontId="18" fillId="0" borderId="0" xfId="214" applyNumberFormat="1"/>
    <xf numFmtId="2" fontId="18" fillId="34" borderId="38" xfId="214" applyNumberFormat="1" applyFont="1" applyFill="1" applyBorder="1" applyAlignment="1">
      <alignment horizontal="center"/>
    </xf>
    <xf numFmtId="2" fontId="18" fillId="34" borderId="0" xfId="296" applyNumberFormat="1" applyFont="1" applyFill="1" applyBorder="1" applyAlignment="1">
      <alignment horizontal="center"/>
    </xf>
    <xf numFmtId="2" fontId="18" fillId="34" borderId="17" xfId="214" applyNumberFormat="1" applyFont="1" applyFill="1" applyBorder="1" applyAlignment="1">
      <alignment horizontal="center"/>
    </xf>
    <xf numFmtId="164" fontId="55" fillId="34" borderId="38" xfId="214" applyNumberFormat="1" applyFont="1" applyFill="1" applyBorder="1" applyAlignment="1">
      <alignment horizontal="center"/>
    </xf>
    <xf numFmtId="164" fontId="55" fillId="33" borderId="62" xfId="214" applyNumberFormat="1" applyFont="1" applyFill="1" applyBorder="1" applyAlignment="1">
      <alignment horizontal="center"/>
    </xf>
    <xf numFmtId="164" fontId="55" fillId="34" borderId="39" xfId="214" applyNumberFormat="1" applyFont="1" applyFill="1" applyBorder="1" applyAlignment="1">
      <alignment horizontal="center" vertical="center"/>
    </xf>
    <xf numFmtId="164" fontId="18" fillId="37" borderId="17" xfId="214" applyNumberFormat="1" applyFill="1" applyBorder="1" applyAlignment="1">
      <alignment horizontal="center"/>
    </xf>
    <xf numFmtId="164" fontId="18" fillId="34" borderId="17" xfId="214" applyNumberFormat="1" applyFill="1" applyBorder="1" applyAlignment="1">
      <alignment horizontal="center"/>
    </xf>
    <xf numFmtId="2" fontId="22" fillId="34" borderId="38" xfId="217" applyNumberFormat="1" applyFont="1" applyFill="1" applyBorder="1" applyAlignment="1">
      <alignment horizontal="center"/>
    </xf>
    <xf numFmtId="2" fontId="22" fillId="34" borderId="40" xfId="295" applyNumberFormat="1" applyFont="1" applyFill="1" applyBorder="1" applyAlignment="1">
      <alignment horizontal="center"/>
    </xf>
    <xf numFmtId="0" fontId="55" fillId="34" borderId="40" xfId="214" applyFont="1" applyFill="1" applyBorder="1"/>
    <xf numFmtId="1" fontId="55" fillId="36" borderId="63" xfId="214" applyNumberFormat="1" applyFont="1" applyFill="1" applyBorder="1" applyAlignment="1">
      <alignment horizontal="center"/>
    </xf>
    <xf numFmtId="1" fontId="55" fillId="36" borderId="10" xfId="214" applyNumberFormat="1" applyFont="1" applyFill="1" applyBorder="1" applyAlignment="1">
      <alignment horizontal="center"/>
    </xf>
    <xf numFmtId="164" fontId="55" fillId="36" borderId="10" xfId="214" applyNumberFormat="1" applyFont="1" applyFill="1" applyBorder="1" applyAlignment="1"/>
    <xf numFmtId="164" fontId="55" fillId="36" borderId="47" xfId="214" applyNumberFormat="1" applyFont="1" applyFill="1" applyBorder="1" applyAlignment="1"/>
    <xf numFmtId="164" fontId="55" fillId="34" borderId="0" xfId="214" applyNumberFormat="1" applyFont="1" applyFill="1" applyBorder="1" applyAlignment="1">
      <alignment horizontal="center"/>
    </xf>
    <xf numFmtId="164" fontId="18" fillId="37" borderId="22" xfId="214" applyNumberFormat="1" applyFill="1" applyBorder="1" applyAlignment="1">
      <alignment horizontal="center"/>
    </xf>
    <xf numFmtId="2" fontId="22" fillId="34" borderId="0" xfId="297" applyNumberFormat="1" applyFont="1" applyFill="1" applyBorder="1" applyAlignment="1">
      <alignment horizontal="center"/>
    </xf>
    <xf numFmtId="2" fontId="18" fillId="34" borderId="13" xfId="296" applyNumberFormat="1" applyFont="1" applyFill="1" applyBorder="1" applyAlignment="1">
      <alignment horizontal="center"/>
    </xf>
    <xf numFmtId="2" fontId="18" fillId="34" borderId="14" xfId="296" applyNumberFormat="1" applyFont="1" applyFill="1" applyBorder="1" applyAlignment="1">
      <alignment horizontal="center"/>
    </xf>
    <xf numFmtId="2" fontId="22" fillId="34" borderId="77" xfId="242" applyNumberFormat="1" applyFont="1" applyFill="1" applyBorder="1" applyAlignment="1">
      <alignment horizontal="center"/>
    </xf>
    <xf numFmtId="2" fontId="18" fillId="34" borderId="78" xfId="214" applyNumberFormat="1" applyFont="1" applyFill="1" applyBorder="1" applyAlignment="1">
      <alignment horizontal="center"/>
    </xf>
    <xf numFmtId="0" fontId="55" fillId="34" borderId="79" xfId="214" applyFont="1" applyFill="1" applyBorder="1"/>
    <xf numFmtId="164" fontId="55" fillId="36" borderId="43" xfId="214" applyNumberFormat="1" applyFont="1" applyFill="1" applyBorder="1" applyAlignment="1">
      <alignment horizontal="center"/>
    </xf>
    <xf numFmtId="2" fontId="55" fillId="34" borderId="61" xfId="214" applyNumberFormat="1" applyFont="1" applyFill="1" applyBorder="1" applyAlignment="1">
      <alignment horizontal="center"/>
    </xf>
    <xf numFmtId="164" fontId="55" fillId="34" borderId="13" xfId="214" applyNumberFormat="1" applyFont="1" applyFill="1" applyBorder="1" applyAlignment="1">
      <alignment horizontal="center"/>
    </xf>
    <xf numFmtId="164" fontId="55" fillId="34" borderId="45" xfId="214" applyNumberFormat="1" applyFont="1" applyFill="1" applyBorder="1" applyAlignment="1">
      <alignment horizontal="center"/>
    </xf>
    <xf numFmtId="164" fontId="55" fillId="34" borderId="0" xfId="42" applyNumberFormat="1" applyFont="1" applyFill="1" applyBorder="1" applyAlignment="1">
      <alignment horizontal="center" vertical="center"/>
    </xf>
    <xf numFmtId="164" fontId="55" fillId="34" borderId="40" xfId="42" applyNumberFormat="1" applyFont="1" applyFill="1" applyBorder="1" applyAlignment="1">
      <alignment horizontal="center" vertical="center"/>
    </xf>
    <xf numFmtId="164" fontId="55" fillId="34" borderId="40" xfId="214" applyNumberFormat="1" applyFont="1" applyFill="1" applyBorder="1" applyAlignment="1">
      <alignment horizontal="center" vertical="center"/>
    </xf>
    <xf numFmtId="164" fontId="55" fillId="34" borderId="0" xfId="214" applyNumberFormat="1" applyFont="1" applyFill="1" applyBorder="1" applyAlignment="1">
      <alignment horizontal="center" vertical="center"/>
    </xf>
    <xf numFmtId="164" fontId="55" fillId="33" borderId="11" xfId="214" applyNumberFormat="1" applyFont="1" applyFill="1" applyBorder="1" applyAlignment="1">
      <alignment horizontal="center"/>
    </xf>
    <xf numFmtId="164" fontId="55" fillId="34" borderId="19" xfId="214" applyNumberFormat="1" applyFont="1" applyFill="1" applyBorder="1" applyAlignment="1">
      <alignment horizontal="center" vertical="center"/>
    </xf>
    <xf numFmtId="2" fontId="18" fillId="0" borderId="0" xfId="214" applyNumberFormat="1"/>
    <xf numFmtId="2" fontId="18" fillId="34" borderId="19" xfId="296" applyNumberFormat="1" applyFont="1" applyFill="1" applyBorder="1" applyAlignment="1">
      <alignment horizontal="center"/>
    </xf>
    <xf numFmtId="2" fontId="22" fillId="34" borderId="62" xfId="242" applyNumberFormat="1" applyFont="1" applyFill="1" applyBorder="1" applyAlignment="1">
      <alignment horizontal="center"/>
    </xf>
    <xf numFmtId="164" fontId="55" fillId="36" borderId="37" xfId="214" applyNumberFormat="1" applyFont="1" applyFill="1" applyBorder="1" applyAlignment="1">
      <alignment horizontal="center"/>
    </xf>
    <xf numFmtId="2" fontId="55" fillId="34" borderId="63" xfId="214" applyNumberFormat="1" applyFont="1" applyFill="1" applyBorder="1" applyAlignment="1">
      <alignment horizontal="center"/>
    </xf>
    <xf numFmtId="164" fontId="55" fillId="34" borderId="10" xfId="214" applyNumberFormat="1" applyFont="1" applyFill="1" applyBorder="1" applyAlignment="1">
      <alignment horizontal="center"/>
    </xf>
    <xf numFmtId="164" fontId="55" fillId="34" borderId="47" xfId="214" applyNumberFormat="1" applyFont="1" applyFill="1" applyBorder="1" applyAlignment="1">
      <alignment horizontal="center"/>
    </xf>
    <xf numFmtId="164" fontId="55" fillId="34" borderId="10" xfId="42" applyNumberFormat="1" applyFont="1" applyFill="1" applyBorder="1" applyAlignment="1">
      <alignment horizontal="center" vertical="center"/>
    </xf>
    <xf numFmtId="164" fontId="55" fillId="34" borderId="47" xfId="42" applyNumberFormat="1" applyFont="1" applyFill="1" applyBorder="1" applyAlignment="1">
      <alignment horizontal="center" vertical="center"/>
    </xf>
    <xf numFmtId="164" fontId="55" fillId="34" borderId="47" xfId="214" applyNumberFormat="1" applyFont="1" applyFill="1" applyBorder="1" applyAlignment="1">
      <alignment horizontal="center" vertical="center"/>
    </xf>
    <xf numFmtId="164" fontId="55" fillId="34" borderId="10" xfId="214" applyNumberFormat="1" applyFont="1" applyFill="1" applyBorder="1" applyAlignment="1">
      <alignment horizontal="center" vertical="center"/>
    </xf>
    <xf numFmtId="164" fontId="55" fillId="33" borderId="22" xfId="214" applyNumberFormat="1" applyFont="1" applyFill="1" applyBorder="1" applyAlignment="1">
      <alignment horizontal="center"/>
    </xf>
    <xf numFmtId="164" fontId="55" fillId="34" borderId="21" xfId="214" applyNumberFormat="1" applyFont="1" applyFill="1" applyBorder="1" applyAlignment="1">
      <alignment horizontal="center" vertical="center"/>
    </xf>
    <xf numFmtId="164" fontId="18" fillId="34" borderId="22" xfId="214" applyNumberFormat="1" applyFill="1" applyBorder="1" applyAlignment="1">
      <alignment horizontal="center"/>
    </xf>
    <xf numFmtId="2" fontId="18" fillId="36" borderId="10" xfId="296" applyNumberFormat="1" applyFont="1" applyFill="1" applyBorder="1" applyAlignment="1">
      <alignment horizontal="center" vertical="center"/>
    </xf>
    <xf numFmtId="2" fontId="18" fillId="34" borderId="10" xfId="296" applyNumberFormat="1" applyFont="1" applyFill="1" applyBorder="1" applyAlignment="1">
      <alignment horizontal="center"/>
    </xf>
    <xf numFmtId="2" fontId="18" fillId="34" borderId="21" xfId="296" applyNumberFormat="1" applyFont="1" applyFill="1" applyBorder="1" applyAlignment="1">
      <alignment horizontal="center"/>
    </xf>
    <xf numFmtId="2" fontId="22" fillId="34" borderId="20" xfId="295" applyNumberFormat="1" applyFont="1" applyFill="1" applyBorder="1" applyAlignment="1">
      <alignment horizontal="center"/>
    </xf>
    <xf numFmtId="2" fontId="22" fillId="34" borderId="10" xfId="295" applyNumberFormat="1" applyFont="1" applyFill="1" applyBorder="1" applyAlignment="1">
      <alignment horizontal="center"/>
    </xf>
    <xf numFmtId="2" fontId="22" fillId="34" borderId="47" xfId="295" applyNumberFormat="1" applyFont="1" applyFill="1" applyBorder="1" applyAlignment="1">
      <alignment horizontal="center"/>
    </xf>
    <xf numFmtId="2" fontId="22" fillId="34" borderId="37" xfId="299" applyNumberFormat="1" applyFont="1" applyFill="1" applyBorder="1" applyAlignment="1">
      <alignment horizontal="center"/>
    </xf>
    <xf numFmtId="2" fontId="22" fillId="34" borderId="10" xfId="300" applyNumberFormat="1" applyFont="1" applyFill="1" applyBorder="1" applyAlignment="1">
      <alignment horizontal="center"/>
    </xf>
    <xf numFmtId="2" fontId="22" fillId="34" borderId="66" xfId="301" applyNumberFormat="1" applyFont="1" applyFill="1" applyBorder="1" applyAlignment="1">
      <alignment horizontal="center"/>
    </xf>
    <xf numFmtId="2" fontId="18" fillId="34" borderId="22" xfId="214" applyNumberFormat="1" applyFont="1" applyFill="1" applyBorder="1" applyAlignment="1">
      <alignment horizontal="center"/>
    </xf>
    <xf numFmtId="164" fontId="55" fillId="33" borderId="10" xfId="214" applyNumberFormat="1" applyFont="1" applyFill="1" applyBorder="1" applyAlignment="1">
      <alignment horizontal="center"/>
    </xf>
    <xf numFmtId="0" fontId="18" fillId="34" borderId="80" xfId="214" applyFont="1" applyFill="1" applyBorder="1"/>
    <xf numFmtId="2" fontId="18" fillId="34" borderId="37" xfId="214" applyNumberFormat="1" applyFont="1" applyFill="1" applyBorder="1" applyAlignment="1">
      <alignment horizontal="center"/>
    </xf>
    <xf numFmtId="2" fontId="18" fillId="34" borderId="63" xfId="214" applyNumberFormat="1" applyFont="1" applyFill="1" applyBorder="1" applyAlignment="1">
      <alignment horizontal="center"/>
    </xf>
    <xf numFmtId="2" fontId="18" fillId="34" borderId="63" xfId="214" applyNumberFormat="1" applyFont="1" applyFill="1" applyBorder="1" applyAlignment="1">
      <alignment horizontal="right"/>
    </xf>
    <xf numFmtId="2" fontId="18" fillId="34" borderId="36" xfId="214" applyNumberFormat="1" applyFont="1" applyFill="1" applyBorder="1" applyAlignment="1">
      <alignment horizontal="center"/>
    </xf>
    <xf numFmtId="164" fontId="18" fillId="34" borderId="0" xfId="214" applyNumberFormat="1" applyFont="1" applyFill="1" applyBorder="1" applyAlignment="1">
      <alignment horizontal="center"/>
    </xf>
    <xf numFmtId="0" fontId="55" fillId="34" borderId="81" xfId="214" applyFont="1" applyFill="1" applyBorder="1"/>
    <xf numFmtId="164" fontId="55" fillId="34" borderId="37" xfId="214" applyNumberFormat="1" applyFont="1" applyFill="1" applyBorder="1" applyAlignment="1">
      <alignment horizontal="center"/>
    </xf>
    <xf numFmtId="164" fontId="55" fillId="34" borderId="63" xfId="214" applyNumberFormat="1" applyFont="1" applyFill="1" applyBorder="1" applyAlignment="1">
      <alignment horizontal="center"/>
    </xf>
    <xf numFmtId="164" fontId="55" fillId="34" borderId="81" xfId="214" applyNumberFormat="1" applyFont="1" applyFill="1" applyBorder="1" applyAlignment="1">
      <alignment horizontal="center"/>
    </xf>
    <xf numFmtId="164" fontId="55" fillId="34" borderId="66" xfId="214" applyNumberFormat="1" applyFont="1" applyFill="1" applyBorder="1" applyAlignment="1">
      <alignment horizontal="center"/>
    </xf>
    <xf numFmtId="164" fontId="18" fillId="34" borderId="22" xfId="214" applyNumberFormat="1" applyFont="1" applyFill="1" applyBorder="1" applyAlignment="1">
      <alignment horizontal="center"/>
    </xf>
    <xf numFmtId="164" fontId="56" fillId="34" borderId="0" xfId="214" applyNumberFormat="1" applyFont="1" applyFill="1" applyBorder="1" applyAlignment="1">
      <alignment horizontal="left"/>
    </xf>
    <xf numFmtId="164" fontId="18" fillId="34" borderId="0" xfId="214" applyNumberFormat="1" applyFont="1" applyFill="1" applyBorder="1" applyAlignment="1">
      <alignment horizontal="left"/>
    </xf>
    <xf numFmtId="0" fontId="56" fillId="34" borderId="0" xfId="296" applyFont="1" applyFill="1" applyBorder="1"/>
    <xf numFmtId="164" fontId="55" fillId="34" borderId="0" xfId="214" applyNumberFormat="1" applyFont="1" applyFill="1" applyBorder="1" applyAlignment="1">
      <alignment horizontal="left"/>
    </xf>
    <xf numFmtId="0" fontId="18" fillId="34" borderId="0" xfId="214" applyFont="1" applyFill="1"/>
    <xf numFmtId="0" fontId="18" fillId="34" borderId="0" xfId="214" applyFill="1" applyBorder="1"/>
    <xf numFmtId="0" fontId="18" fillId="0" borderId="0" xfId="214" applyBorder="1"/>
    <xf numFmtId="164" fontId="55" fillId="34" borderId="82" xfId="214" applyNumberFormat="1" applyFont="1" applyFill="1" applyBorder="1" applyAlignment="1">
      <alignment horizontal="center"/>
    </xf>
    <xf numFmtId="0" fontId="53" fillId="0" borderId="0" xfId="214" applyFont="1"/>
    <xf numFmtId="2" fontId="18" fillId="35" borderId="0" xfId="42" applyNumberFormat="1" applyFill="1" applyAlignment="1">
      <alignment vertical="center"/>
    </xf>
    <xf numFmtId="2" fontId="18" fillId="34" borderId="0" xfId="42" applyNumberFormat="1" applyFill="1" applyAlignment="1">
      <alignment vertical="center"/>
    </xf>
    <xf numFmtId="2" fontId="18" fillId="35" borderId="73" xfId="42" applyNumberFormat="1" applyFill="1" applyBorder="1" applyAlignment="1"/>
    <xf numFmtId="2" fontId="18" fillId="34" borderId="0" xfId="42" applyNumberFormat="1" applyFill="1" applyAlignment="1"/>
    <xf numFmtId="2" fontId="18" fillId="34" borderId="10" xfId="42" applyNumberFormat="1" applyFill="1" applyBorder="1" applyAlignment="1"/>
    <xf numFmtId="2" fontId="18" fillId="35" borderId="83" xfId="42" applyNumberFormat="1" applyFill="1" applyBorder="1" applyAlignment="1"/>
    <xf numFmtId="2" fontId="18" fillId="35" borderId="33" xfId="42" applyNumberFormat="1" applyFill="1" applyBorder="1" applyAlignment="1">
      <alignment horizontal="right" vertical="center"/>
    </xf>
    <xf numFmtId="0" fontId="18" fillId="34" borderId="19" xfId="214" applyFill="1" applyBorder="1"/>
    <xf numFmtId="0" fontId="21" fillId="0" borderId="0" xfId="214" applyFont="1" applyBorder="1" applyAlignment="1">
      <alignment horizontal="center" vertical="center" wrapText="1"/>
    </xf>
    <xf numFmtId="41" fontId="21" fillId="0" borderId="10" xfId="214" applyNumberFormat="1" applyFont="1" applyFill="1" applyBorder="1" applyAlignment="1">
      <alignment horizontal="center" vertical="center"/>
    </xf>
    <xf numFmtId="41" fontId="21" fillId="0" borderId="0" xfId="214" applyNumberFormat="1" applyFont="1" applyFill="1" applyBorder="1" applyAlignment="1">
      <alignment horizontal="center" vertical="center"/>
    </xf>
    <xf numFmtId="41" fontId="18" fillId="34" borderId="0" xfId="214" applyNumberFormat="1" applyFont="1" applyFill="1" applyBorder="1" applyAlignment="1">
      <alignment horizontal="center" wrapText="1"/>
    </xf>
    <xf numFmtId="41" fontId="18" fillId="34" borderId="13" xfId="214" applyNumberFormat="1" applyFont="1" applyFill="1" applyBorder="1" applyAlignment="1">
      <alignment horizontal="center" wrapText="1"/>
    </xf>
    <xf numFmtId="0" fontId="18" fillId="34" borderId="21" xfId="214" applyFill="1" applyBorder="1"/>
    <xf numFmtId="41" fontId="61" fillId="34" borderId="33" xfId="214" applyNumberFormat="1" applyFont="1" applyFill="1" applyBorder="1" applyAlignment="1"/>
    <xf numFmtId="41" fontId="61" fillId="34" borderId="84" xfId="214" applyNumberFormat="1" applyFont="1" applyFill="1" applyBorder="1" applyAlignment="1"/>
    <xf numFmtId="41" fontId="61" fillId="34" borderId="10" xfId="214" applyNumberFormat="1" applyFont="1" applyFill="1" applyBorder="1" applyAlignment="1"/>
    <xf numFmtId="0" fontId="18" fillId="0" borderId="12" xfId="214" applyBorder="1"/>
    <xf numFmtId="0" fontId="18" fillId="0" borderId="0" xfId="214" applyFont="1" applyBorder="1"/>
    <xf numFmtId="0" fontId="18" fillId="0" borderId="19" xfId="214" applyFont="1" applyFill="1" applyBorder="1"/>
    <xf numFmtId="0" fontId="18" fillId="0" borderId="19" xfId="214" applyFont="1" applyBorder="1"/>
    <xf numFmtId="0" fontId="55" fillId="0" borderId="19" xfId="214" applyFont="1" applyFill="1" applyBorder="1"/>
    <xf numFmtId="41" fontId="18" fillId="0" borderId="0" xfId="214" applyNumberFormat="1" applyFont="1" applyFill="1" applyBorder="1" applyAlignment="1">
      <alignment horizontal="center"/>
    </xf>
    <xf numFmtId="41" fontId="18" fillId="0" borderId="40" xfId="214" applyNumberFormat="1" applyFill="1" applyBorder="1" applyAlignment="1">
      <alignment horizontal="center"/>
    </xf>
    <xf numFmtId="41" fontId="18" fillId="0" borderId="0" xfId="214" applyNumberFormat="1" applyFill="1" applyBorder="1" applyAlignment="1">
      <alignment horizontal="center"/>
    </xf>
    <xf numFmtId="166" fontId="18" fillId="33" borderId="0" xfId="214" applyNumberFormat="1" applyFill="1" applyAlignment="1">
      <alignment horizontal="right"/>
    </xf>
    <xf numFmtId="166" fontId="18" fillId="33" borderId="45" xfId="214" applyNumberFormat="1" applyFill="1" applyBorder="1" applyAlignment="1">
      <alignment horizontal="right"/>
    </xf>
    <xf numFmtId="166" fontId="18" fillId="33" borderId="0" xfId="214" applyNumberFormat="1" applyFill="1" applyBorder="1" applyAlignment="1">
      <alignment horizontal="right"/>
    </xf>
    <xf numFmtId="0" fontId="18" fillId="0" borderId="18" xfId="214" applyBorder="1"/>
    <xf numFmtId="164" fontId="18" fillId="0" borderId="0" xfId="214" applyNumberFormat="1" applyBorder="1"/>
    <xf numFmtId="164" fontId="18" fillId="0" borderId="19" xfId="214" applyNumberFormat="1" applyBorder="1"/>
    <xf numFmtId="166" fontId="18" fillId="33" borderId="40" xfId="214" applyNumberFormat="1" applyFill="1" applyBorder="1" applyAlignment="1">
      <alignment horizontal="right"/>
    </xf>
    <xf numFmtId="166" fontId="18" fillId="33" borderId="0" xfId="214" applyNumberFormat="1" applyFill="1"/>
    <xf numFmtId="166" fontId="18" fillId="33" borderId="40" xfId="214" applyNumberFormat="1" applyFill="1" applyBorder="1"/>
    <xf numFmtId="166" fontId="18" fillId="33" borderId="0" xfId="214" applyNumberFormat="1" applyFill="1" applyBorder="1"/>
    <xf numFmtId="166" fontId="18" fillId="39" borderId="0" xfId="214" applyNumberFormat="1" applyFill="1"/>
    <xf numFmtId="166" fontId="18" fillId="39" borderId="40" xfId="214" applyNumberFormat="1" applyFill="1" applyBorder="1"/>
    <xf numFmtId="166" fontId="18" fillId="39" borderId="0" xfId="214" applyNumberFormat="1" applyFill="1" applyBorder="1"/>
    <xf numFmtId="41" fontId="18" fillId="0" borderId="0" xfId="214" applyNumberFormat="1" applyFill="1" applyBorder="1"/>
    <xf numFmtId="41" fontId="18" fillId="0" borderId="0" xfId="214" applyNumberFormat="1" applyFont="1" applyFill="1" applyBorder="1" applyAlignment="1">
      <alignment horizontal="right"/>
    </xf>
    <xf numFmtId="41" fontId="18" fillId="0" borderId="40" xfId="214" applyNumberFormat="1" applyFill="1" applyBorder="1"/>
    <xf numFmtId="166" fontId="18" fillId="0" borderId="0" xfId="214" applyNumberFormat="1" applyFill="1"/>
    <xf numFmtId="166" fontId="18" fillId="0" borderId="40" xfId="214" applyNumberFormat="1" applyFill="1" applyBorder="1"/>
    <xf numFmtId="166" fontId="18" fillId="0" borderId="0" xfId="214" applyNumberFormat="1" applyFill="1" applyBorder="1"/>
    <xf numFmtId="0" fontId="18" fillId="38" borderId="0" xfId="214" applyFill="1"/>
    <xf numFmtId="0" fontId="18" fillId="38" borderId="18" xfId="214" applyFill="1" applyBorder="1"/>
    <xf numFmtId="0" fontId="18" fillId="38" borderId="0" xfId="214" applyFill="1" applyBorder="1"/>
    <xf numFmtId="0" fontId="18" fillId="0" borderId="0" xfId="214" quotePrefix="1" applyFont="1" applyAlignment="1">
      <alignment horizontal="center"/>
    </xf>
    <xf numFmtId="166" fontId="18" fillId="34" borderId="0" xfId="214" applyNumberFormat="1" applyFill="1"/>
    <xf numFmtId="164" fontId="55" fillId="34" borderId="21" xfId="42" applyNumberFormat="1" applyFont="1" applyFill="1" applyBorder="1" applyAlignment="1">
      <alignment horizontal="center" vertical="center"/>
    </xf>
    <xf numFmtId="1" fontId="18" fillId="34" borderId="0" xfId="42" applyNumberFormat="1" applyFont="1" applyFill="1" applyBorder="1" applyAlignment="1">
      <alignment horizontal="right" vertical="center"/>
    </xf>
    <xf numFmtId="0" fontId="33" fillId="34" borderId="0" xfId="0" applyFont="1" applyFill="1" applyAlignment="1">
      <alignment horizontal="center"/>
    </xf>
    <xf numFmtId="0" fontId="33" fillId="34" borderId="36" xfId="0" applyFont="1" applyFill="1" applyBorder="1" applyAlignment="1">
      <alignment wrapText="1"/>
    </xf>
    <xf numFmtId="0" fontId="33" fillId="34" borderId="18" xfId="0" applyFont="1" applyFill="1" applyBorder="1" applyAlignment="1">
      <alignment horizontal="center" vertical="center" wrapText="1"/>
    </xf>
    <xf numFmtId="0" fontId="33" fillId="34" borderId="19" xfId="0" applyFont="1" applyFill="1" applyBorder="1" applyAlignment="1">
      <alignment horizontal="center"/>
    </xf>
    <xf numFmtId="0" fontId="33" fillId="34" borderId="36" xfId="0" applyFont="1" applyFill="1" applyBorder="1" applyAlignment="1">
      <alignment horizontal="right" wrapText="1"/>
    </xf>
    <xf numFmtId="0" fontId="33" fillId="34" borderId="36" xfId="0" applyFont="1" applyFill="1" applyBorder="1" applyAlignment="1">
      <alignment horizontal="center" wrapText="1"/>
    </xf>
    <xf numFmtId="0" fontId="33" fillId="34" borderId="0" xfId="0" applyFont="1" applyFill="1" applyBorder="1" applyAlignment="1">
      <alignment horizontal="center" wrapText="1"/>
    </xf>
    <xf numFmtId="0" fontId="32" fillId="34" borderId="11" xfId="0" applyFont="1" applyFill="1" applyBorder="1" applyAlignment="1">
      <alignment vertical="center" wrapText="1"/>
    </xf>
    <xf numFmtId="0" fontId="32" fillId="34" borderId="11" xfId="0" applyFont="1" applyFill="1" applyBorder="1" applyAlignment="1">
      <alignment horizontal="center" vertical="center" wrapText="1"/>
    </xf>
    <xf numFmtId="0" fontId="32" fillId="34" borderId="0" xfId="0" applyFont="1" applyFill="1" applyBorder="1" applyAlignment="1">
      <alignment horizontal="center" vertical="center" wrapText="1"/>
    </xf>
    <xf numFmtId="9" fontId="32" fillId="34" borderId="19" xfId="294" applyFont="1" applyFill="1" applyBorder="1" applyAlignment="1">
      <alignment horizontal="center"/>
    </xf>
    <xf numFmtId="0" fontId="32" fillId="34" borderId="17" xfId="0" applyFont="1" applyFill="1" applyBorder="1" applyAlignment="1">
      <alignment vertical="center" wrapText="1"/>
    </xf>
    <xf numFmtId="0" fontId="32" fillId="34" borderId="17" xfId="0" applyFont="1" applyFill="1" applyBorder="1" applyAlignment="1">
      <alignment horizontal="center" vertical="center" wrapText="1"/>
    </xf>
    <xf numFmtId="0" fontId="32" fillId="34" borderId="22" xfId="0" applyFont="1" applyFill="1" applyBorder="1"/>
    <xf numFmtId="2" fontId="32" fillId="34" borderId="22" xfId="0" applyNumberFormat="1" applyFont="1" applyFill="1" applyBorder="1" applyAlignment="1">
      <alignment horizontal="center"/>
    </xf>
    <xf numFmtId="2" fontId="32" fillId="34" borderId="0" xfId="0" applyNumberFormat="1" applyFont="1" applyFill="1" applyBorder="1" applyAlignment="1">
      <alignment horizontal="center"/>
    </xf>
    <xf numFmtId="9" fontId="32" fillId="34" borderId="21" xfId="294" applyFont="1" applyFill="1" applyBorder="1" applyAlignment="1">
      <alignment horizontal="center"/>
    </xf>
    <xf numFmtId="0" fontId="27" fillId="34" borderId="0" xfId="296" applyFont="1" applyFill="1"/>
    <xf numFmtId="0" fontId="18" fillId="34" borderId="0" xfId="296" applyFill="1"/>
    <xf numFmtId="0" fontId="18" fillId="0" borderId="0" xfId="296"/>
    <xf numFmtId="0" fontId="27" fillId="34" borderId="19" xfId="296" applyFont="1" applyFill="1" applyBorder="1"/>
    <xf numFmtId="0" fontId="28" fillId="34" borderId="21" xfId="296" applyFont="1" applyFill="1" applyBorder="1"/>
    <xf numFmtId="0" fontId="27" fillId="34" borderId="89" xfId="296" applyFont="1" applyFill="1" applyBorder="1" applyAlignment="1">
      <alignment horizontal="center" wrapText="1"/>
    </xf>
    <xf numFmtId="0" fontId="27" fillId="34" borderId="10" xfId="296" applyFont="1" applyFill="1" applyBorder="1" applyAlignment="1">
      <alignment horizontal="center" wrapText="1"/>
    </xf>
    <xf numFmtId="0" fontId="27" fillId="34" borderId="10" xfId="296" applyFont="1" applyFill="1" applyBorder="1" applyAlignment="1">
      <alignment horizontal="center"/>
    </xf>
    <xf numFmtId="0" fontId="27" fillId="34" borderId="90" xfId="296" applyFont="1" applyFill="1" applyBorder="1" applyAlignment="1">
      <alignment horizontal="center" wrapText="1"/>
    </xf>
    <xf numFmtId="0" fontId="27" fillId="34" borderId="0" xfId="296" applyFont="1" applyFill="1" applyBorder="1" applyAlignment="1">
      <alignment horizontal="center" wrapText="1"/>
    </xf>
    <xf numFmtId="0" fontId="27" fillId="34" borderId="0" xfId="296" applyFont="1" applyFill="1" applyBorder="1" applyAlignment="1">
      <alignment horizontal="center"/>
    </xf>
    <xf numFmtId="0" fontId="27" fillId="34" borderId="11" xfId="296" applyFont="1" applyFill="1" applyBorder="1"/>
    <xf numFmtId="0" fontId="18" fillId="0" borderId="0" xfId="296" applyBorder="1"/>
    <xf numFmtId="0" fontId="27" fillId="34" borderId="17" xfId="296" applyFont="1" applyFill="1" applyBorder="1"/>
    <xf numFmtId="0" fontId="26" fillId="34" borderId="18" xfId="48" applyFont="1" applyFill="1" applyBorder="1" applyAlignment="1">
      <alignment horizontal="center"/>
    </xf>
    <xf numFmtId="0" fontId="26" fillId="34" borderId="0" xfId="48" applyFont="1" applyFill="1" applyBorder="1" applyAlignment="1">
      <alignment horizontal="center"/>
    </xf>
    <xf numFmtId="0" fontId="26" fillId="34" borderId="91" xfId="48" applyFont="1" applyFill="1" applyBorder="1" applyAlignment="1">
      <alignment horizontal="center"/>
    </xf>
    <xf numFmtId="0" fontId="26" fillId="34" borderId="19" xfId="48" applyFont="1" applyFill="1" applyBorder="1" applyAlignment="1">
      <alignment horizontal="center"/>
    </xf>
    <xf numFmtId="0" fontId="26" fillId="34" borderId="0" xfId="48" applyFont="1" applyFill="1" applyBorder="1"/>
    <xf numFmtId="0" fontId="26" fillId="34" borderId="20" xfId="48" applyFont="1" applyFill="1" applyBorder="1" applyAlignment="1">
      <alignment horizontal="center"/>
    </xf>
    <xf numFmtId="0" fontId="26" fillId="34" borderId="10" xfId="48" applyFont="1" applyFill="1" applyBorder="1" applyAlignment="1">
      <alignment horizontal="center"/>
    </xf>
    <xf numFmtId="0" fontId="26" fillId="34" borderId="87" xfId="48" applyFont="1" applyFill="1" applyBorder="1" applyAlignment="1">
      <alignment horizontal="center"/>
    </xf>
    <xf numFmtId="0" fontId="26" fillId="34" borderId="21" xfId="48" applyFont="1" applyFill="1" applyBorder="1" applyAlignment="1">
      <alignment horizontal="center"/>
    </xf>
    <xf numFmtId="0" fontId="27" fillId="34" borderId="22" xfId="296" applyFont="1" applyFill="1" applyBorder="1"/>
    <xf numFmtId="0" fontId="27" fillId="0" borderId="0" xfId="296" applyFont="1"/>
    <xf numFmtId="0" fontId="18" fillId="34" borderId="0" xfId="296" applyFill="1" applyBorder="1"/>
    <xf numFmtId="0" fontId="40" fillId="34" borderId="12" xfId="296" applyFont="1" applyFill="1" applyBorder="1"/>
    <xf numFmtId="0" fontId="40" fillId="34" borderId="14" xfId="296" applyFont="1" applyFill="1" applyBorder="1"/>
    <xf numFmtId="0" fontId="40" fillId="34" borderId="16" xfId="296" applyFont="1" applyFill="1" applyBorder="1"/>
    <xf numFmtId="0" fontId="18" fillId="34" borderId="14" xfId="296" applyFill="1" applyBorder="1"/>
    <xf numFmtId="0" fontId="18" fillId="34" borderId="19" xfId="296" applyFill="1" applyBorder="1"/>
    <xf numFmtId="0" fontId="18" fillId="34" borderId="18" xfId="296" applyFill="1" applyBorder="1" applyAlignment="1">
      <alignment horizontal="left" vertical="center"/>
    </xf>
    <xf numFmtId="0" fontId="18" fillId="34" borderId="0" xfId="296" applyFill="1" applyBorder="1" applyAlignment="1">
      <alignment horizontal="left" vertical="center"/>
    </xf>
    <xf numFmtId="0" fontId="18" fillId="34" borderId="18" xfId="296" applyFont="1" applyFill="1" applyBorder="1"/>
    <xf numFmtId="0" fontId="18" fillId="34" borderId="18" xfId="296" applyFill="1" applyBorder="1"/>
    <xf numFmtId="0" fontId="18" fillId="34" borderId="21" xfId="296" applyFill="1" applyBorder="1"/>
    <xf numFmtId="0" fontId="18" fillId="34" borderId="0" xfId="296" applyFont="1" applyFill="1"/>
    <xf numFmtId="0" fontId="18" fillId="34" borderId="0" xfId="296" applyFill="1" applyAlignment="1">
      <alignment wrapText="1"/>
    </xf>
    <xf numFmtId="0" fontId="18" fillId="0" borderId="0" xfId="296" applyAlignment="1">
      <alignment wrapText="1"/>
    </xf>
    <xf numFmtId="0" fontId="27" fillId="0" borderId="0" xfId="296" applyFont="1" applyBorder="1"/>
    <xf numFmtId="0" fontId="27" fillId="0" borderId="0" xfId="296" applyFont="1" applyFill="1" applyBorder="1"/>
    <xf numFmtId="167" fontId="26" fillId="34" borderId="22" xfId="48" applyNumberFormat="1" applyFont="1" applyFill="1" applyBorder="1" applyAlignment="1">
      <alignment horizontal="center"/>
    </xf>
    <xf numFmtId="167" fontId="26" fillId="34" borderId="17" xfId="48" applyNumberFormat="1" applyFont="1" applyFill="1" applyBorder="1" applyAlignment="1">
      <alignment horizontal="center"/>
    </xf>
    <xf numFmtId="167" fontId="26" fillId="34" borderId="39" xfId="48" applyNumberFormat="1" applyFont="1" applyFill="1" applyBorder="1" applyAlignment="1">
      <alignment horizontal="center"/>
    </xf>
    <xf numFmtId="167" fontId="26" fillId="34" borderId="76" xfId="48" applyNumberFormat="1" applyFont="1" applyFill="1" applyBorder="1" applyAlignment="1">
      <alignment horizontal="center"/>
    </xf>
    <xf numFmtId="0" fontId="27" fillId="34" borderId="18" xfId="296" applyFont="1" applyFill="1" applyBorder="1" applyAlignment="1">
      <alignment horizontal="left" indent="4"/>
    </xf>
    <xf numFmtId="167" fontId="26" fillId="34" borderId="0" xfId="48" applyNumberFormat="1" applyFont="1" applyFill="1" applyBorder="1" applyAlignment="1">
      <alignment horizontal="center"/>
    </xf>
    <xf numFmtId="167" fontId="26" fillId="34" borderId="0" xfId="48" applyNumberFormat="1" applyFont="1" applyFill="1" applyAlignment="1">
      <alignment horizontal="center"/>
    </xf>
    <xf numFmtId="167" fontId="27" fillId="34" borderId="17" xfId="296" quotePrefix="1" applyNumberFormat="1" applyFont="1" applyFill="1" applyBorder="1" applyAlignment="1">
      <alignment horizontal="center"/>
    </xf>
    <xf numFmtId="167" fontId="26" fillId="34" borderId="0" xfId="48" quotePrefix="1" applyNumberFormat="1" applyFont="1" applyFill="1" applyAlignment="1">
      <alignment horizontal="center"/>
    </xf>
    <xf numFmtId="0" fontId="27" fillId="34" borderId="0" xfId="296" applyFont="1" applyFill="1" applyBorder="1"/>
    <xf numFmtId="0" fontId="63" fillId="34" borderId="19" xfId="296" applyFont="1" applyFill="1" applyBorder="1" applyAlignment="1"/>
    <xf numFmtId="0" fontId="63" fillId="34" borderId="39" xfId="296" applyFont="1" applyFill="1" applyBorder="1" applyAlignment="1"/>
    <xf numFmtId="0" fontId="63" fillId="34" borderId="76" xfId="296" applyFont="1" applyFill="1" applyBorder="1" applyAlignment="1"/>
    <xf numFmtId="0" fontId="28" fillId="34" borderId="18" xfId="296" applyFont="1" applyFill="1" applyBorder="1" applyAlignment="1">
      <alignment vertical="center"/>
    </xf>
    <xf numFmtId="1" fontId="26" fillId="34" borderId="0" xfId="48" applyNumberFormat="1" applyFont="1" applyFill="1" applyAlignment="1">
      <alignment horizontal="center"/>
    </xf>
    <xf numFmtId="0" fontId="27" fillId="34" borderId="39" xfId="296" applyFont="1" applyFill="1" applyBorder="1"/>
    <xf numFmtId="0" fontId="27" fillId="34" borderId="76" xfId="296" applyFont="1" applyFill="1" applyBorder="1"/>
    <xf numFmtId="1" fontId="26" fillId="34" borderId="17" xfId="48" applyNumberFormat="1" applyFont="1" applyFill="1" applyBorder="1" applyAlignment="1">
      <alignment horizontal="center"/>
    </xf>
    <xf numFmtId="1" fontId="26" fillId="34" borderId="39" xfId="48" applyNumberFormat="1" applyFont="1" applyFill="1" applyBorder="1" applyAlignment="1">
      <alignment horizontal="center"/>
    </xf>
    <xf numFmtId="1" fontId="26" fillId="34" borderId="18" xfId="48" applyNumberFormat="1" applyFont="1" applyFill="1" applyBorder="1" applyAlignment="1">
      <alignment horizontal="center"/>
    </xf>
    <xf numFmtId="0" fontId="28" fillId="34" borderId="18" xfId="296" applyFont="1" applyFill="1" applyBorder="1" applyAlignment="1">
      <alignment horizontal="left" wrapText="1" indent="1"/>
    </xf>
    <xf numFmtId="0" fontId="28" fillId="34" borderId="18" xfId="296" applyFont="1" applyFill="1" applyBorder="1"/>
    <xf numFmtId="0" fontId="27" fillId="34" borderId="18" xfId="296" applyFont="1" applyFill="1" applyBorder="1"/>
    <xf numFmtId="0" fontId="27" fillId="34" borderId="12" xfId="296" applyFont="1" applyFill="1" applyBorder="1"/>
    <xf numFmtId="0" fontId="27" fillId="34" borderId="0" xfId="296" applyFont="1" applyFill="1" applyBorder="1" applyAlignment="1">
      <alignment wrapText="1"/>
    </xf>
    <xf numFmtId="0" fontId="28" fillId="34" borderId="0" xfId="296" applyFont="1" applyFill="1" applyBorder="1" applyAlignment="1">
      <alignment horizontal="left" wrapText="1"/>
    </xf>
    <xf numFmtId="0" fontId="28" fillId="34" borderId="0" xfId="43" applyFont="1" applyFill="1" applyBorder="1" applyAlignment="1">
      <alignment horizontal="center" vertical="center"/>
    </xf>
    <xf numFmtId="0" fontId="28" fillId="34" borderId="19" xfId="43" applyFont="1" applyFill="1" applyBorder="1" applyAlignment="1">
      <alignment wrapText="1"/>
    </xf>
    <xf numFmtId="0" fontId="28" fillId="34" borderId="15" xfId="43" applyFont="1" applyFill="1" applyBorder="1" applyAlignment="1">
      <alignment horizontal="center"/>
    </xf>
    <xf numFmtId="0" fontId="28" fillId="34" borderId="15" xfId="43" applyFont="1" applyFill="1" applyBorder="1" applyAlignment="1">
      <alignment horizontal="center" wrapText="1"/>
    </xf>
    <xf numFmtId="0" fontId="28" fillId="34" borderId="36" xfId="43" applyFont="1" applyFill="1" applyBorder="1" applyAlignment="1">
      <alignment horizontal="center"/>
    </xf>
    <xf numFmtId="0" fontId="26" fillId="34" borderId="21" xfId="43" applyFont="1" applyFill="1" applyBorder="1"/>
    <xf numFmtId="0" fontId="27" fillId="34" borderId="74" xfId="43" applyFont="1" applyFill="1" applyBorder="1" applyAlignment="1">
      <alignment horizontal="center" wrapText="1"/>
    </xf>
    <xf numFmtId="0" fontId="27" fillId="34" borderId="72" xfId="43" applyFont="1" applyFill="1" applyBorder="1" applyAlignment="1">
      <alignment horizontal="center" wrapText="1"/>
    </xf>
    <xf numFmtId="0" fontId="26" fillId="34" borderId="72" xfId="43" applyFont="1" applyFill="1" applyBorder="1" applyAlignment="1">
      <alignment wrapText="1"/>
    </xf>
    <xf numFmtId="0" fontId="26" fillId="34" borderId="15" xfId="43" applyFont="1" applyFill="1" applyBorder="1" applyAlignment="1"/>
    <xf numFmtId="0" fontId="26" fillId="34" borderId="15" xfId="43" applyFont="1" applyFill="1" applyBorder="1" applyAlignment="1">
      <alignment horizontal="center"/>
    </xf>
    <xf numFmtId="0" fontId="26" fillId="34" borderId="15" xfId="43" applyFont="1" applyFill="1" applyBorder="1" applyAlignment="1">
      <alignment horizontal="center" wrapText="1"/>
    </xf>
    <xf numFmtId="0" fontId="26" fillId="34" borderId="36" xfId="43" applyFont="1" applyFill="1" applyBorder="1" applyAlignment="1">
      <alignment horizontal="center"/>
    </xf>
    <xf numFmtId="0" fontId="26" fillId="34" borderId="0" xfId="43" applyFont="1" applyFill="1" applyBorder="1" applyAlignment="1">
      <alignment horizontal="center" vertical="center"/>
    </xf>
    <xf numFmtId="0" fontId="26" fillId="34" borderId="22" xfId="43" applyFont="1" applyFill="1" applyBorder="1" applyAlignment="1">
      <alignment horizontal="center"/>
    </xf>
    <xf numFmtId="0" fontId="27" fillId="34" borderId="10" xfId="225" applyFont="1" applyFill="1" applyBorder="1" applyAlignment="1">
      <alignment horizontal="center" wrapText="1"/>
    </xf>
    <xf numFmtId="0" fontId="27" fillId="34" borderId="93" xfId="225" applyFont="1" applyFill="1" applyBorder="1" applyAlignment="1">
      <alignment horizontal="center" wrapText="1"/>
    </xf>
    <xf numFmtId="0" fontId="27" fillId="34" borderId="15" xfId="225" applyFont="1" applyFill="1" applyBorder="1" applyAlignment="1">
      <alignment horizontal="center" wrapText="1"/>
    </xf>
    <xf numFmtId="0" fontId="27" fillId="34" borderId="36" xfId="225" applyFont="1" applyFill="1" applyBorder="1" applyAlignment="1">
      <alignment horizontal="center" wrapText="1"/>
    </xf>
    <xf numFmtId="0" fontId="27" fillId="34" borderId="0" xfId="225" applyFont="1" applyFill="1" applyBorder="1" applyAlignment="1">
      <alignment horizontal="center" vertical="center" wrapText="1"/>
    </xf>
    <xf numFmtId="0" fontId="26" fillId="34" borderId="11" xfId="43" applyFont="1" applyFill="1" applyBorder="1" applyAlignment="1">
      <alignment horizontal="center"/>
    </xf>
    <xf numFmtId="2" fontId="26" fillId="34" borderId="12" xfId="692" applyNumberFormat="1" applyFont="1" applyFill="1" applyBorder="1" applyAlignment="1">
      <alignment horizontal="center"/>
    </xf>
    <xf numFmtId="2" fontId="27" fillId="34" borderId="13" xfId="296" applyNumberFormat="1" applyFont="1" applyFill="1" applyBorder="1" applyAlignment="1">
      <alignment horizontal="center"/>
    </xf>
    <xf numFmtId="2" fontId="26" fillId="34" borderId="14" xfId="692" applyNumberFormat="1" applyFont="1" applyFill="1" applyBorder="1" applyAlignment="1">
      <alignment horizontal="center"/>
    </xf>
    <xf numFmtId="2" fontId="27" fillId="34" borderId="14" xfId="296" quotePrefix="1" applyNumberFormat="1" applyFont="1" applyFill="1" applyBorder="1" applyAlignment="1">
      <alignment horizontal="center" wrapText="1"/>
    </xf>
    <xf numFmtId="164" fontId="26" fillId="34" borderId="0" xfId="692" quotePrefix="1" applyNumberFormat="1" applyFont="1" applyFill="1" applyAlignment="1">
      <alignment horizontal="center"/>
    </xf>
    <xf numFmtId="2" fontId="27" fillId="34" borderId="14" xfId="296" quotePrefix="1" applyNumberFormat="1" applyFont="1" applyFill="1" applyBorder="1" applyAlignment="1">
      <alignment horizontal="center"/>
    </xf>
    <xf numFmtId="0" fontId="26" fillId="34" borderId="17" xfId="43" applyFont="1" applyFill="1" applyBorder="1" applyAlignment="1">
      <alignment horizontal="center"/>
    </xf>
    <xf numFmtId="2" fontId="26" fillId="34" borderId="18" xfId="692" applyNumberFormat="1" applyFont="1" applyFill="1" applyBorder="1" applyAlignment="1">
      <alignment horizontal="center"/>
    </xf>
    <xf numFmtId="2" fontId="27" fillId="34" borderId="0" xfId="296" applyNumberFormat="1" applyFont="1" applyFill="1" applyBorder="1" applyAlignment="1">
      <alignment horizontal="center"/>
    </xf>
    <xf numFmtId="2" fontId="26" fillId="34" borderId="19" xfId="692" applyNumberFormat="1" applyFont="1" applyFill="1" applyBorder="1" applyAlignment="1">
      <alignment horizontal="center"/>
    </xf>
    <xf numFmtId="2" fontId="27" fillId="34" borderId="19" xfId="296" quotePrefix="1" applyNumberFormat="1" applyFont="1" applyFill="1" applyBorder="1" applyAlignment="1">
      <alignment horizontal="center" wrapText="1"/>
    </xf>
    <xf numFmtId="2" fontId="27" fillId="34" borderId="19" xfId="296" quotePrefix="1" applyNumberFormat="1" applyFont="1" applyFill="1" applyBorder="1" applyAlignment="1">
      <alignment horizontal="center"/>
    </xf>
    <xf numFmtId="164" fontId="18" fillId="34" borderId="0" xfId="296" applyNumberFormat="1" applyFont="1" applyFill="1"/>
    <xf numFmtId="2" fontId="18" fillId="34" borderId="0" xfId="296" applyNumberFormat="1" applyFont="1" applyFill="1"/>
    <xf numFmtId="2" fontId="26" fillId="34" borderId="20" xfId="692" applyNumberFormat="1" applyFont="1" applyFill="1" applyBorder="1" applyAlignment="1">
      <alignment horizontal="center"/>
    </xf>
    <xf numFmtId="2" fontId="27" fillId="34" borderId="10" xfId="296" applyNumberFormat="1" applyFont="1" applyFill="1" applyBorder="1" applyAlignment="1">
      <alignment horizontal="center"/>
    </xf>
    <xf numFmtId="2" fontId="26" fillId="34" borderId="21" xfId="692" applyNumberFormat="1" applyFont="1" applyFill="1" applyBorder="1" applyAlignment="1">
      <alignment horizontal="center"/>
    </xf>
    <xf numFmtId="0" fontId="27" fillId="34" borderId="63" xfId="225" applyFont="1" applyFill="1" applyBorder="1" applyAlignment="1">
      <alignment horizontal="center" wrapText="1"/>
    </xf>
    <xf numFmtId="0" fontId="27" fillId="34" borderId="20" xfId="225" applyFont="1" applyFill="1" applyBorder="1" applyAlignment="1">
      <alignment horizontal="center" wrapText="1"/>
    </xf>
    <xf numFmtId="0" fontId="27" fillId="34" borderId="22" xfId="225" applyFont="1" applyFill="1" applyBorder="1" applyAlignment="1">
      <alignment horizontal="center" wrapText="1"/>
    </xf>
    <xf numFmtId="2" fontId="23" fillId="34" borderId="0" xfId="692" applyNumberFormat="1" applyFont="1" applyFill="1" applyAlignment="1">
      <alignment horizontal="center"/>
    </xf>
    <xf numFmtId="2" fontId="27" fillId="34" borderId="12" xfId="296" quotePrefix="1" applyNumberFormat="1" applyFont="1" applyFill="1" applyBorder="1" applyAlignment="1">
      <alignment horizontal="center" wrapText="1"/>
    </xf>
    <xf numFmtId="2" fontId="27" fillId="34" borderId="18" xfId="296" quotePrefix="1" applyNumberFormat="1" applyFont="1" applyFill="1" applyBorder="1" applyAlignment="1">
      <alignment horizontal="center" wrapText="1"/>
    </xf>
    <xf numFmtId="2" fontId="27" fillId="34" borderId="19" xfId="296" applyNumberFormat="1" applyFont="1" applyFill="1" applyBorder="1" applyAlignment="1">
      <alignment horizontal="center" wrapText="1"/>
    </xf>
    <xf numFmtId="2" fontId="26" fillId="34" borderId="0" xfId="692" applyNumberFormat="1" applyFont="1" applyFill="1" applyAlignment="1">
      <alignment horizontal="center"/>
    </xf>
    <xf numFmtId="2" fontId="27" fillId="34" borderId="19" xfId="296" applyNumberFormat="1" applyFont="1" applyFill="1" applyBorder="1" applyAlignment="1">
      <alignment horizontal="center"/>
    </xf>
    <xf numFmtId="0" fontId="27" fillId="34" borderId="0" xfId="296" applyFont="1" applyFill="1" applyBorder="1" applyAlignment="1">
      <alignment vertical="top"/>
    </xf>
    <xf numFmtId="0" fontId="27" fillId="34" borderId="0" xfId="296" applyFont="1" applyFill="1" applyAlignment="1">
      <alignment wrapText="1"/>
    </xf>
    <xf numFmtId="0" fontId="28" fillId="34" borderId="0" xfId="296" applyFont="1" applyFill="1" applyBorder="1" applyAlignment="1">
      <alignment wrapText="1"/>
    </xf>
    <xf numFmtId="0" fontId="27" fillId="34" borderId="21" xfId="296" applyFont="1" applyFill="1" applyBorder="1"/>
    <xf numFmtId="0" fontId="27" fillId="34" borderId="94" xfId="296" applyFont="1" applyFill="1" applyBorder="1" applyAlignment="1">
      <alignment horizontal="center" wrapText="1"/>
    </xf>
    <xf numFmtId="0" fontId="27" fillId="34" borderId="0" xfId="296" applyFont="1" applyFill="1" applyAlignment="1">
      <alignment vertical="center"/>
    </xf>
    <xf numFmtId="0" fontId="28" fillId="34" borderId="11" xfId="296" applyFont="1" applyFill="1" applyBorder="1" applyAlignment="1">
      <alignment vertical="center"/>
    </xf>
    <xf numFmtId="0" fontId="27" fillId="34" borderId="13" xfId="296" applyFont="1" applyFill="1" applyBorder="1" applyAlignment="1">
      <alignment vertical="center"/>
    </xf>
    <xf numFmtId="0" fontId="27" fillId="34" borderId="14" xfId="296" applyFont="1" applyFill="1" applyBorder="1" applyAlignment="1">
      <alignment vertical="center"/>
    </xf>
    <xf numFmtId="0" fontId="18" fillId="0" borderId="0" xfId="296" applyAlignment="1">
      <alignment vertical="center"/>
    </xf>
    <xf numFmtId="0" fontId="26" fillId="34" borderId="17" xfId="215" applyFont="1" applyFill="1" applyBorder="1"/>
    <xf numFmtId="165" fontId="26" fillId="34" borderId="18" xfId="831" applyNumberFormat="1" applyFont="1" applyFill="1" applyBorder="1" applyAlignment="1">
      <alignment horizontal="center"/>
    </xf>
    <xf numFmtId="165" fontId="26" fillId="34" borderId="0" xfId="831" applyNumberFormat="1" applyFont="1" applyFill="1" applyBorder="1" applyAlignment="1">
      <alignment horizontal="center"/>
    </xf>
    <xf numFmtId="9" fontId="26" fillId="34" borderId="18" xfId="831" applyFont="1" applyFill="1" applyBorder="1" applyAlignment="1">
      <alignment horizontal="center"/>
    </xf>
    <xf numFmtId="9" fontId="26" fillId="34" borderId="19" xfId="831" quotePrefix="1" applyFont="1" applyFill="1" applyBorder="1" applyAlignment="1">
      <alignment horizontal="center"/>
    </xf>
    <xf numFmtId="9" fontId="26" fillId="34" borderId="0" xfId="831" applyFont="1" applyFill="1" applyBorder="1" applyAlignment="1">
      <alignment horizontal="center"/>
    </xf>
    <xf numFmtId="9" fontId="26" fillId="34" borderId="19" xfId="831" applyFont="1" applyFill="1" applyBorder="1" applyAlignment="1">
      <alignment horizontal="center"/>
    </xf>
    <xf numFmtId="165" fontId="26" fillId="34" borderId="19" xfId="831" applyNumberFormat="1" applyFont="1" applyFill="1" applyBorder="1" applyAlignment="1">
      <alignment horizontal="center"/>
    </xf>
    <xf numFmtId="0" fontId="26" fillId="34" borderId="41" xfId="215" applyFont="1" applyFill="1" applyBorder="1"/>
    <xf numFmtId="165" fontId="26" fillId="34" borderId="24" xfId="831" applyNumberFormat="1" applyFont="1" applyFill="1" applyBorder="1" applyAlignment="1">
      <alignment horizontal="center"/>
    </xf>
    <xf numFmtId="165" fontId="26" fillId="34" borderId="23" xfId="831" applyNumberFormat="1" applyFont="1" applyFill="1" applyBorder="1" applyAlignment="1">
      <alignment horizontal="center"/>
    </xf>
    <xf numFmtId="9" fontId="26" fillId="34" borderId="25" xfId="831" quotePrefix="1" applyFont="1" applyFill="1" applyBorder="1" applyAlignment="1">
      <alignment horizontal="center"/>
    </xf>
    <xf numFmtId="165" fontId="26" fillId="34" borderId="25" xfId="831" applyNumberFormat="1" applyFont="1" applyFill="1" applyBorder="1" applyAlignment="1">
      <alignment horizontal="center"/>
    </xf>
    <xf numFmtId="0" fontId="28" fillId="34" borderId="17" xfId="296" applyFont="1" applyFill="1" applyBorder="1" applyAlignment="1">
      <alignment vertical="center"/>
    </xf>
    <xf numFmtId="0" fontId="27" fillId="34" borderId="0" xfId="296" applyFont="1" applyFill="1" applyBorder="1" applyAlignment="1">
      <alignment vertical="center"/>
    </xf>
    <xf numFmtId="0" fontId="27" fillId="34" borderId="19" xfId="296" applyFont="1" applyFill="1" applyBorder="1" applyAlignment="1">
      <alignment vertical="center"/>
    </xf>
    <xf numFmtId="0" fontId="27" fillId="34" borderId="0" xfId="296" applyFont="1" applyFill="1" applyBorder="1" applyAlignment="1">
      <alignment horizontal="center" vertical="center"/>
    </xf>
    <xf numFmtId="0" fontId="27" fillId="34" borderId="18" xfId="296" applyFont="1" applyFill="1" applyBorder="1" applyAlignment="1">
      <alignment vertical="center"/>
    </xf>
    <xf numFmtId="0" fontId="27" fillId="34" borderId="17" xfId="296" applyNumberFormat="1" applyFont="1" applyFill="1" applyBorder="1" applyAlignment="1">
      <alignment horizontal="left" indent="2"/>
    </xf>
    <xf numFmtId="164" fontId="26" fillId="34" borderId="18" xfId="692" applyNumberFormat="1" applyFont="1" applyFill="1" applyBorder="1" applyAlignment="1">
      <alignment horizontal="center"/>
    </xf>
    <xf numFmtId="164" fontId="26" fillId="34" borderId="0" xfId="692" applyNumberFormat="1" applyFont="1" applyFill="1" applyBorder="1" applyAlignment="1">
      <alignment horizontal="center"/>
    </xf>
    <xf numFmtId="164" fontId="26" fillId="34" borderId="18" xfId="692" quotePrefix="1" applyNumberFormat="1" applyFont="1" applyFill="1" applyBorder="1" applyAlignment="1">
      <alignment horizontal="center"/>
    </xf>
    <xf numFmtId="164" fontId="26" fillId="34" borderId="19" xfId="692" applyNumberFormat="1" applyFont="1" applyFill="1" applyBorder="1" applyAlignment="1">
      <alignment horizontal="center"/>
    </xf>
    <xf numFmtId="0" fontId="27" fillId="34" borderId="41" xfId="296" applyNumberFormat="1" applyFont="1" applyFill="1" applyBorder="1" applyAlignment="1">
      <alignment horizontal="left" indent="2"/>
    </xf>
    <xf numFmtId="164" fontId="26" fillId="34" borderId="20" xfId="692" applyNumberFormat="1" applyFont="1" applyFill="1" applyBorder="1" applyAlignment="1">
      <alignment horizontal="center"/>
    </xf>
    <xf numFmtId="164" fontId="26" fillId="34" borderId="10" xfId="692" applyNumberFormat="1" applyFont="1" applyFill="1" applyBorder="1" applyAlignment="1">
      <alignment horizontal="center"/>
    </xf>
    <xf numFmtId="9" fontId="26" fillId="34" borderId="21" xfId="831" quotePrefix="1" applyFont="1" applyFill="1" applyBorder="1" applyAlignment="1">
      <alignment horizontal="center"/>
    </xf>
    <xf numFmtId="164" fontId="26" fillId="34" borderId="20" xfId="692" quotePrefix="1" applyNumberFormat="1" applyFont="1" applyFill="1" applyBorder="1" applyAlignment="1">
      <alignment horizontal="center"/>
    </xf>
    <xf numFmtId="164" fontId="26" fillId="34" borderId="21" xfId="692" applyNumberFormat="1" applyFont="1" applyFill="1" applyBorder="1" applyAlignment="1">
      <alignment horizontal="center"/>
    </xf>
    <xf numFmtId="164" fontId="27" fillId="34" borderId="0" xfId="296" applyNumberFormat="1" applyFont="1" applyFill="1" applyBorder="1" applyAlignment="1">
      <alignment horizontal="center" vertical="center"/>
    </xf>
    <xf numFmtId="164" fontId="27" fillId="34" borderId="19" xfId="296" applyNumberFormat="1" applyFont="1" applyFill="1" applyBorder="1" applyAlignment="1">
      <alignment horizontal="center" vertical="center"/>
    </xf>
    <xf numFmtId="0" fontId="18" fillId="0" borderId="0" xfId="296" applyFont="1" applyAlignment="1">
      <alignment horizontal="center"/>
    </xf>
    <xf numFmtId="164" fontId="27" fillId="34" borderId="18" xfId="296" applyNumberFormat="1" applyFont="1" applyFill="1" applyBorder="1" applyAlignment="1">
      <alignment horizontal="center" vertical="center"/>
    </xf>
    <xf numFmtId="0" fontId="27" fillId="34" borderId="27" xfId="296" applyFont="1" applyFill="1" applyBorder="1" applyAlignment="1">
      <alignment horizontal="center" vertical="center"/>
    </xf>
    <xf numFmtId="0" fontId="27" fillId="34" borderId="28" xfId="296" applyFont="1" applyFill="1" applyBorder="1" applyAlignment="1">
      <alignment horizontal="center" vertical="center"/>
    </xf>
    <xf numFmtId="0" fontId="27" fillId="34" borderId="29" xfId="296" applyFont="1" applyFill="1" applyBorder="1" applyAlignment="1">
      <alignment horizontal="center" vertical="center"/>
    </xf>
    <xf numFmtId="0" fontId="27" fillId="34" borderId="19" xfId="296" applyFont="1" applyFill="1" applyBorder="1" applyAlignment="1">
      <alignment horizontal="center" vertical="center"/>
    </xf>
    <xf numFmtId="165" fontId="26" fillId="34" borderId="0" xfId="831" applyNumberFormat="1" applyFont="1" applyFill="1" applyAlignment="1">
      <alignment horizontal="center"/>
    </xf>
    <xf numFmtId="165" fontId="27" fillId="34" borderId="18" xfId="701" applyNumberFormat="1" applyFont="1" applyFill="1" applyBorder="1" applyAlignment="1">
      <alignment horizontal="center"/>
    </xf>
    <xf numFmtId="165" fontId="27" fillId="34" borderId="18" xfId="296" applyNumberFormat="1" applyFont="1" applyFill="1" applyBorder="1" applyAlignment="1">
      <alignment horizontal="center"/>
    </xf>
    <xf numFmtId="165" fontId="27" fillId="34" borderId="19" xfId="296" applyNumberFormat="1" applyFont="1" applyFill="1" applyBorder="1" applyAlignment="1">
      <alignment horizontal="center"/>
    </xf>
    <xf numFmtId="9" fontId="26" fillId="34" borderId="0" xfId="831" applyFont="1" applyFill="1" applyAlignment="1">
      <alignment horizontal="center"/>
    </xf>
    <xf numFmtId="0" fontId="26" fillId="34" borderId="22" xfId="215" applyFont="1" applyFill="1" applyBorder="1"/>
    <xf numFmtId="165" fontId="26" fillId="34" borderId="20" xfId="831" applyNumberFormat="1" applyFont="1" applyFill="1" applyBorder="1" applyAlignment="1">
      <alignment horizontal="center"/>
    </xf>
    <xf numFmtId="9" fontId="26" fillId="34" borderId="10" xfId="831" applyFont="1" applyFill="1" applyBorder="1" applyAlignment="1">
      <alignment horizontal="center"/>
    </xf>
    <xf numFmtId="9" fontId="26" fillId="34" borderId="21" xfId="831" applyFont="1" applyFill="1" applyBorder="1" applyAlignment="1">
      <alignment horizontal="center"/>
    </xf>
    <xf numFmtId="0" fontId="56" fillId="34" borderId="0" xfId="296" applyFont="1" applyFill="1" applyAlignment="1">
      <alignment horizontal="left" vertical="center"/>
    </xf>
    <xf numFmtId="165" fontId="22" fillId="34" borderId="0" xfId="47" applyNumberFormat="1" applyFont="1" applyFill="1"/>
    <xf numFmtId="0" fontId="27" fillId="34" borderId="15" xfId="296" applyFont="1" applyFill="1" applyBorder="1" applyAlignment="1">
      <alignment horizontal="center" wrapText="1"/>
    </xf>
    <xf numFmtId="0" fontId="27" fillId="34" borderId="33" xfId="296" applyFont="1" applyFill="1" applyBorder="1" applyAlignment="1">
      <alignment horizontal="center" wrapText="1"/>
    </xf>
    <xf numFmtId="0" fontId="27" fillId="34" borderId="16" xfId="296" applyFont="1" applyFill="1" applyBorder="1" applyAlignment="1">
      <alignment horizontal="center" wrapText="1"/>
    </xf>
    <xf numFmtId="2" fontId="26" fillId="34" borderId="13" xfId="692" applyNumberFormat="1" applyFont="1" applyFill="1" applyBorder="1" applyAlignment="1">
      <alignment horizontal="center"/>
    </xf>
    <xf numFmtId="2" fontId="26" fillId="34" borderId="11" xfId="692" applyNumberFormat="1" applyFont="1" applyFill="1" applyBorder="1" applyAlignment="1">
      <alignment horizontal="center"/>
    </xf>
    <xf numFmtId="2" fontId="26" fillId="34" borderId="0" xfId="692" applyNumberFormat="1" applyFont="1" applyFill="1" applyBorder="1" applyAlignment="1">
      <alignment horizontal="center"/>
    </xf>
    <xf numFmtId="2" fontId="26" fillId="34" borderId="17" xfId="692" applyNumberFormat="1" applyFont="1" applyFill="1" applyBorder="1" applyAlignment="1">
      <alignment horizontal="center"/>
    </xf>
    <xf numFmtId="2" fontId="26" fillId="34" borderId="10" xfId="692" applyNumberFormat="1" applyFont="1" applyFill="1" applyBorder="1" applyAlignment="1">
      <alignment horizontal="center"/>
    </xf>
    <xf numFmtId="2" fontId="26" fillId="34" borderId="22" xfId="692" applyNumberFormat="1" applyFont="1" applyFill="1" applyBorder="1" applyAlignment="1">
      <alignment horizontal="center"/>
    </xf>
    <xf numFmtId="2" fontId="18" fillId="34" borderId="0" xfId="296" applyNumberFormat="1" applyFill="1"/>
    <xf numFmtId="0" fontId="1" fillId="34" borderId="0" xfId="49" applyFill="1"/>
    <xf numFmtId="0" fontId="26" fillId="34" borderId="0" xfId="49" applyFont="1" applyFill="1"/>
    <xf numFmtId="0" fontId="1" fillId="0" borderId="0" xfId="49"/>
    <xf numFmtId="0" fontId="1" fillId="34" borderId="0" xfId="49" applyFill="1" applyAlignment="1">
      <alignment horizontal="left"/>
    </xf>
    <xf numFmtId="0" fontId="19" fillId="34" borderId="0" xfId="243" applyFont="1" applyFill="1" applyAlignment="1">
      <alignment horizontal="left" vertical="center"/>
    </xf>
    <xf numFmtId="0" fontId="1" fillId="0" borderId="0" xfId="49" applyAlignment="1">
      <alignment horizontal="left"/>
    </xf>
    <xf numFmtId="0" fontId="19" fillId="34" borderId="0" xfId="243" applyFont="1" applyFill="1" applyAlignment="1"/>
    <xf numFmtId="0" fontId="19" fillId="34" borderId="0" xfId="243" applyFont="1" applyFill="1" applyAlignment="1">
      <alignment vertical="center"/>
    </xf>
    <xf numFmtId="0" fontId="28" fillId="34" borderId="0" xfId="296" applyFont="1" applyFill="1" applyAlignment="1">
      <alignment vertical="top"/>
    </xf>
    <xf numFmtId="0" fontId="27" fillId="34" borderId="0" xfId="296" applyFont="1" applyFill="1" applyAlignment="1">
      <alignment horizontal="center" vertical="top"/>
    </xf>
    <xf numFmtId="0" fontId="27" fillId="34" borderId="0" xfId="296" applyFont="1" applyFill="1" applyAlignment="1">
      <alignment horizontal="center" vertical="top" wrapText="1"/>
    </xf>
    <xf numFmtId="0" fontId="1" fillId="34" borderId="18" xfId="49" applyFill="1" applyBorder="1"/>
    <xf numFmtId="0" fontId="28" fillId="34" borderId="36" xfId="296" applyFont="1" applyFill="1" applyBorder="1" applyAlignment="1">
      <alignment horizontal="center" vertical="center" wrapText="1"/>
    </xf>
    <xf numFmtId="0" fontId="26" fillId="34" borderId="36" xfId="49" applyFont="1" applyFill="1" applyBorder="1" applyAlignment="1">
      <alignment horizontal="center" vertical="center" wrapText="1"/>
    </xf>
    <xf numFmtId="0" fontId="34" fillId="34" borderId="18" xfId="49" applyFont="1" applyFill="1" applyBorder="1" applyAlignment="1">
      <alignment wrapText="1"/>
    </xf>
    <xf numFmtId="0" fontId="26" fillId="34" borderId="17" xfId="49" applyFont="1" applyFill="1" applyBorder="1"/>
    <xf numFmtId="0" fontId="26" fillId="34" borderId="12" xfId="49" applyFont="1" applyFill="1" applyBorder="1"/>
    <xf numFmtId="0" fontId="26" fillId="34" borderId="19" xfId="49" applyFont="1" applyFill="1" applyBorder="1"/>
    <xf numFmtId="0" fontId="26" fillId="34" borderId="18" xfId="49" applyFont="1" applyFill="1" applyBorder="1"/>
    <xf numFmtId="0" fontId="26" fillId="34" borderId="20" xfId="49" applyFont="1" applyFill="1" applyBorder="1"/>
    <xf numFmtId="0" fontId="26" fillId="34" borderId="22" xfId="49" applyFont="1" applyFill="1" applyBorder="1"/>
    <xf numFmtId="0" fontId="26" fillId="34" borderId="21" xfId="49" applyFont="1" applyFill="1" applyBorder="1"/>
    <xf numFmtId="0" fontId="26" fillId="34" borderId="0" xfId="219" applyFont="1" applyFill="1"/>
    <xf numFmtId="0" fontId="1" fillId="34" borderId="0" xfId="219" applyFill="1"/>
    <xf numFmtId="0" fontId="1" fillId="0" borderId="0" xfId="219"/>
    <xf numFmtId="0" fontId="26" fillId="0" borderId="0" xfId="219" applyFont="1"/>
    <xf numFmtId="0" fontId="27" fillId="34" borderId="20" xfId="245" applyFont="1" applyFill="1" applyBorder="1" applyAlignment="1">
      <alignment horizontal="center"/>
    </xf>
    <xf numFmtId="0" fontId="27" fillId="34" borderId="21" xfId="245" applyFont="1" applyFill="1" applyBorder="1" applyAlignment="1">
      <alignment horizontal="center"/>
    </xf>
    <xf numFmtId="0" fontId="28" fillId="34" borderId="12" xfId="245" applyFont="1" applyFill="1" applyBorder="1"/>
    <xf numFmtId="0" fontId="26" fillId="34" borderId="0" xfId="219" applyFont="1" applyFill="1" applyBorder="1"/>
    <xf numFmtId="0" fontId="26" fillId="34" borderId="19" xfId="219" applyFont="1" applyFill="1" applyBorder="1"/>
    <xf numFmtId="0" fontId="27" fillId="34" borderId="18" xfId="245" applyFont="1" applyFill="1" applyBorder="1" applyAlignment="1">
      <alignment horizontal="left" indent="1"/>
    </xf>
    <xf numFmtId="9" fontId="26" fillId="34" borderId="19" xfId="282" applyFont="1" applyFill="1" applyBorder="1"/>
    <xf numFmtId="0" fontId="27" fillId="34" borderId="24" xfId="245" applyFont="1" applyFill="1" applyBorder="1" applyAlignment="1">
      <alignment horizontal="left" indent="1"/>
    </xf>
    <xf numFmtId="0" fontId="28" fillId="34" borderId="27" xfId="245" applyFont="1" applyFill="1" applyBorder="1"/>
    <xf numFmtId="0" fontId="26" fillId="34" borderId="28" xfId="219" applyFont="1" applyFill="1" applyBorder="1"/>
    <xf numFmtId="9" fontId="26" fillId="34" borderId="29" xfId="282" applyFont="1" applyFill="1" applyBorder="1"/>
    <xf numFmtId="0" fontId="27" fillId="34" borderId="20" xfId="245" applyFont="1" applyFill="1" applyBorder="1" applyAlignment="1">
      <alignment horizontal="left" indent="1"/>
    </xf>
    <xf numFmtId="0" fontId="26" fillId="34" borderId="10" xfId="219" applyFont="1" applyFill="1" applyBorder="1"/>
    <xf numFmtId="9" fontId="26" fillId="34" borderId="21" xfId="282" applyFont="1" applyFill="1" applyBorder="1"/>
    <xf numFmtId="0" fontId="21" fillId="34" borderId="0" xfId="296" applyFont="1" applyFill="1"/>
    <xf numFmtId="0" fontId="29" fillId="34" borderId="0" xfId="296" applyFont="1" applyFill="1" applyAlignment="1">
      <alignment horizontal="left" vertical="center" wrapText="1"/>
    </xf>
    <xf numFmtId="0" fontId="21" fillId="34" borderId="11" xfId="296" applyFont="1" applyFill="1" applyBorder="1" applyAlignment="1">
      <alignment horizontal="left"/>
    </xf>
    <xf numFmtId="0" fontId="18" fillId="34" borderId="22" xfId="296" applyFont="1" applyFill="1" applyBorder="1" applyAlignment="1">
      <alignment horizontal="center" vertical="center"/>
    </xf>
    <xf numFmtId="0" fontId="18" fillId="34" borderId="10" xfId="296" applyFont="1" applyFill="1" applyBorder="1" applyAlignment="1">
      <alignment horizontal="center" vertical="center" wrapText="1"/>
    </xf>
    <xf numFmtId="0" fontId="18" fillId="34" borderId="10" xfId="296" applyNumberFormat="1" applyFont="1" applyFill="1" applyBorder="1" applyAlignment="1">
      <alignment horizontal="center" vertical="center" wrapText="1"/>
    </xf>
    <xf numFmtId="0" fontId="18" fillId="34" borderId="21" xfId="296" applyNumberFormat="1" applyFont="1" applyFill="1" applyBorder="1" applyAlignment="1">
      <alignment horizontal="center" vertical="center" wrapText="1"/>
    </xf>
    <xf numFmtId="0" fontId="55" fillId="34" borderId="0" xfId="296" applyFont="1" applyFill="1"/>
    <xf numFmtId="0" fontId="21" fillId="34" borderId="18" xfId="296" applyFont="1" applyFill="1" applyBorder="1"/>
    <xf numFmtId="0" fontId="18" fillId="34" borderId="0" xfId="296" applyFill="1" applyBorder="1" applyAlignment="1">
      <alignment horizontal="center"/>
    </xf>
    <xf numFmtId="0" fontId="66" fillId="34" borderId="0" xfId="761" applyFont="1" applyFill="1" applyBorder="1"/>
    <xf numFmtId="0" fontId="26" fillId="34" borderId="0" xfId="753" quotePrefix="1" applyFont="1" applyFill="1" applyBorder="1" applyAlignment="1">
      <alignment horizontal="center"/>
    </xf>
    <xf numFmtId="2" fontId="26" fillId="34" borderId="0" xfId="753" quotePrefix="1" applyNumberFormat="1" applyFont="1" applyFill="1" applyBorder="1" applyAlignment="1">
      <alignment horizontal="center"/>
    </xf>
    <xf numFmtId="1" fontId="26" fillId="34" borderId="0" xfId="753" quotePrefix="1" applyNumberFormat="1" applyFont="1" applyFill="1" applyBorder="1" applyAlignment="1">
      <alignment horizontal="center"/>
    </xf>
    <xf numFmtId="1" fontId="22" fillId="34" borderId="0" xfId="753" applyNumberFormat="1" applyFont="1" applyFill="1" applyBorder="1" applyAlignment="1">
      <alignment horizontal="center"/>
    </xf>
    <xf numFmtId="166" fontId="26" fillId="34" borderId="0" xfId="753" quotePrefix="1" applyNumberFormat="1" applyFont="1" applyFill="1" applyBorder="1" applyAlignment="1">
      <alignment horizontal="center"/>
    </xf>
    <xf numFmtId="166" fontId="26" fillId="34" borderId="19" xfId="753" quotePrefix="1" applyNumberFormat="1" applyFont="1" applyFill="1" applyBorder="1" applyAlignment="1">
      <alignment horizontal="center"/>
    </xf>
    <xf numFmtId="0" fontId="66" fillId="34" borderId="0" xfId="42" applyFont="1" applyFill="1" applyBorder="1"/>
    <xf numFmtId="165" fontId="22" fillId="34" borderId="0" xfId="837" applyNumberFormat="1" applyFont="1" applyFill="1" applyBorder="1" applyAlignment="1">
      <alignment horizontal="center"/>
    </xf>
    <xf numFmtId="0" fontId="22" fillId="34" borderId="0" xfId="220" applyFont="1" applyFill="1" applyBorder="1" applyAlignment="1">
      <alignment horizontal="center"/>
    </xf>
    <xf numFmtId="2" fontId="22" fillId="34" borderId="0" xfId="220" applyNumberFormat="1" applyFont="1" applyFill="1" applyBorder="1" applyAlignment="1">
      <alignment horizontal="center"/>
    </xf>
    <xf numFmtId="1" fontId="22" fillId="34" borderId="0" xfId="220" applyNumberFormat="1" applyFont="1" applyFill="1" applyBorder="1" applyAlignment="1">
      <alignment horizontal="center"/>
    </xf>
    <xf numFmtId="166" fontId="22" fillId="34" borderId="0" xfId="220" applyNumberFormat="1" applyFont="1" applyFill="1" applyBorder="1" applyAlignment="1">
      <alignment horizontal="center"/>
    </xf>
    <xf numFmtId="166" fontId="22" fillId="34" borderId="19" xfId="220" applyNumberFormat="1" applyFont="1" applyFill="1" applyBorder="1" applyAlignment="1">
      <alignment horizontal="center"/>
    </xf>
    <xf numFmtId="165" fontId="0" fillId="34" borderId="0" xfId="271" applyNumberFormat="1" applyFont="1" applyFill="1"/>
    <xf numFmtId="0" fontId="18" fillId="34" borderId="0" xfId="296" applyFont="1" applyFill="1" applyBorder="1"/>
    <xf numFmtId="1" fontId="18" fillId="34" borderId="0" xfId="296" applyNumberFormat="1" applyFill="1" applyBorder="1" applyAlignment="1">
      <alignment horizontal="center"/>
    </xf>
    <xf numFmtId="0" fontId="18" fillId="34" borderId="19" xfId="296" applyFill="1" applyBorder="1" applyAlignment="1">
      <alignment horizontal="center"/>
    </xf>
    <xf numFmtId="0" fontId="26" fillId="34" borderId="0" xfId="220" quotePrefix="1" applyFont="1" applyFill="1" applyBorder="1" applyAlignment="1">
      <alignment horizontal="center"/>
    </xf>
    <xf numFmtId="2" fontId="26" fillId="34" borderId="0" xfId="220" quotePrefix="1" applyNumberFormat="1" applyFont="1" applyFill="1" applyBorder="1" applyAlignment="1">
      <alignment horizontal="center"/>
    </xf>
    <xf numFmtId="1" fontId="26" fillId="34" borderId="0" xfId="220" quotePrefix="1" applyNumberFormat="1" applyFont="1" applyFill="1" applyBorder="1" applyAlignment="1">
      <alignment horizontal="center"/>
    </xf>
    <xf numFmtId="166" fontId="26" fillId="34" borderId="0" xfId="220" quotePrefix="1" applyNumberFormat="1" applyFont="1" applyFill="1" applyBorder="1" applyAlignment="1">
      <alignment horizontal="center"/>
    </xf>
    <xf numFmtId="166" fontId="26" fillId="34" borderId="19" xfId="220" quotePrefix="1" applyNumberFormat="1" applyFont="1" applyFill="1" applyBorder="1" applyAlignment="1">
      <alignment horizontal="center"/>
    </xf>
    <xf numFmtId="0" fontId="18" fillId="34" borderId="20" xfId="296" applyFill="1" applyBorder="1"/>
    <xf numFmtId="165" fontId="22" fillId="34" borderId="10" xfId="837" applyNumberFormat="1" applyFont="1" applyFill="1" applyBorder="1" applyAlignment="1">
      <alignment horizontal="center"/>
    </xf>
    <xf numFmtId="0" fontId="22" fillId="34" borderId="10" xfId="220" applyFont="1" applyFill="1" applyBorder="1" applyAlignment="1">
      <alignment horizontal="center"/>
    </xf>
    <xf numFmtId="2" fontId="22" fillId="34" borderId="10" xfId="220" applyNumberFormat="1" applyFont="1" applyFill="1" applyBorder="1" applyAlignment="1">
      <alignment horizontal="center"/>
    </xf>
    <xf numFmtId="1" fontId="22" fillId="34" borderId="10" xfId="220" applyNumberFormat="1" applyFont="1" applyFill="1" applyBorder="1" applyAlignment="1">
      <alignment horizontal="center"/>
    </xf>
    <xf numFmtId="1" fontId="22" fillId="34" borderId="10" xfId="753" applyNumberFormat="1" applyFont="1" applyFill="1" applyBorder="1" applyAlignment="1">
      <alignment horizontal="center"/>
    </xf>
    <xf numFmtId="166" fontId="22" fillId="34" borderId="10" xfId="220" applyNumberFormat="1" applyFont="1" applyFill="1" applyBorder="1" applyAlignment="1">
      <alignment horizontal="center"/>
    </xf>
    <xf numFmtId="166" fontId="22" fillId="34" borderId="21" xfId="220" applyNumberFormat="1" applyFont="1" applyFill="1" applyBorder="1" applyAlignment="1">
      <alignment horizontal="center"/>
    </xf>
    <xf numFmtId="165" fontId="18" fillId="34" borderId="0" xfId="296" applyNumberFormat="1" applyFill="1"/>
    <xf numFmtId="0" fontId="18" fillId="38" borderId="0" xfId="296" applyFont="1" applyFill="1"/>
    <xf numFmtId="0" fontId="18" fillId="34" borderId="11" xfId="296" applyFont="1" applyFill="1" applyBorder="1"/>
    <xf numFmtId="0" fontId="21" fillId="34" borderId="0" xfId="296" applyFont="1" applyFill="1" applyBorder="1" applyAlignment="1">
      <alignment horizontal="center"/>
    </xf>
    <xf numFmtId="0" fontId="55" fillId="0" borderId="0" xfId="296" applyFont="1"/>
    <xf numFmtId="0" fontId="18" fillId="34" borderId="22" xfId="296" applyFont="1" applyFill="1" applyBorder="1" applyAlignment="1">
      <alignment horizontal="center"/>
    </xf>
    <xf numFmtId="0" fontId="18" fillId="34" borderId="10" xfId="296" applyFont="1" applyFill="1" applyBorder="1" applyAlignment="1">
      <alignment horizontal="center" wrapText="1"/>
    </xf>
    <xf numFmtId="0" fontId="18" fillId="34" borderId="10" xfId="296" applyNumberFormat="1" applyFont="1" applyFill="1" applyBorder="1" applyAlignment="1">
      <alignment horizontal="center" wrapText="1"/>
    </xf>
    <xf numFmtId="0" fontId="18" fillId="34" borderId="21" xfId="296" applyNumberFormat="1" applyFont="1" applyFill="1" applyBorder="1" applyAlignment="1">
      <alignment horizontal="center" wrapText="1"/>
    </xf>
    <xf numFmtId="0" fontId="55" fillId="34" borderId="0" xfId="296" applyNumberFormat="1" applyFont="1" applyFill="1" applyBorder="1" applyAlignment="1">
      <alignment horizontal="center" wrapText="1"/>
    </xf>
    <xf numFmtId="0" fontId="18" fillId="0" borderId="18" xfId="296" applyFont="1" applyBorder="1"/>
    <xf numFmtId="0" fontId="18" fillId="34" borderId="19" xfId="296" applyFont="1" applyFill="1" applyBorder="1"/>
    <xf numFmtId="0" fontId="66" fillId="34" borderId="0" xfId="296" applyFont="1" applyFill="1" applyBorder="1"/>
    <xf numFmtId="166" fontId="18" fillId="34" borderId="0" xfId="296" applyNumberFormat="1" applyFont="1" applyFill="1" applyBorder="1" applyAlignment="1">
      <alignment horizontal="right"/>
    </xf>
    <xf numFmtId="168" fontId="22" fillId="34" borderId="0" xfId="686" applyNumberFormat="1" applyFont="1" applyFill="1" applyBorder="1"/>
    <xf numFmtId="166" fontId="18" fillId="34" borderId="19" xfId="296" applyNumberFormat="1" applyFont="1" applyFill="1" applyBorder="1" applyAlignment="1">
      <alignment horizontal="right"/>
    </xf>
    <xf numFmtId="166" fontId="18" fillId="34" borderId="0" xfId="296" applyNumberFormat="1" applyFill="1" applyAlignment="1">
      <alignment horizontal="right"/>
    </xf>
    <xf numFmtId="165" fontId="18" fillId="34" borderId="0" xfId="296" applyNumberFormat="1" applyFont="1" applyFill="1" applyBorder="1"/>
    <xf numFmtId="0" fontId="22" fillId="34" borderId="0" xfId="219" applyFont="1" applyFill="1" applyBorder="1"/>
    <xf numFmtId="165" fontId="22" fillId="34" borderId="0" xfId="281" applyNumberFormat="1" applyFont="1" applyFill="1" applyBorder="1"/>
    <xf numFmtId="2" fontId="22" fillId="34" borderId="0" xfId="219" applyNumberFormat="1" applyFont="1" applyFill="1" applyBorder="1"/>
    <xf numFmtId="169" fontId="22" fillId="34" borderId="0" xfId="219" applyNumberFormat="1" applyFont="1" applyFill="1" applyBorder="1"/>
    <xf numFmtId="2" fontId="22" fillId="34" borderId="0" xfId="215" applyNumberFormat="1" applyFont="1" applyFill="1" applyBorder="1"/>
    <xf numFmtId="2" fontId="22" fillId="34" borderId="19" xfId="215" applyNumberFormat="1" applyFont="1" applyFill="1" applyBorder="1"/>
    <xf numFmtId="166" fontId="18" fillId="34" borderId="0" xfId="296" applyNumberFormat="1" applyFill="1"/>
    <xf numFmtId="169" fontId="18" fillId="34" borderId="0" xfId="296" applyNumberFormat="1" applyFont="1" applyFill="1" applyBorder="1" applyAlignment="1">
      <alignment horizontal="right"/>
    </xf>
    <xf numFmtId="2" fontId="18" fillId="34" borderId="0" xfId="296" applyNumberFormat="1" applyFont="1" applyFill="1" applyBorder="1" applyAlignment="1">
      <alignment horizontal="right"/>
    </xf>
    <xf numFmtId="2" fontId="18" fillId="34" borderId="19" xfId="296" applyNumberFormat="1" applyFont="1" applyFill="1" applyBorder="1" applyAlignment="1">
      <alignment horizontal="right"/>
    </xf>
    <xf numFmtId="0" fontId="18" fillId="34" borderId="20" xfId="296" applyFont="1" applyFill="1" applyBorder="1"/>
    <xf numFmtId="165" fontId="18" fillId="34" borderId="10" xfId="296" applyNumberFormat="1" applyFont="1" applyFill="1" applyBorder="1"/>
    <xf numFmtId="0" fontId="22" fillId="34" borderId="10" xfId="219" applyFont="1" applyFill="1" applyBorder="1"/>
    <xf numFmtId="165" fontId="22" fillId="34" borderId="10" xfId="281" applyNumberFormat="1" applyFont="1" applyFill="1" applyBorder="1"/>
    <xf numFmtId="2" fontId="22" fillId="34" borderId="10" xfId="219" applyNumberFormat="1" applyFont="1" applyFill="1" applyBorder="1"/>
    <xf numFmtId="168" fontId="22" fillId="34" borderId="10" xfId="686" applyNumberFormat="1" applyFont="1" applyFill="1" applyBorder="1"/>
    <xf numFmtId="169" fontId="22" fillId="34" borderId="10" xfId="219" applyNumberFormat="1" applyFont="1" applyFill="1" applyBorder="1"/>
    <xf numFmtId="2" fontId="22" fillId="34" borderId="10" xfId="215" applyNumberFormat="1" applyFont="1" applyFill="1" applyBorder="1"/>
    <xf numFmtId="2" fontId="22" fillId="34" borderId="21" xfId="215" applyNumberFormat="1" applyFont="1" applyFill="1" applyBorder="1"/>
    <xf numFmtId="166" fontId="26" fillId="34" borderId="21" xfId="242" applyNumberFormat="1" applyFont="1" applyFill="1" applyBorder="1" applyAlignment="1">
      <alignment horizontal="center"/>
    </xf>
    <xf numFmtId="166" fontId="26" fillId="34" borderId="10" xfId="242" applyNumberFormat="1" applyFont="1" applyFill="1" applyBorder="1" applyAlignment="1">
      <alignment horizontal="center"/>
    </xf>
    <xf numFmtId="1" fontId="26" fillId="34" borderId="10" xfId="242" applyNumberFormat="1" applyFont="1" applyFill="1" applyBorder="1" applyAlignment="1">
      <alignment horizontal="center"/>
    </xf>
    <xf numFmtId="167" fontId="26" fillId="34" borderId="10" xfId="242" applyNumberFormat="1" applyFont="1" applyFill="1" applyBorder="1" applyAlignment="1">
      <alignment horizontal="center"/>
    </xf>
    <xf numFmtId="43" fontId="26" fillId="34" borderId="10" xfId="689" applyFont="1" applyFill="1" applyBorder="1" applyAlignment="1">
      <alignment horizontal="center"/>
    </xf>
    <xf numFmtId="164" fontId="26" fillId="34" borderId="10" xfId="242" applyNumberFormat="1" applyFont="1" applyFill="1" applyBorder="1" applyAlignment="1">
      <alignment horizontal="center"/>
    </xf>
    <xf numFmtId="165" fontId="26" fillId="34" borderId="10" xfId="290" applyNumberFormat="1" applyFont="1" applyFill="1" applyBorder="1" applyAlignment="1">
      <alignment horizontal="center"/>
    </xf>
    <xf numFmtId="0" fontId="27" fillId="34" borderId="20" xfId="296" applyFont="1" applyFill="1" applyBorder="1"/>
    <xf numFmtId="166" fontId="26" fillId="34" borderId="19" xfId="242" applyNumberFormat="1" applyFont="1" applyFill="1" applyBorder="1" applyAlignment="1">
      <alignment horizontal="center"/>
    </xf>
    <xf numFmtId="166" fontId="26" fillId="34" borderId="0" xfId="242" applyNumberFormat="1" applyFont="1" applyFill="1" applyBorder="1" applyAlignment="1">
      <alignment horizontal="center"/>
    </xf>
    <xf numFmtId="1" fontId="26" fillId="34" borderId="0" xfId="242" applyNumberFormat="1" applyFont="1" applyFill="1" applyBorder="1" applyAlignment="1">
      <alignment horizontal="center"/>
    </xf>
    <xf numFmtId="167" fontId="26" fillId="34" borderId="0" xfId="242" applyNumberFormat="1" applyFont="1" applyFill="1" applyBorder="1" applyAlignment="1">
      <alignment horizontal="center"/>
    </xf>
    <xf numFmtId="43" fontId="26" fillId="34" borderId="0" xfId="689" applyFont="1" applyFill="1" applyBorder="1" applyAlignment="1">
      <alignment horizontal="center"/>
    </xf>
    <xf numFmtId="164" fontId="26" fillId="34" borderId="0" xfId="242" applyNumberFormat="1" applyFont="1" applyFill="1" applyBorder="1" applyAlignment="1">
      <alignment horizontal="center"/>
    </xf>
    <xf numFmtId="165" fontId="26" fillId="34" borderId="0" xfId="290" applyNumberFormat="1" applyFont="1" applyFill="1" applyBorder="1" applyAlignment="1">
      <alignment horizontal="center"/>
    </xf>
    <xf numFmtId="0" fontId="26" fillId="34" borderId="0" xfId="242" applyFont="1" applyFill="1" applyBorder="1" applyAlignment="1">
      <alignment horizontal="center"/>
    </xf>
    <xf numFmtId="166" fontId="27" fillId="34" borderId="19" xfId="296" applyNumberFormat="1" applyFont="1" applyFill="1" applyBorder="1" applyAlignment="1">
      <alignment horizontal="center"/>
    </xf>
    <xf numFmtId="166" fontId="27" fillId="34" borderId="0" xfId="296" applyNumberFormat="1" applyFont="1" applyFill="1" applyBorder="1" applyAlignment="1">
      <alignment horizontal="center"/>
    </xf>
    <xf numFmtId="168" fontId="27" fillId="34" borderId="0" xfId="50" applyNumberFormat="1" applyFont="1" applyFill="1" applyBorder="1" applyAlignment="1">
      <alignment horizontal="center"/>
    </xf>
    <xf numFmtId="0" fontId="63" fillId="34" borderId="0" xfId="296" applyFont="1" applyFill="1" applyBorder="1" applyAlignment="1">
      <alignment horizontal="center"/>
    </xf>
    <xf numFmtId="1" fontId="27" fillId="34" borderId="0" xfId="296" applyNumberFormat="1" applyFont="1" applyFill="1" applyBorder="1"/>
    <xf numFmtId="0" fontId="28" fillId="34" borderId="0" xfId="296" applyFont="1" applyFill="1"/>
    <xf numFmtId="0" fontId="27" fillId="34" borderId="21" xfId="296" applyNumberFormat="1" applyFont="1" applyFill="1" applyBorder="1" applyAlignment="1">
      <alignment horizontal="center" wrapText="1"/>
    </xf>
    <xf numFmtId="0" fontId="27" fillId="34" borderId="10" xfId="296" applyNumberFormat="1" applyFont="1" applyFill="1" applyBorder="1" applyAlignment="1">
      <alignment horizontal="center" wrapText="1"/>
    </xf>
    <xf numFmtId="0" fontId="27" fillId="34" borderId="20" xfId="296" applyFont="1" applyFill="1" applyBorder="1" applyAlignment="1">
      <alignment horizontal="center"/>
    </xf>
    <xf numFmtId="0" fontId="28" fillId="34" borderId="15" xfId="296" applyFont="1" applyFill="1" applyBorder="1" applyAlignment="1">
      <alignment horizontal="left"/>
    </xf>
    <xf numFmtId="0" fontId="30" fillId="34" borderId="0" xfId="42" applyFont="1" applyFill="1" applyAlignment="1">
      <alignment vertical="center"/>
    </xf>
    <xf numFmtId="0" fontId="18" fillId="0" borderId="0" xfId="296" applyAlignment="1">
      <alignment horizontal="center"/>
    </xf>
    <xf numFmtId="0" fontId="18" fillId="0" borderId="0" xfId="296" applyBorder="1" applyAlignment="1">
      <alignment horizontal="center"/>
    </xf>
    <xf numFmtId="0" fontId="55" fillId="34" borderId="0" xfId="296" applyFont="1" applyFill="1" applyBorder="1"/>
    <xf numFmtId="0" fontId="21" fillId="34" borderId="0" xfId="296" applyFont="1" applyFill="1" applyBorder="1" applyAlignment="1">
      <alignment horizontal="center" vertical="center" wrapText="1"/>
    </xf>
    <xf numFmtId="0" fontId="53" fillId="33" borderId="0" xfId="296" applyFont="1" applyFill="1" applyBorder="1" applyAlignment="1">
      <alignment horizontal="center" vertical="center" wrapText="1"/>
    </xf>
    <xf numFmtId="0" fontId="53" fillId="34" borderId="0" xfId="296" applyFont="1" applyFill="1" applyBorder="1" applyAlignment="1">
      <alignment horizontal="center" vertical="center" wrapText="1"/>
    </xf>
    <xf numFmtId="0" fontId="53" fillId="34" borderId="0" xfId="296" applyFont="1" applyFill="1" applyBorder="1" applyAlignment="1">
      <alignment horizontal="center" vertical="center"/>
    </xf>
    <xf numFmtId="0" fontId="28" fillId="34" borderId="22" xfId="296" applyFont="1" applyFill="1" applyBorder="1" applyAlignment="1">
      <alignment horizontal="center"/>
    </xf>
    <xf numFmtId="0" fontId="28" fillId="33" borderId="10" xfId="296" applyFont="1" applyFill="1" applyBorder="1" applyAlignment="1">
      <alignment horizontal="center" vertical="center" wrapText="1"/>
    </xf>
    <xf numFmtId="0" fontId="28" fillId="0" borderId="10" xfId="296" applyFont="1" applyBorder="1" applyAlignment="1">
      <alignment horizontal="center" vertical="center" wrapText="1"/>
    </xf>
    <xf numFmtId="0" fontId="28" fillId="33" borderId="47" xfId="296" applyFont="1" applyFill="1" applyBorder="1" applyAlignment="1">
      <alignment horizontal="center" vertical="center" wrapText="1"/>
    </xf>
    <xf numFmtId="0" fontId="28" fillId="34" borderId="10" xfId="296" applyFont="1" applyFill="1" applyBorder="1" applyAlignment="1">
      <alignment horizontal="center" vertical="center" wrapText="1"/>
    </xf>
    <xf numFmtId="0" fontId="28" fillId="34" borderId="47" xfId="296" applyFont="1" applyFill="1" applyBorder="1" applyAlignment="1">
      <alignment horizontal="center" vertical="center" wrapText="1"/>
    </xf>
    <xf numFmtId="0" fontId="53" fillId="34" borderId="0" xfId="296" applyFont="1" applyFill="1" applyBorder="1" applyAlignment="1">
      <alignment horizontal="center"/>
    </xf>
    <xf numFmtId="0" fontId="53" fillId="0" borderId="0" xfId="296" applyFont="1" applyBorder="1" applyAlignment="1">
      <alignment horizontal="center" vertical="center" wrapText="1"/>
    </xf>
    <xf numFmtId="0" fontId="27" fillId="34" borderId="0" xfId="296" applyFont="1" applyFill="1" applyBorder="1" applyAlignment="1">
      <alignment horizontal="center" vertical="top"/>
    </xf>
    <xf numFmtId="2" fontId="27" fillId="34" borderId="40" xfId="296" applyNumberFormat="1" applyFont="1" applyFill="1" applyBorder="1" applyAlignment="1">
      <alignment horizontal="center"/>
    </xf>
    <xf numFmtId="1" fontId="27" fillId="36" borderId="62" xfId="296" applyNumberFormat="1" applyFont="1" applyFill="1" applyBorder="1" applyAlignment="1">
      <alignment horizontal="center"/>
    </xf>
    <xf numFmtId="1" fontId="27" fillId="36" borderId="0" xfId="296" applyNumberFormat="1" applyFont="1" applyFill="1" applyBorder="1" applyAlignment="1">
      <alignment horizontal="center"/>
    </xf>
    <xf numFmtId="164" fontId="27" fillId="36" borderId="0" xfId="296" applyNumberFormat="1" applyFont="1" applyFill="1" applyBorder="1" applyAlignment="1"/>
    <xf numFmtId="164" fontId="27" fillId="36" borderId="40" xfId="296" applyNumberFormat="1" applyFont="1" applyFill="1" applyBorder="1" applyAlignment="1"/>
    <xf numFmtId="2" fontId="26" fillId="34" borderId="40" xfId="49" applyNumberFormat="1" applyFont="1" applyFill="1" applyBorder="1" applyAlignment="1">
      <alignment horizontal="center"/>
    </xf>
    <xf numFmtId="164" fontId="27" fillId="34" borderId="0" xfId="296" applyNumberFormat="1" applyFont="1" applyFill="1" applyBorder="1" applyAlignment="1">
      <alignment horizontal="center"/>
    </xf>
    <xf numFmtId="164" fontId="27" fillId="34" borderId="38" xfId="296" applyNumberFormat="1" applyFont="1" applyFill="1" applyBorder="1" applyAlignment="1">
      <alignment horizontal="center"/>
    </xf>
    <xf numFmtId="166" fontId="27" fillId="34" borderId="0" xfId="296" quotePrefix="1" applyNumberFormat="1" applyFont="1" applyFill="1" applyBorder="1" applyAlignment="1">
      <alignment horizontal="center"/>
    </xf>
    <xf numFmtId="2" fontId="26" fillId="34" borderId="39" xfId="217" applyNumberFormat="1" applyFont="1" applyFill="1" applyBorder="1" applyAlignment="1">
      <alignment horizontal="center"/>
    </xf>
    <xf numFmtId="0" fontId="55" fillId="34" borderId="0" xfId="296" applyFont="1" applyFill="1" applyBorder="1" applyAlignment="1">
      <alignment horizontal="center" vertical="top"/>
    </xf>
    <xf numFmtId="1" fontId="55" fillId="34" borderId="0" xfId="296" applyNumberFormat="1" applyFont="1" applyFill="1" applyBorder="1" applyAlignment="1">
      <alignment horizontal="center"/>
    </xf>
    <xf numFmtId="1" fontId="55" fillId="36" borderId="0" xfId="296" applyNumberFormat="1" applyFont="1" applyFill="1" applyBorder="1" applyAlignment="1">
      <alignment horizontal="center"/>
    </xf>
    <xf numFmtId="164" fontId="55" fillId="36" borderId="0" xfId="296" applyNumberFormat="1" applyFont="1" applyFill="1" applyBorder="1" applyAlignment="1"/>
    <xf numFmtId="164" fontId="55" fillId="34" borderId="0" xfId="296" applyNumberFormat="1" applyFont="1" applyFill="1" applyBorder="1" applyAlignment="1">
      <alignment horizontal="center"/>
    </xf>
    <xf numFmtId="164" fontId="55" fillId="34" borderId="0" xfId="296" applyNumberFormat="1" applyFont="1" applyFill="1" applyBorder="1" applyAlignment="1">
      <alignment horizontal="center" vertical="center"/>
    </xf>
    <xf numFmtId="2" fontId="27" fillId="34" borderId="38" xfId="296" applyNumberFormat="1" applyFont="1" applyFill="1" applyBorder="1" applyAlignment="1">
      <alignment horizontal="center"/>
    </xf>
    <xf numFmtId="2" fontId="26" fillId="34" borderId="38" xfId="217" applyNumberFormat="1" applyFont="1" applyFill="1" applyBorder="1" applyAlignment="1">
      <alignment horizontal="center"/>
    </xf>
    <xf numFmtId="2" fontId="27" fillId="34" borderId="0" xfId="296" quotePrefix="1" applyNumberFormat="1" applyFont="1" applyFill="1" applyBorder="1" applyAlignment="1">
      <alignment horizontal="center"/>
    </xf>
    <xf numFmtId="2" fontId="26" fillId="34" borderId="40" xfId="692" applyNumberFormat="1" applyFont="1" applyFill="1" applyBorder="1" applyAlignment="1">
      <alignment horizontal="center"/>
    </xf>
    <xf numFmtId="0" fontId="18" fillId="34" borderId="0" xfId="296" applyFont="1" applyFill="1" applyBorder="1" applyAlignment="1">
      <alignment horizontal="center" wrapText="1"/>
    </xf>
    <xf numFmtId="0" fontId="18" fillId="34" borderId="0" xfId="296" applyFont="1" applyFill="1" applyAlignment="1">
      <alignment wrapText="1"/>
    </xf>
    <xf numFmtId="1" fontId="27" fillId="36" borderId="63" xfId="296" applyNumberFormat="1" applyFont="1" applyFill="1" applyBorder="1" applyAlignment="1">
      <alignment horizontal="center"/>
    </xf>
    <xf numFmtId="1" fontId="27" fillId="36" borderId="10" xfId="296" applyNumberFormat="1" applyFont="1" applyFill="1" applyBorder="1" applyAlignment="1">
      <alignment horizontal="center"/>
    </xf>
    <xf numFmtId="164" fontId="27" fillId="36" borderId="10" xfId="296" applyNumberFormat="1" applyFont="1" applyFill="1" applyBorder="1" applyAlignment="1"/>
    <xf numFmtId="164" fontId="27" fillId="36" borderId="47" xfId="296" applyNumberFormat="1" applyFont="1" applyFill="1" applyBorder="1" applyAlignment="1"/>
    <xf numFmtId="2" fontId="27" fillId="40" borderId="40" xfId="296" applyNumberFormat="1" applyFont="1" applyFill="1" applyBorder="1" applyAlignment="1">
      <alignment horizontal="center"/>
    </xf>
    <xf numFmtId="2" fontId="26" fillId="34" borderId="0" xfId="708" applyNumberFormat="1" applyFont="1" applyFill="1" applyAlignment="1">
      <alignment horizontal="center"/>
    </xf>
    <xf numFmtId="164" fontId="27" fillId="34" borderId="13" xfId="296" applyNumberFormat="1" applyFont="1" applyFill="1" applyBorder="1" applyAlignment="1">
      <alignment horizontal="center"/>
    </xf>
    <xf numFmtId="2" fontId="18" fillId="34" borderId="13" xfId="296" applyNumberFormat="1" applyFill="1" applyBorder="1" applyAlignment="1">
      <alignment horizontal="center"/>
    </xf>
    <xf numFmtId="2" fontId="26" fillId="34" borderId="77" xfId="242" applyNumberFormat="1" applyFont="1" applyFill="1" applyBorder="1" applyAlignment="1">
      <alignment horizontal="center"/>
    </xf>
    <xf numFmtId="1" fontId="55" fillId="40" borderId="0" xfId="296" applyNumberFormat="1" applyFont="1" applyFill="1" applyBorder="1" applyAlignment="1">
      <alignment horizontal="center"/>
    </xf>
    <xf numFmtId="2" fontId="26" fillId="34" borderId="0" xfId="298" applyNumberFormat="1" applyFont="1" applyFill="1" applyBorder="1" applyAlignment="1">
      <alignment horizontal="center"/>
    </xf>
    <xf numFmtId="2" fontId="18" fillId="34" borderId="0" xfId="296" applyNumberFormat="1" applyFill="1" applyBorder="1" applyAlignment="1">
      <alignment horizontal="center"/>
    </xf>
    <xf numFmtId="2" fontId="26" fillId="34" borderId="62" xfId="242" applyNumberFormat="1" applyFont="1" applyFill="1" applyBorder="1" applyAlignment="1">
      <alignment horizontal="center"/>
    </xf>
    <xf numFmtId="0" fontId="21" fillId="34" borderId="0" xfId="296" applyFont="1" applyFill="1" applyBorder="1" applyAlignment="1">
      <alignment horizontal="right" vertical="center" textRotation="90"/>
    </xf>
    <xf numFmtId="0" fontId="27" fillId="34" borderId="96" xfId="296" applyFont="1" applyFill="1" applyBorder="1" applyAlignment="1">
      <alignment horizontal="center" vertical="top"/>
    </xf>
    <xf numFmtId="2" fontId="27" fillId="40" borderId="97" xfId="296" applyNumberFormat="1" applyFont="1" applyFill="1" applyBorder="1" applyAlignment="1">
      <alignment horizontal="center"/>
    </xf>
    <xf numFmtId="2" fontId="26" fillId="34" borderId="10" xfId="298" applyNumberFormat="1" applyFont="1" applyFill="1" applyBorder="1" applyAlignment="1">
      <alignment horizontal="center"/>
    </xf>
    <xf numFmtId="164" fontId="64" fillId="40" borderId="96" xfId="296" applyNumberFormat="1" applyFont="1" applyFill="1" applyBorder="1" applyAlignment="1">
      <alignment horizontal="center"/>
    </xf>
    <xf numFmtId="2" fontId="18" fillId="34" borderId="96" xfId="296" applyNumberFormat="1" applyFill="1" applyBorder="1" applyAlignment="1">
      <alignment horizontal="center"/>
    </xf>
    <xf numFmtId="164" fontId="27" fillId="34" borderId="96" xfId="296" applyNumberFormat="1" applyFont="1" applyFill="1" applyBorder="1" applyAlignment="1">
      <alignment horizontal="center"/>
    </xf>
    <xf numFmtId="2" fontId="26" fillId="34" borderId="96" xfId="692" applyNumberFormat="1" applyFont="1" applyFill="1" applyBorder="1" applyAlignment="1">
      <alignment horizontal="center"/>
    </xf>
    <xf numFmtId="2" fontId="26" fillId="34" borderId="97" xfId="692" applyNumberFormat="1" applyFont="1" applyFill="1" applyBorder="1" applyAlignment="1">
      <alignment horizontal="center"/>
    </xf>
    <xf numFmtId="2" fontId="27" fillId="34" borderId="96" xfId="296" applyNumberFormat="1" applyFont="1" applyFill="1" applyBorder="1" applyAlignment="1">
      <alignment horizontal="center"/>
    </xf>
    <xf numFmtId="2" fontId="26" fillId="34" borderId="98" xfId="217" applyNumberFormat="1" applyFont="1" applyFill="1" applyBorder="1" applyAlignment="1">
      <alignment horizontal="center"/>
    </xf>
    <xf numFmtId="2" fontId="26" fillId="34" borderId="96" xfId="242" applyNumberFormat="1" applyFont="1" applyFill="1" applyBorder="1" applyAlignment="1">
      <alignment horizontal="center"/>
    </xf>
    <xf numFmtId="2" fontId="26" fillId="34" borderId="99" xfId="217" applyNumberFormat="1" applyFont="1" applyFill="1" applyBorder="1" applyAlignment="1">
      <alignment horizontal="center"/>
    </xf>
    <xf numFmtId="2" fontId="27" fillId="34" borderId="100" xfId="296" applyNumberFormat="1" applyFont="1" applyFill="1" applyBorder="1" applyAlignment="1">
      <alignment horizontal="center"/>
    </xf>
    <xf numFmtId="164" fontId="27" fillId="34" borderId="40" xfId="296" applyNumberFormat="1" applyFont="1" applyFill="1" applyBorder="1" applyAlignment="1">
      <alignment horizontal="center"/>
    </xf>
    <xf numFmtId="164" fontId="27" fillId="34" borderId="0" xfId="296" applyNumberFormat="1" applyFont="1" applyFill="1" applyAlignment="1">
      <alignment horizontal="center" vertical="center"/>
    </xf>
    <xf numFmtId="0" fontId="55" fillId="34" borderId="0" xfId="296" applyFont="1" applyFill="1" applyBorder="1" applyAlignment="1">
      <alignment horizontal="center"/>
    </xf>
    <xf numFmtId="0" fontId="18" fillId="0" borderId="0" xfId="296" applyFill="1" applyBorder="1"/>
    <xf numFmtId="0" fontId="18" fillId="0" borderId="0" xfId="296" applyFill="1"/>
    <xf numFmtId="164" fontId="18" fillId="0" borderId="0" xfId="296" applyNumberFormat="1" applyFill="1" applyBorder="1"/>
    <xf numFmtId="164" fontId="18" fillId="0" borderId="0" xfId="296" applyNumberFormat="1" applyFill="1"/>
    <xf numFmtId="164" fontId="18" fillId="0" borderId="19" xfId="296" applyNumberFormat="1" applyFill="1" applyBorder="1"/>
    <xf numFmtId="1" fontId="27" fillId="40" borderId="0" xfId="296" applyNumberFormat="1" applyFont="1" applyFill="1" applyBorder="1" applyAlignment="1">
      <alignment horizontal="center"/>
    </xf>
    <xf numFmtId="2" fontId="18" fillId="34" borderId="14" xfId="296" applyNumberFormat="1" applyFill="1" applyBorder="1" applyAlignment="1">
      <alignment horizontal="center"/>
    </xf>
    <xf numFmtId="2" fontId="55" fillId="34" borderId="0" xfId="296" applyNumberFormat="1" applyFont="1" applyFill="1" applyBorder="1" applyAlignment="1">
      <alignment horizontal="center"/>
    </xf>
    <xf numFmtId="1" fontId="55" fillId="34" borderId="0" xfId="42" applyNumberFormat="1" applyFont="1" applyFill="1" applyBorder="1" applyAlignment="1">
      <alignment horizontal="center" vertical="center"/>
    </xf>
    <xf numFmtId="2" fontId="18" fillId="34" borderId="19" xfId="296" applyNumberFormat="1" applyFill="1" applyBorder="1" applyAlignment="1">
      <alignment horizontal="center"/>
    </xf>
    <xf numFmtId="2" fontId="26" fillId="34" borderId="38" xfId="242" applyNumberFormat="1" applyFont="1" applyFill="1" applyBorder="1" applyAlignment="1">
      <alignment horizontal="center"/>
    </xf>
    <xf numFmtId="0" fontId="21" fillId="34" borderId="0" xfId="296" applyFont="1" applyFill="1" applyBorder="1" applyAlignment="1">
      <alignment horizontal="right" textRotation="90"/>
    </xf>
    <xf numFmtId="1" fontId="27" fillId="40" borderId="10" xfId="296" applyNumberFormat="1" applyFont="1" applyFill="1" applyBorder="1" applyAlignment="1">
      <alignment horizontal="center"/>
    </xf>
    <xf numFmtId="2" fontId="18" fillId="34" borderId="10" xfId="296" applyNumberFormat="1" applyFill="1" applyBorder="1" applyAlignment="1">
      <alignment horizontal="center"/>
    </xf>
    <xf numFmtId="164" fontId="27" fillId="34" borderId="10" xfId="296" applyNumberFormat="1" applyFont="1" applyFill="1" applyBorder="1" applyAlignment="1">
      <alignment horizontal="center"/>
    </xf>
    <xf numFmtId="2" fontId="18" fillId="34" borderId="21" xfId="296" applyNumberFormat="1" applyFill="1" applyBorder="1" applyAlignment="1">
      <alignment horizontal="center"/>
    </xf>
    <xf numFmtId="2" fontId="26" fillId="34" borderId="47" xfId="692" applyNumberFormat="1" applyFont="1" applyFill="1" applyBorder="1" applyAlignment="1">
      <alignment horizontal="center"/>
    </xf>
    <xf numFmtId="2" fontId="26" fillId="34" borderId="37" xfId="217" applyNumberFormat="1" applyFont="1" applyFill="1" applyBorder="1" applyAlignment="1">
      <alignment horizontal="center"/>
    </xf>
    <xf numFmtId="2" fontId="26" fillId="34" borderId="10" xfId="242" applyNumberFormat="1" applyFont="1" applyFill="1" applyBorder="1" applyAlignment="1">
      <alignment horizontal="center"/>
    </xf>
    <xf numFmtId="2" fontId="26" fillId="34" borderId="66" xfId="217" applyNumberFormat="1" applyFont="1" applyFill="1" applyBorder="1" applyAlignment="1">
      <alignment horizontal="center"/>
    </xf>
    <xf numFmtId="2" fontId="27" fillId="34" borderId="21" xfId="296" applyNumberFormat="1" applyFont="1" applyFill="1" applyBorder="1" applyAlignment="1">
      <alignment horizontal="center"/>
    </xf>
    <xf numFmtId="0" fontId="18" fillId="34" borderId="0" xfId="296" applyFill="1" applyAlignment="1">
      <alignment horizontal="center"/>
    </xf>
    <xf numFmtId="164" fontId="18" fillId="34" borderId="0" xfId="296" applyNumberFormat="1" applyFill="1"/>
    <xf numFmtId="164" fontId="18" fillId="34" borderId="0" xfId="296" applyNumberFormat="1" applyFill="1" applyBorder="1"/>
    <xf numFmtId="2" fontId="18" fillId="34" borderId="0" xfId="296" applyNumberFormat="1" applyFill="1" applyBorder="1"/>
    <xf numFmtId="164" fontId="18" fillId="34" borderId="0" xfId="296" applyNumberFormat="1" applyFont="1" applyFill="1" applyBorder="1" applyAlignment="1">
      <alignment horizontal="left" wrapText="1"/>
    </xf>
    <xf numFmtId="164" fontId="18" fillId="34" borderId="0" xfId="296" applyNumberFormat="1" applyFont="1" applyFill="1" applyBorder="1" applyAlignment="1">
      <alignment wrapText="1"/>
    </xf>
    <xf numFmtId="0" fontId="18" fillId="0" borderId="0" xfId="296" applyFont="1" applyBorder="1"/>
    <xf numFmtId="0" fontId="18" fillId="38" borderId="0" xfId="296" applyFont="1" applyFill="1" applyBorder="1" applyAlignment="1">
      <alignment horizontal="center"/>
    </xf>
    <xf numFmtId="0" fontId="18" fillId="38" borderId="0" xfId="296" applyFill="1" applyBorder="1" applyAlignment="1">
      <alignment horizontal="center"/>
    </xf>
    <xf numFmtId="164" fontId="18" fillId="0" borderId="0" xfId="296" applyNumberFormat="1" applyBorder="1"/>
    <xf numFmtId="2" fontId="22" fillId="34" borderId="0" xfId="712" applyNumberFormat="1" applyFont="1" applyFill="1" applyBorder="1" applyAlignment="1">
      <alignment horizontal="center"/>
    </xf>
    <xf numFmtId="2" fontId="26" fillId="34" borderId="0" xfId="296" applyNumberFormat="1" applyFont="1" applyFill="1" applyBorder="1" applyAlignment="1">
      <alignment horizontal="center"/>
    </xf>
    <xf numFmtId="1" fontId="22" fillId="34" borderId="0" xfId="234" applyNumberFormat="1" applyFont="1" applyFill="1" applyBorder="1" applyAlignment="1">
      <alignment horizontal="center"/>
    </xf>
    <xf numFmtId="166" fontId="22" fillId="34" borderId="0" xfId="712" applyNumberFormat="1" applyFont="1" applyFill="1" applyBorder="1" applyAlignment="1">
      <alignment horizontal="center"/>
    </xf>
    <xf numFmtId="164" fontId="56" fillId="34" borderId="0" xfId="214" applyNumberFormat="1" applyFont="1" applyFill="1" applyBorder="1" applyAlignment="1">
      <alignment horizontal="left"/>
    </xf>
    <xf numFmtId="2" fontId="18" fillId="0" borderId="0" xfId="214" applyNumberFormat="1" applyBorder="1"/>
    <xf numFmtId="0" fontId="26" fillId="0" borderId="0" xfId="43" applyFont="1" applyBorder="1"/>
    <xf numFmtId="0" fontId="1" fillId="34" borderId="0" xfId="238" applyFill="1"/>
    <xf numFmtId="2" fontId="18" fillId="0" borderId="0" xfId="296" applyNumberFormat="1" applyBorder="1"/>
    <xf numFmtId="2" fontId="26" fillId="34" borderId="0" xfId="708" applyNumberFormat="1" applyFont="1" applyFill="1" applyBorder="1" applyAlignment="1">
      <alignment horizontal="center"/>
    </xf>
    <xf numFmtId="166" fontId="18" fillId="0" borderId="0" xfId="296" applyNumberFormat="1" applyBorder="1"/>
    <xf numFmtId="164" fontId="23" fillId="34" borderId="0" xfId="692" applyNumberFormat="1" applyFont="1" applyFill="1" applyBorder="1" applyAlignment="1">
      <alignment horizontal="center"/>
    </xf>
    <xf numFmtId="2" fontId="26" fillId="34" borderId="0" xfId="709" applyNumberFormat="1" applyFont="1" applyFill="1" applyBorder="1" applyAlignment="1">
      <alignment horizontal="center" wrapText="1"/>
    </xf>
    <xf numFmtId="164" fontId="26" fillId="34" borderId="0" xfId="692" quotePrefix="1" applyNumberFormat="1" applyFont="1" applyFill="1" applyBorder="1" applyAlignment="1">
      <alignment horizontal="center"/>
    </xf>
    <xf numFmtId="0" fontId="27" fillId="34" borderId="0" xfId="216" applyFont="1" applyFill="1" applyBorder="1" applyAlignment="1">
      <alignment horizontal="right"/>
    </xf>
    <xf numFmtId="0" fontId="27" fillId="34" borderId="0" xfId="216" applyFont="1" applyFill="1" applyBorder="1" applyAlignment="1">
      <alignment horizontal="center"/>
    </xf>
    <xf numFmtId="0" fontId="22" fillId="34" borderId="0" xfId="217" applyFont="1" applyFill="1" applyBorder="1"/>
    <xf numFmtId="0" fontId="1" fillId="34" borderId="0" xfId="217" applyFill="1" applyBorder="1"/>
    <xf numFmtId="0" fontId="19" fillId="34" borderId="0" xfId="42" applyFont="1" applyFill="1" applyBorder="1" applyAlignment="1">
      <alignment wrapText="1"/>
    </xf>
    <xf numFmtId="0" fontId="22" fillId="34" borderId="0" xfId="273" applyNumberFormat="1" applyFont="1" applyFill="1" applyBorder="1" applyAlignment="1">
      <alignment horizontal="center"/>
    </xf>
    <xf numFmtId="0" fontId="22" fillId="34" borderId="0" xfId="217" applyFont="1" applyFill="1" applyBorder="1" applyAlignment="1">
      <alignment horizontal="center"/>
    </xf>
    <xf numFmtId="0" fontId="1" fillId="0" borderId="0" xfId="217" applyBorder="1"/>
    <xf numFmtId="0" fontId="22" fillId="0" borderId="0" xfId="217" applyFont="1" applyBorder="1"/>
    <xf numFmtId="0" fontId="19" fillId="34" borderId="0" xfId="214" applyFont="1" applyFill="1" applyAlignment="1">
      <alignment horizontal="left" vertical="center" wrapText="1"/>
    </xf>
    <xf numFmtId="0" fontId="21" fillId="34" borderId="12" xfId="214" applyFont="1" applyFill="1" applyBorder="1" applyAlignment="1">
      <alignment horizontal="center"/>
    </xf>
    <xf numFmtId="0" fontId="21" fillId="34" borderId="14" xfId="214" applyFont="1" applyFill="1" applyBorder="1" applyAlignment="1">
      <alignment horizontal="center"/>
    </xf>
    <xf numFmtId="0" fontId="21" fillId="34" borderId="20" xfId="214" applyFont="1" applyFill="1" applyBorder="1" applyAlignment="1">
      <alignment horizontal="center"/>
    </xf>
    <xf numFmtId="0" fontId="21" fillId="34" borderId="21" xfId="214" applyFont="1" applyFill="1" applyBorder="1" applyAlignment="1">
      <alignment horizontal="center"/>
    </xf>
    <xf numFmtId="0" fontId="52" fillId="0" borderId="12" xfId="214" applyFont="1" applyBorder="1" applyAlignment="1">
      <alignment horizontal="center"/>
    </xf>
    <xf numFmtId="0" fontId="52" fillId="0" borderId="14" xfId="214" applyFont="1" applyBorder="1" applyAlignment="1">
      <alignment horizontal="center"/>
    </xf>
    <xf numFmtId="0" fontId="52" fillId="0" borderId="20" xfId="214" applyFont="1" applyBorder="1" applyAlignment="1">
      <alignment horizontal="center"/>
    </xf>
    <xf numFmtId="0" fontId="52" fillId="0" borderId="21" xfId="214" applyFont="1" applyBorder="1" applyAlignment="1">
      <alignment horizontal="center"/>
    </xf>
    <xf numFmtId="0" fontId="21" fillId="34" borderId="71" xfId="214" applyFont="1" applyFill="1" applyBorder="1" applyAlignment="1">
      <alignment horizontal="center" vertical="center"/>
    </xf>
    <xf numFmtId="0" fontId="21" fillId="34" borderId="75" xfId="214" applyFont="1" applyFill="1" applyBorder="1" applyAlignment="1">
      <alignment horizontal="center" vertical="center"/>
    </xf>
    <xf numFmtId="0" fontId="21" fillId="34" borderId="43" xfId="214" applyFont="1" applyFill="1" applyBorder="1" applyAlignment="1">
      <alignment horizontal="center" vertical="center" wrapText="1"/>
    </xf>
    <xf numFmtId="0" fontId="21" fillId="34" borderId="37" xfId="214" applyFont="1" applyFill="1" applyBorder="1" applyAlignment="1">
      <alignment horizontal="center" vertical="center" wrapText="1"/>
    </xf>
    <xf numFmtId="0" fontId="21" fillId="34" borderId="72" xfId="214" applyFont="1" applyFill="1" applyBorder="1" applyAlignment="1">
      <alignment horizontal="center" wrapText="1"/>
    </xf>
    <xf numFmtId="0" fontId="21" fillId="34" borderId="73" xfId="214" applyFont="1" applyFill="1" applyBorder="1" applyAlignment="1">
      <alignment horizontal="center" wrapText="1"/>
    </xf>
    <xf numFmtId="0" fontId="21" fillId="34" borderId="74" xfId="214" applyFont="1" applyFill="1" applyBorder="1" applyAlignment="1">
      <alignment horizontal="center" wrapText="1"/>
    </xf>
    <xf numFmtId="0" fontId="21" fillId="34" borderId="44" xfId="214" applyFont="1" applyFill="1" applyBorder="1" applyAlignment="1">
      <alignment horizontal="center" vertical="center" wrapText="1"/>
    </xf>
    <xf numFmtId="0" fontId="21" fillId="34" borderId="66" xfId="214" applyFont="1" applyFill="1" applyBorder="1" applyAlignment="1">
      <alignment horizontal="center" vertical="center" wrapText="1"/>
    </xf>
    <xf numFmtId="164" fontId="55" fillId="34" borderId="13" xfId="214" applyNumberFormat="1" applyFont="1" applyFill="1" applyBorder="1" applyAlignment="1">
      <alignment horizontal="left"/>
    </xf>
    <xf numFmtId="0" fontId="53" fillId="33" borderId="72" xfId="214" applyFont="1" applyFill="1" applyBorder="1" applyAlignment="1">
      <alignment horizontal="center" vertical="center" wrapText="1"/>
    </xf>
    <xf numFmtId="0" fontId="53" fillId="33" borderId="73" xfId="214" applyFont="1" applyFill="1" applyBorder="1" applyAlignment="1">
      <alignment horizontal="center" vertical="center" wrapText="1"/>
    </xf>
    <xf numFmtId="0" fontId="53" fillId="33" borderId="74" xfId="214" applyFont="1" applyFill="1" applyBorder="1" applyAlignment="1">
      <alignment horizontal="center" vertical="center" wrapText="1"/>
    </xf>
    <xf numFmtId="0" fontId="53" fillId="33" borderId="43" xfId="214" applyFont="1" applyFill="1" applyBorder="1" applyAlignment="1">
      <alignment horizontal="center" vertical="center" wrapText="1"/>
    </xf>
    <xf numFmtId="0" fontId="53" fillId="33" borderId="37" xfId="214" applyFont="1" applyFill="1" applyBorder="1" applyAlignment="1">
      <alignment horizontal="center" vertical="center" wrapText="1"/>
    </xf>
    <xf numFmtId="0" fontId="53" fillId="33" borderId="44" xfId="214" applyFont="1" applyFill="1" applyBorder="1" applyAlignment="1">
      <alignment horizontal="center" vertical="center" wrapText="1"/>
    </xf>
    <xf numFmtId="0" fontId="53" fillId="33" borderId="66" xfId="214" applyFont="1" applyFill="1" applyBorder="1" applyAlignment="1">
      <alignment horizontal="center" vertical="center" wrapText="1"/>
    </xf>
    <xf numFmtId="0" fontId="53" fillId="33" borderId="45" xfId="214" applyFont="1" applyFill="1" applyBorder="1" applyAlignment="1">
      <alignment horizontal="center" vertical="center"/>
    </xf>
    <xf numFmtId="0" fontId="53" fillId="33" borderId="47" xfId="214" applyFont="1" applyFill="1" applyBorder="1" applyAlignment="1">
      <alignment horizontal="center" vertical="center"/>
    </xf>
    <xf numFmtId="0" fontId="53" fillId="33" borderId="11" xfId="214" applyFont="1" applyFill="1" applyBorder="1" applyAlignment="1">
      <alignment horizontal="center" vertical="center" wrapText="1"/>
    </xf>
    <xf numFmtId="0" fontId="53" fillId="33" borderId="22" xfId="214" applyFont="1" applyFill="1" applyBorder="1" applyAlignment="1">
      <alignment horizontal="center" vertical="center" wrapText="1"/>
    </xf>
    <xf numFmtId="0" fontId="21" fillId="0" borderId="11" xfId="214" applyFont="1" applyBorder="1" applyAlignment="1">
      <alignment horizontal="center" vertical="center" wrapText="1"/>
    </xf>
    <xf numFmtId="0" fontId="21" fillId="0" borderId="22" xfId="214" applyFont="1" applyBorder="1" applyAlignment="1">
      <alignment horizontal="center" vertical="center" wrapText="1"/>
    </xf>
    <xf numFmtId="0" fontId="53" fillId="33" borderId="11" xfId="214" applyFont="1" applyFill="1" applyBorder="1" applyAlignment="1">
      <alignment horizontal="center" wrapText="1"/>
    </xf>
    <xf numFmtId="0" fontId="53" fillId="33" borderId="22" xfId="214" applyFont="1" applyFill="1" applyBorder="1" applyAlignment="1">
      <alignment horizontal="center" wrapText="1"/>
    </xf>
    <xf numFmtId="2" fontId="18" fillId="36" borderId="61" xfId="214" applyNumberFormat="1" applyFont="1" applyFill="1" applyBorder="1" applyAlignment="1">
      <alignment horizontal="center"/>
    </xf>
    <xf numFmtId="2" fontId="18" fillId="36" borderId="13" xfId="214" applyNumberFormat="1" applyFont="1" applyFill="1" applyBorder="1" applyAlignment="1">
      <alignment horizontal="center"/>
    </xf>
    <xf numFmtId="2" fontId="18" fillId="36" borderId="14" xfId="214" applyNumberFormat="1" applyFont="1" applyFill="1" applyBorder="1" applyAlignment="1">
      <alignment horizontal="center"/>
    </xf>
    <xf numFmtId="2" fontId="18" fillId="36" borderId="62" xfId="214" applyNumberFormat="1" applyFont="1" applyFill="1" applyBorder="1" applyAlignment="1">
      <alignment horizontal="center"/>
    </xf>
    <xf numFmtId="2" fontId="18" fillId="36" borderId="0" xfId="214" applyNumberFormat="1" applyFont="1" applyFill="1" applyBorder="1" applyAlignment="1">
      <alignment horizontal="center"/>
    </xf>
    <xf numFmtId="2" fontId="18" fillId="36" borderId="19" xfId="214" applyNumberFormat="1" applyFont="1" applyFill="1" applyBorder="1" applyAlignment="1">
      <alignment horizontal="center"/>
    </xf>
    <xf numFmtId="2" fontId="18" fillId="36" borderId="63" xfId="214" applyNumberFormat="1" applyFont="1" applyFill="1" applyBorder="1" applyAlignment="1">
      <alignment horizontal="center"/>
    </xf>
    <xf numFmtId="2" fontId="18" fillId="36" borderId="10" xfId="214" applyNumberFormat="1" applyFont="1" applyFill="1" applyBorder="1" applyAlignment="1">
      <alignment horizontal="center"/>
    </xf>
    <xf numFmtId="2" fontId="18" fillId="36" borderId="21" xfId="214" applyNumberFormat="1" applyFont="1" applyFill="1" applyBorder="1" applyAlignment="1">
      <alignment horizontal="center"/>
    </xf>
    <xf numFmtId="2" fontId="18" fillId="36" borderId="43" xfId="214" applyNumberFormat="1" applyFont="1" applyFill="1" applyBorder="1" applyAlignment="1">
      <alignment horizontal="center"/>
    </xf>
    <xf numFmtId="2" fontId="18" fillId="36" borderId="38" xfId="214" applyNumberFormat="1" applyFont="1" applyFill="1" applyBorder="1" applyAlignment="1">
      <alignment horizontal="center"/>
    </xf>
    <xf numFmtId="2" fontId="18" fillId="36" borderId="37" xfId="214" applyNumberFormat="1" applyFont="1" applyFill="1" applyBorder="1" applyAlignment="1">
      <alignment horizontal="center"/>
    </xf>
    <xf numFmtId="0" fontId="21" fillId="34" borderId="11" xfId="214" applyFont="1" applyFill="1" applyBorder="1" applyAlignment="1">
      <alignment horizontal="center" vertical="center" wrapText="1"/>
    </xf>
    <xf numFmtId="0" fontId="21" fillId="34" borderId="22" xfId="214" applyFont="1" applyFill="1" applyBorder="1" applyAlignment="1">
      <alignment horizontal="center" vertical="center" wrapText="1"/>
    </xf>
    <xf numFmtId="0" fontId="18" fillId="38" borderId="0" xfId="214" applyFont="1" applyFill="1" applyAlignment="1">
      <alignment horizontal="center"/>
    </xf>
    <xf numFmtId="0" fontId="18" fillId="38" borderId="0" xfId="214" applyFill="1" applyAlignment="1">
      <alignment horizontal="center"/>
    </xf>
    <xf numFmtId="0" fontId="59" fillId="34" borderId="0" xfId="214" applyFont="1" applyFill="1" applyAlignment="1">
      <alignment horizontal="left" vertical="top" wrapText="1"/>
    </xf>
    <xf numFmtId="0" fontId="52" fillId="0" borderId="10" xfId="214" applyFont="1" applyBorder="1" applyAlignment="1">
      <alignment horizontal="center"/>
    </xf>
    <xf numFmtId="0" fontId="21" fillId="0" borderId="0" xfId="214" applyFont="1" applyBorder="1" applyAlignment="1">
      <alignment horizontal="center" vertical="center" wrapText="1"/>
    </xf>
    <xf numFmtId="0" fontId="21" fillId="0" borderId="40" xfId="214" applyFont="1" applyBorder="1" applyAlignment="1">
      <alignment horizontal="center" vertical="center" wrapText="1"/>
    </xf>
    <xf numFmtId="41" fontId="21" fillId="0" borderId="63" xfId="214" applyNumberFormat="1" applyFont="1" applyFill="1" applyBorder="1" applyAlignment="1">
      <alignment horizontal="center" vertical="center"/>
    </xf>
    <xf numFmtId="41" fontId="21" fillId="0" borderId="10" xfId="214" applyNumberFormat="1" applyFont="1" applyFill="1" applyBorder="1" applyAlignment="1">
      <alignment horizontal="center" vertical="center"/>
    </xf>
    <xf numFmtId="0" fontId="28" fillId="37" borderId="10" xfId="214" applyFont="1" applyFill="1" applyBorder="1" applyAlignment="1">
      <alignment horizontal="center" vertical="center"/>
    </xf>
    <xf numFmtId="0" fontId="21" fillId="0" borderId="10" xfId="214" applyFont="1" applyBorder="1" applyAlignment="1">
      <alignment horizontal="center"/>
    </xf>
    <xf numFmtId="0" fontId="21" fillId="0" borderId="21" xfId="214" applyFont="1" applyBorder="1" applyAlignment="1">
      <alignment horizontal="center"/>
    </xf>
    <xf numFmtId="41" fontId="18" fillId="34" borderId="12" xfId="214" applyNumberFormat="1" applyFont="1" applyFill="1" applyBorder="1" applyAlignment="1">
      <alignment horizontal="center" vertical="center" wrapText="1"/>
    </xf>
    <xf numFmtId="41" fontId="18" fillId="34" borderId="20" xfId="214" applyNumberFormat="1" applyFont="1" applyFill="1" applyBorder="1" applyAlignment="1">
      <alignment horizontal="center" vertical="center" wrapText="1"/>
    </xf>
    <xf numFmtId="41" fontId="18" fillId="34" borderId="33" xfId="214" applyNumberFormat="1" applyFont="1" applyFill="1" applyBorder="1" applyAlignment="1">
      <alignment horizontal="center" wrapText="1"/>
    </xf>
    <xf numFmtId="41" fontId="18" fillId="34" borderId="84" xfId="214" applyNumberFormat="1" applyFont="1" applyFill="1" applyBorder="1" applyAlignment="1">
      <alignment horizontal="center" wrapText="1"/>
    </xf>
    <xf numFmtId="41" fontId="18" fillId="34" borderId="0" xfId="214" applyNumberFormat="1" applyFont="1" applyFill="1" applyBorder="1" applyAlignment="1">
      <alignment horizontal="center" vertical="center" wrapText="1"/>
    </xf>
    <xf numFmtId="41" fontId="18" fillId="34" borderId="10" xfId="214" applyNumberFormat="1" applyFont="1" applyFill="1" applyBorder="1" applyAlignment="1">
      <alignment horizontal="center" vertical="center" wrapText="1"/>
    </xf>
    <xf numFmtId="0" fontId="18" fillId="39" borderId="0" xfId="214" applyFont="1" applyFill="1" applyAlignment="1">
      <alignment horizontal="center" vertical="center" wrapText="1"/>
    </xf>
    <xf numFmtId="0" fontId="53" fillId="33" borderId="85" xfId="214" applyFont="1" applyFill="1" applyBorder="1" applyAlignment="1">
      <alignment horizontal="center" vertical="center" wrapText="1"/>
    </xf>
    <xf numFmtId="0" fontId="53" fillId="33" borderId="23" xfId="214" applyFont="1" applyFill="1" applyBorder="1" applyAlignment="1">
      <alignment horizontal="center" vertical="center" wrapText="1"/>
    </xf>
    <xf numFmtId="0" fontId="53" fillId="33" borderId="56" xfId="214" applyFont="1" applyFill="1" applyBorder="1" applyAlignment="1">
      <alignment horizontal="center" vertical="center" wrapText="1"/>
    </xf>
    <xf numFmtId="0" fontId="33" fillId="34" borderId="15" xfId="0" applyFont="1" applyFill="1" applyBorder="1" applyAlignment="1">
      <alignment horizontal="center" wrapText="1"/>
    </xf>
    <xf numFmtId="0" fontId="33" fillId="34" borderId="16" xfId="0" applyFont="1" applyFill="1" applyBorder="1" applyAlignment="1">
      <alignment horizontal="center" wrapText="1"/>
    </xf>
    <xf numFmtId="0" fontId="33" fillId="34" borderId="11" xfId="0" applyFont="1" applyFill="1" applyBorder="1" applyAlignment="1">
      <alignment horizontal="center" wrapText="1"/>
    </xf>
    <xf numFmtId="0" fontId="33" fillId="34" borderId="22" xfId="0" applyFont="1" applyFill="1" applyBorder="1" applyAlignment="1">
      <alignment horizontal="center" wrapText="1"/>
    </xf>
    <xf numFmtId="0" fontId="33" fillId="34" borderId="14" xfId="0" applyFont="1" applyFill="1" applyBorder="1" applyAlignment="1">
      <alignment horizontal="center" wrapText="1"/>
    </xf>
    <xf numFmtId="0" fontId="33" fillId="34" borderId="21" xfId="0" applyFont="1" applyFill="1" applyBorder="1" applyAlignment="1">
      <alignment horizontal="center" wrapText="1"/>
    </xf>
    <xf numFmtId="9" fontId="22" fillId="34" borderId="20" xfId="294" applyFont="1" applyFill="1" applyBorder="1" applyAlignment="1">
      <alignment horizontal="center"/>
    </xf>
    <xf numFmtId="9" fontId="22" fillId="34" borderId="21" xfId="294" applyFont="1" applyFill="1" applyBorder="1" applyAlignment="1">
      <alignment horizontal="center"/>
    </xf>
    <xf numFmtId="0" fontId="22" fillId="34" borderId="67" xfId="0" applyFont="1" applyFill="1" applyBorder="1" applyAlignment="1">
      <alignment horizontal="center"/>
    </xf>
    <xf numFmtId="0" fontId="22" fillId="34" borderId="60" xfId="0" applyFont="1" applyFill="1" applyBorder="1" applyAlignment="1">
      <alignment horizontal="center"/>
    </xf>
    <xf numFmtId="0" fontId="22" fillId="34" borderId="68" xfId="0" applyFont="1" applyFill="1" applyBorder="1" applyAlignment="1">
      <alignment horizontal="center"/>
    </xf>
    <xf numFmtId="0" fontId="21" fillId="35" borderId="0" xfId="42" applyFont="1" applyFill="1" applyBorder="1" applyAlignment="1">
      <alignment horizontal="center" wrapText="1"/>
    </xf>
    <xf numFmtId="0" fontId="19" fillId="34" borderId="0" xfId="42" applyFont="1" applyFill="1" applyBorder="1" applyAlignment="1">
      <alignment horizontal="left" vertical="center" wrapText="1"/>
    </xf>
    <xf numFmtId="1" fontId="21" fillId="34" borderId="12" xfId="42" applyNumberFormat="1" applyFont="1" applyFill="1" applyBorder="1" applyAlignment="1">
      <alignment horizontal="center" wrapText="1"/>
    </xf>
    <xf numFmtId="1" fontId="21" fillId="34" borderId="18" xfId="42" applyNumberFormat="1" applyFont="1" applyFill="1" applyBorder="1" applyAlignment="1">
      <alignment horizontal="center" wrapText="1"/>
    </xf>
    <xf numFmtId="1" fontId="21" fillId="34" borderId="20" xfId="42" applyNumberFormat="1" applyFont="1" applyFill="1" applyBorder="1" applyAlignment="1">
      <alignment horizontal="center" wrapText="1"/>
    </xf>
    <xf numFmtId="1" fontId="21" fillId="34" borderId="13" xfId="42" applyNumberFormat="1" applyFont="1" applyFill="1" applyBorder="1" applyAlignment="1">
      <alignment horizontal="center" wrapText="1"/>
    </xf>
    <xf numFmtId="1" fontId="21" fillId="34" borderId="0" xfId="42" applyNumberFormat="1" applyFont="1" applyFill="1" applyBorder="1" applyAlignment="1">
      <alignment horizontal="center" wrapText="1"/>
    </xf>
    <xf numFmtId="1" fontId="21" fillId="34" borderId="10" xfId="42" applyNumberFormat="1" applyFont="1" applyFill="1" applyBorder="1" applyAlignment="1">
      <alignment horizontal="center" wrapText="1"/>
    </xf>
    <xf numFmtId="3" fontId="21" fillId="34" borderId="13" xfId="43" applyNumberFormat="1" applyFont="1" applyFill="1" applyBorder="1" applyAlignment="1">
      <alignment horizontal="center" wrapText="1"/>
    </xf>
    <xf numFmtId="3" fontId="21" fillId="34" borderId="0" xfId="43" applyNumberFormat="1" applyFont="1" applyFill="1" applyBorder="1" applyAlignment="1">
      <alignment horizontal="center" wrapText="1"/>
    </xf>
    <xf numFmtId="3" fontId="21" fillId="34" borderId="10" xfId="43" applyNumberFormat="1" applyFont="1" applyFill="1" applyBorder="1" applyAlignment="1">
      <alignment horizontal="center" wrapText="1"/>
    </xf>
    <xf numFmtId="1" fontId="21" fillId="34" borderId="14" xfId="42" applyNumberFormat="1" applyFont="1" applyFill="1" applyBorder="1" applyAlignment="1">
      <alignment horizontal="center" wrapText="1"/>
    </xf>
    <xf numFmtId="1" fontId="21" fillId="34" borderId="19" xfId="42" applyNumberFormat="1" applyFont="1" applyFill="1" applyBorder="1" applyAlignment="1">
      <alignment horizontal="center" wrapText="1"/>
    </xf>
    <xf numFmtId="1" fontId="21" fillId="34" borderId="21" xfId="42" applyNumberFormat="1" applyFont="1" applyFill="1" applyBorder="1" applyAlignment="1">
      <alignment horizontal="center" wrapText="1"/>
    </xf>
    <xf numFmtId="1" fontId="21" fillId="34" borderId="15" xfId="42" applyNumberFormat="1" applyFont="1" applyFill="1" applyBorder="1" applyAlignment="1">
      <alignment horizontal="center" wrapText="1"/>
    </xf>
    <xf numFmtId="1" fontId="21" fillId="34" borderId="16" xfId="42" applyNumberFormat="1" applyFont="1" applyFill="1" applyBorder="1" applyAlignment="1">
      <alignment horizontal="center" wrapText="1"/>
    </xf>
    <xf numFmtId="1" fontId="21" fillId="34" borderId="33" xfId="42" applyNumberFormat="1" applyFont="1" applyFill="1" applyBorder="1" applyAlignment="1">
      <alignment horizontal="center" wrapText="1"/>
    </xf>
    <xf numFmtId="165" fontId="22" fillId="34" borderId="18" xfId="47" applyNumberFormat="1" applyFont="1" applyFill="1" applyBorder="1" applyAlignment="1">
      <alignment horizontal="center"/>
    </xf>
    <xf numFmtId="165" fontId="22" fillId="34" borderId="19" xfId="47" applyNumberFormat="1" applyFont="1" applyFill="1" applyBorder="1" applyAlignment="1">
      <alignment horizontal="center"/>
    </xf>
    <xf numFmtId="9" fontId="22" fillId="34" borderId="18" xfId="47" applyFont="1" applyFill="1" applyBorder="1" applyAlignment="1">
      <alignment horizontal="center"/>
    </xf>
    <xf numFmtId="9" fontId="22" fillId="34" borderId="19" xfId="47" applyFont="1" applyFill="1" applyBorder="1" applyAlignment="1">
      <alignment horizontal="center"/>
    </xf>
    <xf numFmtId="1" fontId="21" fillId="34" borderId="20" xfId="42" applyNumberFormat="1" applyFont="1" applyFill="1" applyBorder="1" applyAlignment="1">
      <alignment horizontal="center"/>
    </xf>
    <xf numFmtId="1" fontId="21" fillId="34" borderId="21" xfId="42" applyNumberFormat="1" applyFont="1" applyFill="1" applyBorder="1" applyAlignment="1">
      <alignment horizontal="center"/>
    </xf>
    <xf numFmtId="9" fontId="22" fillId="34" borderId="18" xfId="294" applyFont="1" applyFill="1" applyBorder="1" applyAlignment="1">
      <alignment horizontal="center"/>
    </xf>
    <xf numFmtId="9" fontId="22" fillId="34" borderId="19" xfId="294" applyFont="1" applyFill="1" applyBorder="1" applyAlignment="1">
      <alignment horizontal="center"/>
    </xf>
    <xf numFmtId="1" fontId="22" fillId="34" borderId="67" xfId="43" applyNumberFormat="1" applyFont="1" applyFill="1" applyBorder="1" applyAlignment="1">
      <alignment horizontal="center"/>
    </xf>
    <xf numFmtId="1" fontId="22" fillId="34" borderId="60" xfId="43" applyNumberFormat="1" applyFont="1" applyFill="1" applyBorder="1" applyAlignment="1">
      <alignment horizontal="center"/>
    </xf>
    <xf numFmtId="1" fontId="22" fillId="34" borderId="68" xfId="43" applyNumberFormat="1" applyFont="1" applyFill="1" applyBorder="1" applyAlignment="1">
      <alignment horizontal="center"/>
    </xf>
    <xf numFmtId="0" fontId="24" fillId="34" borderId="40" xfId="234" applyFont="1" applyFill="1" applyBorder="1" applyAlignment="1">
      <alignment horizontal="center" wrapText="1"/>
    </xf>
    <xf numFmtId="0" fontId="24" fillId="34" borderId="38" xfId="234" applyFont="1" applyFill="1" applyBorder="1" applyAlignment="1">
      <alignment horizontal="center" wrapText="1"/>
    </xf>
    <xf numFmtId="0" fontId="24" fillId="34" borderId="37" xfId="234" applyFont="1" applyFill="1" applyBorder="1" applyAlignment="1">
      <alignment horizontal="center" wrapText="1"/>
    </xf>
    <xf numFmtId="2" fontId="25" fillId="34" borderId="12" xfId="234" applyNumberFormat="1" applyFont="1" applyFill="1" applyBorder="1" applyAlignment="1">
      <alignment horizontal="center"/>
    </xf>
    <xf numFmtId="2" fontId="25" fillId="34" borderId="13" xfId="234" applyNumberFormat="1" applyFont="1" applyFill="1" applyBorder="1" applyAlignment="1">
      <alignment horizontal="center"/>
    </xf>
    <xf numFmtId="2" fontId="25" fillId="34" borderId="14" xfId="234" applyNumberFormat="1" applyFont="1" applyFill="1" applyBorder="1" applyAlignment="1">
      <alignment horizontal="center"/>
    </xf>
    <xf numFmtId="2" fontId="24" fillId="34" borderId="13" xfId="234" applyNumberFormat="1" applyFont="1" applyFill="1" applyBorder="1" applyAlignment="1">
      <alignment horizontal="center"/>
    </xf>
    <xf numFmtId="0" fontId="24" fillId="34" borderId="12" xfId="234" applyFont="1" applyFill="1" applyBorder="1" applyAlignment="1">
      <alignment horizontal="center" wrapText="1"/>
    </xf>
    <xf numFmtId="0" fontId="24" fillId="34" borderId="18" xfId="234" applyFont="1" applyFill="1" applyBorder="1" applyAlignment="1">
      <alignment horizontal="center" wrapText="1"/>
    </xf>
    <xf numFmtId="0" fontId="24" fillId="34" borderId="20" xfId="234" applyFont="1" applyFill="1" applyBorder="1" applyAlignment="1">
      <alignment horizontal="center" wrapText="1"/>
    </xf>
    <xf numFmtId="0" fontId="24" fillId="34" borderId="19" xfId="234" applyFont="1" applyFill="1" applyBorder="1" applyAlignment="1">
      <alignment horizontal="center" wrapText="1"/>
    </xf>
    <xf numFmtId="0" fontId="24" fillId="34" borderId="11" xfId="234" applyFont="1" applyFill="1" applyBorder="1" applyAlignment="1">
      <alignment horizontal="center" vertical="center" wrapText="1"/>
    </xf>
    <xf numFmtId="0" fontId="24" fillId="34" borderId="17" xfId="234" applyFont="1" applyFill="1" applyBorder="1" applyAlignment="1">
      <alignment horizontal="center" vertical="center" wrapText="1"/>
    </xf>
    <xf numFmtId="0" fontId="24" fillId="34" borderId="0" xfId="234" applyFont="1" applyFill="1" applyBorder="1" applyAlignment="1">
      <alignment horizontal="center" wrapText="1"/>
    </xf>
    <xf numFmtId="0" fontId="24" fillId="34" borderId="47" xfId="234" applyFont="1" applyFill="1" applyBorder="1" applyAlignment="1">
      <alignment horizontal="center" wrapText="1"/>
    </xf>
    <xf numFmtId="2" fontId="24" fillId="34" borderId="11" xfId="234" applyNumberFormat="1" applyFont="1" applyFill="1" applyBorder="1" applyAlignment="1">
      <alignment horizontal="center" wrapText="1"/>
    </xf>
    <xf numFmtId="2" fontId="24" fillId="34" borderId="17" xfId="234" applyNumberFormat="1" applyFont="1" applyFill="1" applyBorder="1" applyAlignment="1">
      <alignment horizontal="center" wrapText="1"/>
    </xf>
    <xf numFmtId="2" fontId="24" fillId="34" borderId="22" xfId="234" applyNumberFormat="1" applyFont="1" applyFill="1" applyBorder="1" applyAlignment="1">
      <alignment horizontal="center" wrapText="1"/>
    </xf>
    <xf numFmtId="2" fontId="24" fillId="34" borderId="14" xfId="234" applyNumberFormat="1" applyFont="1" applyFill="1" applyBorder="1" applyAlignment="1">
      <alignment horizontal="center"/>
    </xf>
    <xf numFmtId="166" fontId="24" fillId="34" borderId="40" xfId="234" applyNumberFormat="1" applyFont="1" applyFill="1" applyBorder="1" applyAlignment="1">
      <alignment horizontal="center" wrapText="1"/>
    </xf>
    <xf numFmtId="0" fontId="24" fillId="34" borderId="11" xfId="234" applyFont="1" applyFill="1" applyBorder="1" applyAlignment="1">
      <alignment horizontal="center" wrapText="1"/>
    </xf>
    <xf numFmtId="0" fontId="24" fillId="34" borderId="17" xfId="234" applyFont="1" applyFill="1" applyBorder="1" applyAlignment="1">
      <alignment horizontal="center" wrapText="1"/>
    </xf>
    <xf numFmtId="0" fontId="24" fillId="34" borderId="22" xfId="234" applyFont="1" applyFill="1" applyBorder="1" applyAlignment="1">
      <alignment horizontal="center" wrapText="1"/>
    </xf>
    <xf numFmtId="0" fontId="20" fillId="34" borderId="0" xfId="42" applyFont="1" applyFill="1" applyBorder="1" applyAlignment="1">
      <alignment horizontal="left" vertical="center" wrapText="1"/>
    </xf>
    <xf numFmtId="0" fontId="24" fillId="34" borderId="21" xfId="234" applyFont="1" applyFill="1" applyBorder="1" applyAlignment="1">
      <alignment horizontal="center" wrapText="1"/>
    </xf>
    <xf numFmtId="0" fontId="20" fillId="34" borderId="0" xfId="234" applyFont="1" applyFill="1" applyAlignment="1">
      <alignment horizontal="left" vertical="top" wrapText="1"/>
    </xf>
    <xf numFmtId="0" fontId="28" fillId="35" borderId="0" xfId="42" applyFont="1" applyFill="1" applyBorder="1" applyAlignment="1">
      <alignment horizontal="center" wrapText="1"/>
    </xf>
    <xf numFmtId="0" fontId="28" fillId="34" borderId="13" xfId="234" applyFont="1" applyFill="1" applyBorder="1" applyAlignment="1">
      <alignment horizontal="center" vertical="center" wrapText="1"/>
    </xf>
    <xf numFmtId="0" fontId="28" fillId="34" borderId="14" xfId="234" applyFont="1" applyFill="1" applyBorder="1" applyAlignment="1">
      <alignment horizontal="center" vertical="center" wrapText="1"/>
    </xf>
    <xf numFmtId="0" fontId="28" fillId="34" borderId="10" xfId="234" applyFont="1" applyFill="1" applyBorder="1" applyAlignment="1">
      <alignment horizontal="center" vertical="center" wrapText="1"/>
    </xf>
    <xf numFmtId="0" fontId="28" fillId="34" borderId="21" xfId="234" applyFont="1" applyFill="1" applyBorder="1" applyAlignment="1">
      <alignment horizontal="center" vertical="center" wrapText="1"/>
    </xf>
    <xf numFmtId="0" fontId="28" fillId="34" borderId="18" xfId="234" applyFont="1" applyFill="1" applyBorder="1" applyAlignment="1">
      <alignment horizontal="center" wrapText="1"/>
    </xf>
    <xf numFmtId="0" fontId="28" fillId="34" borderId="0" xfId="234" applyFont="1" applyFill="1" applyBorder="1" applyAlignment="1">
      <alignment horizontal="center" wrapText="1"/>
    </xf>
    <xf numFmtId="0" fontId="27" fillId="34" borderId="67" xfId="42" applyFont="1" applyFill="1" applyBorder="1" applyAlignment="1">
      <alignment horizontal="center"/>
    </xf>
    <xf numFmtId="0" fontId="28" fillId="34" borderId="60" xfId="42" applyFont="1" applyFill="1" applyBorder="1" applyAlignment="1">
      <alignment horizontal="center"/>
    </xf>
    <xf numFmtId="0" fontId="28" fillId="34" borderId="68" xfId="42" applyFont="1" applyFill="1" applyBorder="1" applyAlignment="1">
      <alignment horizontal="center"/>
    </xf>
    <xf numFmtId="0" fontId="28" fillId="34" borderId="59" xfId="234" applyFont="1" applyFill="1" applyBorder="1" applyAlignment="1">
      <alignment horizontal="center" wrapText="1"/>
    </xf>
    <xf numFmtId="0" fontId="28" fillId="34" borderId="58" xfId="234" applyFont="1" applyFill="1" applyBorder="1" applyAlignment="1">
      <alignment horizontal="center" wrapText="1"/>
    </xf>
    <xf numFmtId="9" fontId="28" fillId="34" borderId="58" xfId="47" applyFont="1" applyFill="1" applyBorder="1" applyAlignment="1">
      <alignment horizontal="center" wrapText="1"/>
    </xf>
    <xf numFmtId="9" fontId="28" fillId="34" borderId="57" xfId="47" applyFont="1" applyFill="1" applyBorder="1" applyAlignment="1">
      <alignment horizontal="center" wrapText="1"/>
    </xf>
    <xf numFmtId="0" fontId="40" fillId="35" borderId="0" xfId="42" applyFont="1" applyFill="1" applyBorder="1" applyAlignment="1">
      <alignment horizontal="center" wrapText="1"/>
    </xf>
    <xf numFmtId="0" fontId="27" fillId="34" borderId="60" xfId="42" applyFont="1" applyFill="1" applyBorder="1" applyAlignment="1">
      <alignment horizontal="center"/>
    </xf>
    <xf numFmtId="0" fontId="27" fillId="34" borderId="68" xfId="42" applyFont="1" applyFill="1" applyBorder="1" applyAlignment="1">
      <alignment horizontal="center"/>
    </xf>
    <xf numFmtId="0" fontId="31" fillId="34" borderId="0" xfId="42" applyFont="1" applyFill="1" applyAlignment="1">
      <alignment horizontal="left" vertical="center" wrapText="1"/>
    </xf>
    <xf numFmtId="0" fontId="28" fillId="36" borderId="0" xfId="42" applyFont="1" applyFill="1" applyBorder="1" applyAlignment="1">
      <alignment horizontal="center" wrapText="1"/>
    </xf>
    <xf numFmtId="2" fontId="28" fillId="34" borderId="12" xfId="42" applyNumberFormat="1" applyFont="1" applyFill="1" applyBorder="1" applyAlignment="1">
      <alignment horizontal="center" wrapText="1"/>
    </xf>
    <xf numFmtId="2" fontId="28" fillId="34" borderId="13" xfId="42" applyNumberFormat="1" applyFont="1" applyFill="1" applyBorder="1" applyAlignment="1">
      <alignment horizontal="center" wrapText="1"/>
    </xf>
    <xf numFmtId="2" fontId="28" fillId="34" borderId="52" xfId="42" applyNumberFormat="1" applyFont="1" applyFill="1" applyBorder="1" applyAlignment="1">
      <alignment horizontal="center" wrapText="1"/>
    </xf>
    <xf numFmtId="2" fontId="28" fillId="34" borderId="51" xfId="42" applyNumberFormat="1" applyFont="1" applyFill="1" applyBorder="1" applyAlignment="1">
      <alignment horizontal="center" wrapText="1"/>
    </xf>
    <xf numFmtId="2" fontId="28" fillId="34" borderId="14" xfId="42" applyNumberFormat="1" applyFont="1" applyFill="1" applyBorder="1" applyAlignment="1">
      <alignment horizontal="center"/>
    </xf>
    <xf numFmtId="2" fontId="28" fillId="34" borderId="53" xfId="42" applyNumberFormat="1" applyFont="1" applyFill="1" applyBorder="1" applyAlignment="1">
      <alignment horizontal="center"/>
    </xf>
    <xf numFmtId="2" fontId="28" fillId="34" borderId="59" xfId="42" applyNumberFormat="1" applyFont="1" applyFill="1" applyBorder="1" applyAlignment="1">
      <alignment horizontal="center" wrapText="1"/>
    </xf>
    <xf numFmtId="2" fontId="28" fillId="34" borderId="58" xfId="42" applyNumberFormat="1" applyFont="1" applyFill="1" applyBorder="1" applyAlignment="1">
      <alignment horizontal="center" wrapText="1"/>
    </xf>
    <xf numFmtId="0" fontId="29" fillId="34" borderId="0" xfId="42" applyFont="1" applyFill="1" applyAlignment="1">
      <alignment horizontal="left" vertical="center" wrapText="1"/>
    </xf>
    <xf numFmtId="0" fontId="40" fillId="34" borderId="36" xfId="234" applyFont="1" applyFill="1" applyBorder="1" applyAlignment="1">
      <alignment horizontal="center" wrapText="1"/>
    </xf>
    <xf numFmtId="2" fontId="26" fillId="34" borderId="67" xfId="0" applyNumberFormat="1" applyFont="1" applyFill="1" applyBorder="1" applyAlignment="1">
      <alignment horizontal="center"/>
    </xf>
    <xf numFmtId="2" fontId="26" fillId="34" borderId="60" xfId="0" applyNumberFormat="1" applyFont="1" applyFill="1" applyBorder="1" applyAlignment="1">
      <alignment horizontal="center"/>
    </xf>
    <xf numFmtId="2" fontId="26" fillId="34" borderId="68" xfId="0" applyNumberFormat="1" applyFont="1" applyFill="1" applyBorder="1" applyAlignment="1">
      <alignment horizontal="center"/>
    </xf>
    <xf numFmtId="0" fontId="40" fillId="34" borderId="11" xfId="234" applyFont="1" applyFill="1" applyBorder="1" applyAlignment="1">
      <alignment horizontal="center" wrapText="1"/>
    </xf>
    <xf numFmtId="0" fontId="40" fillId="34" borderId="22" xfId="234" applyFont="1" applyFill="1" applyBorder="1" applyAlignment="1">
      <alignment horizontal="center" wrapText="1"/>
    </xf>
    <xf numFmtId="0" fontId="32" fillId="34" borderId="0" xfId="224" applyFont="1" applyFill="1" applyAlignment="1">
      <alignment horizontal="left" vertical="center" wrapText="1"/>
    </xf>
    <xf numFmtId="0" fontId="27" fillId="34" borderId="0" xfId="210" applyFont="1" applyFill="1" applyAlignment="1">
      <alignment horizontal="left" vertical="top" wrapText="1"/>
    </xf>
    <xf numFmtId="0" fontId="28" fillId="34" borderId="0" xfId="42" applyFont="1" applyFill="1" applyAlignment="1">
      <alignment horizontal="center" vertical="top" wrapText="1"/>
    </xf>
    <xf numFmtId="0" fontId="34" fillId="34" borderId="15" xfId="49" applyFont="1" applyFill="1" applyBorder="1" applyAlignment="1">
      <alignment horizontal="center" wrapText="1"/>
    </xf>
    <xf numFmtId="0" fontId="34" fillId="34" borderId="33" xfId="49" applyFont="1" applyFill="1" applyBorder="1" applyAlignment="1">
      <alignment horizontal="center" wrapText="1"/>
    </xf>
    <xf numFmtId="0" fontId="34" fillId="34" borderId="16" xfId="49" applyFont="1" applyFill="1" applyBorder="1" applyAlignment="1">
      <alignment horizontal="center" wrapText="1"/>
    </xf>
    <xf numFmtId="0" fontId="28" fillId="34" borderId="12" xfId="296" applyFont="1" applyFill="1" applyBorder="1" applyAlignment="1">
      <alignment horizontal="center" wrapText="1"/>
    </xf>
    <xf numFmtId="0" fontId="28" fillId="34" borderId="13" xfId="296" applyFont="1" applyFill="1" applyBorder="1" applyAlignment="1">
      <alignment horizontal="center" wrapText="1"/>
    </xf>
    <xf numFmtId="0" fontId="28" fillId="34" borderId="14" xfId="296" applyFont="1" applyFill="1" applyBorder="1" applyAlignment="1">
      <alignment horizontal="center" wrapText="1"/>
    </xf>
    <xf numFmtId="0" fontId="28" fillId="34" borderId="20" xfId="296" applyFont="1" applyFill="1" applyBorder="1" applyAlignment="1">
      <alignment horizontal="center" wrapText="1"/>
    </xf>
    <xf numFmtId="0" fontId="28" fillId="34" borderId="10" xfId="296" applyFont="1" applyFill="1" applyBorder="1" applyAlignment="1">
      <alignment horizontal="center" wrapText="1"/>
    </xf>
    <xf numFmtId="0" fontId="28" fillId="34" borderId="21" xfId="296" applyFont="1" applyFill="1" applyBorder="1" applyAlignment="1">
      <alignment horizontal="center" wrapText="1"/>
    </xf>
    <xf numFmtId="0" fontId="28" fillId="34" borderId="11" xfId="296" applyFont="1" applyFill="1" applyBorder="1" applyAlignment="1">
      <alignment horizontal="center" wrapText="1"/>
    </xf>
    <xf numFmtId="0" fontId="28" fillId="34" borderId="17" xfId="296" applyFont="1" applyFill="1" applyBorder="1" applyAlignment="1">
      <alignment horizontal="center" wrapText="1"/>
    </xf>
    <xf numFmtId="0" fontId="28" fillId="34" borderId="22" xfId="296" applyFont="1" applyFill="1" applyBorder="1" applyAlignment="1">
      <alignment horizontal="center" wrapText="1"/>
    </xf>
    <xf numFmtId="0" fontId="28" fillId="34" borderId="86" xfId="296" applyFont="1" applyFill="1" applyBorder="1" applyAlignment="1">
      <alignment horizontal="center" wrapText="1"/>
    </xf>
    <xf numFmtId="0" fontId="28" fillId="34" borderId="87" xfId="296" applyFont="1" applyFill="1" applyBorder="1" applyAlignment="1">
      <alignment horizontal="center" wrapText="1"/>
    </xf>
    <xf numFmtId="0" fontId="19" fillId="34" borderId="0" xfId="296" applyFont="1" applyFill="1" applyAlignment="1">
      <alignment horizontal="center" vertical="center" wrapText="1"/>
    </xf>
    <xf numFmtId="0" fontId="28" fillId="34" borderId="18" xfId="296" applyFont="1" applyFill="1" applyBorder="1" applyAlignment="1">
      <alignment horizontal="center" vertical="center"/>
    </xf>
    <xf numFmtId="0" fontId="28" fillId="34" borderId="0" xfId="296" applyFont="1" applyFill="1" applyBorder="1" applyAlignment="1">
      <alignment horizontal="center" vertical="center"/>
    </xf>
    <xf numFmtId="0" fontId="28" fillId="34" borderId="86" xfId="296" applyFont="1" applyFill="1" applyBorder="1" applyAlignment="1">
      <alignment horizontal="center" vertical="center"/>
    </xf>
    <xf numFmtId="0" fontId="28" fillId="34" borderId="13" xfId="296" applyFont="1" applyFill="1" applyBorder="1" applyAlignment="1">
      <alignment horizontal="center" vertical="center"/>
    </xf>
    <xf numFmtId="0" fontId="28" fillId="34" borderId="14" xfId="296" applyFont="1" applyFill="1" applyBorder="1" applyAlignment="1">
      <alignment horizontal="center" vertical="center"/>
    </xf>
    <xf numFmtId="0" fontId="28" fillId="34" borderId="19" xfId="296" applyFont="1" applyFill="1" applyBorder="1" applyAlignment="1">
      <alignment horizontal="center" vertical="center"/>
    </xf>
    <xf numFmtId="0" fontId="27" fillId="34" borderId="34" xfId="296" applyFont="1" applyFill="1" applyBorder="1" applyAlignment="1">
      <alignment horizontal="center"/>
    </xf>
    <xf numFmtId="0" fontId="27" fillId="34" borderId="73" xfId="296" applyFont="1" applyFill="1" applyBorder="1" applyAlignment="1">
      <alignment horizontal="center"/>
    </xf>
    <xf numFmtId="0" fontId="27" fillId="34" borderId="11" xfId="296" applyFont="1" applyFill="1" applyBorder="1" applyAlignment="1">
      <alignment horizontal="center"/>
    </xf>
    <xf numFmtId="0" fontId="27" fillId="34" borderId="22" xfId="296" applyFont="1" applyFill="1" applyBorder="1" applyAlignment="1">
      <alignment horizontal="center"/>
    </xf>
    <xf numFmtId="0" fontId="27" fillId="34" borderId="18" xfId="296" applyFont="1" applyFill="1" applyBorder="1" applyAlignment="1">
      <alignment horizontal="center" wrapText="1"/>
    </xf>
    <xf numFmtId="0" fontId="27" fillId="34" borderId="20" xfId="296" applyFont="1" applyFill="1" applyBorder="1" applyAlignment="1">
      <alignment horizontal="center" wrapText="1"/>
    </xf>
    <xf numFmtId="0" fontId="27" fillId="34" borderId="12" xfId="296" applyFont="1" applyFill="1" applyBorder="1" applyAlignment="1">
      <alignment horizontal="center" wrapText="1"/>
    </xf>
    <xf numFmtId="0" fontId="27" fillId="34" borderId="88" xfId="296" applyFont="1" applyFill="1" applyBorder="1" applyAlignment="1">
      <alignment horizontal="center"/>
    </xf>
    <xf numFmtId="0" fontId="27" fillId="34" borderId="17" xfId="296" applyFont="1" applyFill="1" applyBorder="1" applyAlignment="1">
      <alignment horizontal="center"/>
    </xf>
    <xf numFmtId="0" fontId="27" fillId="34" borderId="11" xfId="296" applyFont="1" applyFill="1" applyBorder="1" applyAlignment="1">
      <alignment horizontal="center" wrapText="1"/>
    </xf>
    <xf numFmtId="0" fontId="27" fillId="34" borderId="17" xfId="296" applyFont="1" applyFill="1" applyBorder="1" applyAlignment="1">
      <alignment horizontal="center" wrapText="1"/>
    </xf>
    <xf numFmtId="0" fontId="18" fillId="34" borderId="18" xfId="296" applyFill="1" applyBorder="1" applyAlignment="1">
      <alignment horizontal="left" vertical="center"/>
    </xf>
    <xf numFmtId="0" fontId="18" fillId="34" borderId="20" xfId="296" applyFill="1" applyBorder="1" applyAlignment="1">
      <alignment horizontal="left" vertical="center"/>
    </xf>
    <xf numFmtId="0" fontId="18" fillId="34" borderId="0" xfId="296" applyFont="1" applyFill="1" applyBorder="1" applyAlignment="1">
      <alignment horizontal="left" vertical="center"/>
    </xf>
    <xf numFmtId="0" fontId="18" fillId="34" borderId="10" xfId="296" applyFill="1" applyBorder="1" applyAlignment="1">
      <alignment horizontal="left" vertical="center"/>
    </xf>
    <xf numFmtId="0" fontId="18" fillId="34" borderId="13" xfId="296" quotePrefix="1" applyFill="1" applyBorder="1" applyAlignment="1">
      <alignment horizontal="left" wrapText="1"/>
    </xf>
    <xf numFmtId="0" fontId="18" fillId="34" borderId="13" xfId="296" applyFill="1" applyBorder="1" applyAlignment="1">
      <alignment horizontal="left" wrapText="1"/>
    </xf>
    <xf numFmtId="0" fontId="62" fillId="34" borderId="0" xfId="296" applyFont="1" applyFill="1" applyBorder="1" applyAlignment="1">
      <alignment horizontal="left" wrapText="1"/>
    </xf>
    <xf numFmtId="0" fontId="56" fillId="34" borderId="0" xfId="296" applyFont="1" applyFill="1" applyBorder="1" applyAlignment="1">
      <alignment horizontal="left" wrapText="1"/>
    </xf>
    <xf numFmtId="0" fontId="40" fillId="34" borderId="12" xfId="296" applyFont="1" applyFill="1" applyBorder="1" applyAlignment="1">
      <alignment horizontal="left" wrapText="1"/>
    </xf>
    <xf numFmtId="0" fontId="40" fillId="34" borderId="14" xfId="296" applyFont="1" applyFill="1" applyBorder="1" applyAlignment="1">
      <alignment horizontal="left" wrapText="1"/>
    </xf>
    <xf numFmtId="0" fontId="18" fillId="34" borderId="12" xfId="296" applyFill="1" applyBorder="1" applyAlignment="1">
      <alignment horizontal="left" vertical="center"/>
    </xf>
    <xf numFmtId="0" fontId="18" fillId="34" borderId="13" xfId="296" applyFill="1" applyBorder="1" applyAlignment="1">
      <alignment horizontal="left" vertical="center"/>
    </xf>
    <xf numFmtId="0" fontId="18" fillId="34" borderId="0" xfId="296" applyFill="1" applyBorder="1" applyAlignment="1">
      <alignment horizontal="left" vertical="center"/>
    </xf>
    <xf numFmtId="0" fontId="18" fillId="34" borderId="18" xfId="296" applyFont="1" applyFill="1" applyBorder="1" applyAlignment="1">
      <alignment horizontal="left" vertical="center"/>
    </xf>
    <xf numFmtId="0" fontId="28" fillId="34" borderId="11" xfId="296" applyFont="1" applyFill="1" applyBorder="1" applyAlignment="1">
      <alignment horizontal="center"/>
    </xf>
    <xf numFmtId="0" fontId="28" fillId="34" borderId="22" xfId="296" applyFont="1" applyFill="1" applyBorder="1" applyAlignment="1">
      <alignment horizontal="center"/>
    </xf>
    <xf numFmtId="0" fontId="19" fillId="34" borderId="0" xfId="296" applyFont="1" applyFill="1" applyAlignment="1">
      <alignment horizontal="left" vertical="center" wrapText="1"/>
    </xf>
    <xf numFmtId="0" fontId="20" fillId="34" borderId="0" xfId="296" applyFont="1" applyFill="1" applyAlignment="1">
      <alignment horizontal="left" vertical="center" wrapText="1"/>
    </xf>
    <xf numFmtId="0" fontId="28" fillId="34" borderId="12" xfId="296" applyFont="1" applyFill="1" applyBorder="1" applyAlignment="1">
      <alignment horizontal="center"/>
    </xf>
    <xf numFmtId="0" fontId="28" fillId="34" borderId="13" xfId="296" applyFont="1" applyFill="1" applyBorder="1" applyAlignment="1">
      <alignment horizontal="center"/>
    </xf>
    <xf numFmtId="0" fontId="28" fillId="34" borderId="14" xfId="296" applyFont="1" applyFill="1" applyBorder="1" applyAlignment="1">
      <alignment horizontal="center"/>
    </xf>
    <xf numFmtId="0" fontId="28" fillId="34" borderId="15" xfId="296" applyFont="1" applyFill="1" applyBorder="1" applyAlignment="1">
      <alignment horizontal="center" wrapText="1"/>
    </xf>
    <xf numFmtId="0" fontId="28" fillId="34" borderId="16" xfId="296" applyFont="1" applyFill="1" applyBorder="1" applyAlignment="1">
      <alignment horizontal="center" wrapText="1"/>
    </xf>
    <xf numFmtId="0" fontId="28" fillId="34" borderId="34" xfId="296" applyFont="1" applyFill="1" applyBorder="1" applyAlignment="1">
      <alignment horizontal="center"/>
    </xf>
    <xf numFmtId="0" fontId="28" fillId="34" borderId="92" xfId="296" applyFont="1" applyFill="1" applyBorder="1" applyAlignment="1">
      <alignment horizontal="center"/>
    </xf>
    <xf numFmtId="0" fontId="28" fillId="34" borderId="10" xfId="296" applyFont="1" applyFill="1" applyBorder="1" applyAlignment="1">
      <alignment horizontal="center"/>
    </xf>
    <xf numFmtId="2" fontId="28" fillId="34" borderId="12" xfId="296" applyNumberFormat="1" applyFont="1" applyFill="1" applyBorder="1" applyAlignment="1">
      <alignment horizontal="center" wrapText="1"/>
    </xf>
    <xf numFmtId="2" fontId="28" fillId="34" borderId="20" xfId="296" applyNumberFormat="1" applyFont="1" applyFill="1" applyBorder="1" applyAlignment="1">
      <alignment horizontal="center" wrapText="1"/>
    </xf>
    <xf numFmtId="0" fontId="56" fillId="34" borderId="13" xfId="296" applyFont="1" applyFill="1" applyBorder="1" applyAlignment="1">
      <alignment horizontal="left" vertical="center" wrapText="1"/>
    </xf>
    <xf numFmtId="0" fontId="20" fillId="34" borderId="13" xfId="296" applyFont="1" applyFill="1" applyBorder="1" applyAlignment="1">
      <alignment horizontal="left" vertical="center" wrapText="1"/>
    </xf>
    <xf numFmtId="0" fontId="63" fillId="34" borderId="12" xfId="296" applyFont="1" applyFill="1" applyBorder="1" applyAlignment="1">
      <alignment horizontal="center" vertical="center" wrapText="1"/>
    </xf>
    <xf numFmtId="0" fontId="63" fillId="34" borderId="13" xfId="296" applyFont="1" applyFill="1" applyBorder="1" applyAlignment="1">
      <alignment horizontal="center" vertical="center" wrapText="1"/>
    </xf>
    <xf numFmtId="0" fontId="63" fillId="34" borderId="14" xfId="296" applyFont="1" applyFill="1" applyBorder="1" applyAlignment="1">
      <alignment horizontal="center" vertical="center" wrapText="1"/>
    </xf>
    <xf numFmtId="0" fontId="63" fillId="34" borderId="18" xfId="296" applyFont="1" applyFill="1" applyBorder="1" applyAlignment="1">
      <alignment horizontal="center" vertical="center" wrapText="1"/>
    </xf>
    <xf numFmtId="0" fontId="63" fillId="34" borderId="0" xfId="296" applyFont="1" applyFill="1" applyBorder="1" applyAlignment="1">
      <alignment horizontal="center" vertical="center" wrapText="1"/>
    </xf>
    <xf numFmtId="0" fontId="63" fillId="34" borderId="19" xfId="296" applyFont="1" applyFill="1" applyBorder="1" applyAlignment="1">
      <alignment horizontal="center" vertical="center" wrapText="1"/>
    </xf>
    <xf numFmtId="0" fontId="28" fillId="34" borderId="17" xfId="296" applyFont="1" applyFill="1" applyBorder="1" applyAlignment="1">
      <alignment horizontal="center"/>
    </xf>
    <xf numFmtId="0" fontId="28" fillId="34" borderId="0" xfId="296" applyFont="1" applyFill="1" applyBorder="1" applyAlignment="1">
      <alignment horizontal="center"/>
    </xf>
    <xf numFmtId="2" fontId="28" fillId="34" borderId="18" xfId="296" applyNumberFormat="1" applyFont="1" applyFill="1" applyBorder="1" applyAlignment="1">
      <alignment horizontal="center" wrapText="1"/>
    </xf>
    <xf numFmtId="0" fontId="20" fillId="34" borderId="13" xfId="296" quotePrefix="1" applyFont="1" applyFill="1" applyBorder="1" applyAlignment="1">
      <alignment horizontal="left" vertical="center" wrapText="1"/>
    </xf>
    <xf numFmtId="0" fontId="19" fillId="34" borderId="0" xfId="296" applyFont="1" applyFill="1" applyBorder="1" applyAlignment="1">
      <alignment horizontal="left" wrapText="1"/>
    </xf>
    <xf numFmtId="0" fontId="28" fillId="34" borderId="33" xfId="43" applyFont="1" applyFill="1" applyBorder="1" applyAlignment="1">
      <alignment horizontal="center" wrapText="1"/>
    </xf>
    <xf numFmtId="0" fontId="28" fillId="34" borderId="16" xfId="43" applyFont="1" applyFill="1" applyBorder="1" applyAlignment="1">
      <alignment horizontal="center" wrapText="1"/>
    </xf>
    <xf numFmtId="0" fontId="28" fillId="34" borderId="15" xfId="43" applyFont="1" applyFill="1" applyBorder="1" applyAlignment="1">
      <alignment horizontal="center" wrapText="1"/>
    </xf>
    <xf numFmtId="0" fontId="28" fillId="34" borderId="13" xfId="43" applyFont="1" applyFill="1" applyBorder="1" applyAlignment="1">
      <alignment horizontal="center"/>
    </xf>
    <xf numFmtId="0" fontId="28" fillId="34" borderId="33" xfId="43" applyFont="1" applyFill="1" applyBorder="1" applyAlignment="1">
      <alignment horizontal="center"/>
    </xf>
    <xf numFmtId="0" fontId="19" fillId="34" borderId="0" xfId="296" applyFont="1" applyFill="1" applyAlignment="1">
      <alignment horizontal="left" wrapText="1"/>
    </xf>
    <xf numFmtId="0" fontId="20" fillId="34" borderId="0" xfId="296" applyFont="1" applyFill="1" applyAlignment="1">
      <alignment horizontal="left" wrapText="1"/>
    </xf>
    <xf numFmtId="0" fontId="20" fillId="34" borderId="0" xfId="296" applyFont="1" applyFill="1" applyBorder="1" applyAlignment="1">
      <alignment horizontal="left" wrapText="1"/>
    </xf>
    <xf numFmtId="0" fontId="28" fillId="34" borderId="15" xfId="296" applyFont="1" applyFill="1" applyBorder="1" applyAlignment="1">
      <alignment horizontal="center"/>
    </xf>
    <xf numFmtId="0" fontId="28" fillId="34" borderId="33" xfId="296" applyFont="1" applyFill="1" applyBorder="1" applyAlignment="1">
      <alignment horizontal="center"/>
    </xf>
    <xf numFmtId="0" fontId="28" fillId="34" borderId="16" xfId="296" applyFont="1" applyFill="1" applyBorder="1" applyAlignment="1">
      <alignment horizontal="center"/>
    </xf>
    <xf numFmtId="0" fontId="19" fillId="34" borderId="0" xfId="243" applyFont="1" applyFill="1" applyAlignment="1">
      <alignment horizontal="left" wrapText="1"/>
    </xf>
    <xf numFmtId="0" fontId="28" fillId="34" borderId="0" xfId="296" applyFont="1" applyFill="1" applyAlignment="1">
      <alignment horizontal="center" vertical="top"/>
    </xf>
    <xf numFmtId="0" fontId="27" fillId="34" borderId="0" xfId="296" applyFont="1" applyFill="1" applyAlignment="1">
      <alignment horizontal="left" vertical="top" wrapText="1"/>
    </xf>
    <xf numFmtId="0" fontId="34" fillId="0" borderId="15" xfId="49" applyFont="1" applyBorder="1" applyAlignment="1">
      <alignment horizontal="center" wrapText="1"/>
    </xf>
    <xf numFmtId="0" fontId="34" fillId="0" borderId="33" xfId="49" applyFont="1" applyBorder="1" applyAlignment="1">
      <alignment horizontal="center" wrapText="1"/>
    </xf>
    <xf numFmtId="0" fontId="34" fillId="0" borderId="16" xfId="49" applyFont="1" applyBorder="1" applyAlignment="1">
      <alignment horizontal="center" wrapText="1"/>
    </xf>
    <xf numFmtId="0" fontId="29" fillId="34" borderId="0" xfId="245" applyFont="1" applyFill="1" applyAlignment="1">
      <alignment horizontal="left" wrapText="1"/>
    </xf>
    <xf numFmtId="0" fontId="28" fillId="34" borderId="12" xfId="245" applyFont="1" applyFill="1" applyBorder="1" applyAlignment="1">
      <alignment horizontal="center"/>
    </xf>
    <xf numFmtId="0" fontId="28" fillId="34" borderId="14" xfId="245" applyFont="1" applyFill="1" applyBorder="1" applyAlignment="1">
      <alignment horizontal="center"/>
    </xf>
    <xf numFmtId="0" fontId="29" fillId="34" borderId="0" xfId="296" applyFont="1" applyFill="1" applyAlignment="1">
      <alignment horizontal="left" vertical="center" wrapText="1"/>
    </xf>
    <xf numFmtId="0" fontId="21" fillId="34" borderId="33" xfId="296" applyFont="1" applyFill="1" applyBorder="1" applyAlignment="1">
      <alignment horizontal="center" vertical="center"/>
    </xf>
    <xf numFmtId="0" fontId="18" fillId="34" borderId="13" xfId="296" applyNumberFormat="1" applyFont="1" applyFill="1" applyBorder="1" applyAlignment="1">
      <alignment horizontal="center" vertical="center" wrapText="1"/>
    </xf>
    <xf numFmtId="0" fontId="18" fillId="34" borderId="10" xfId="296" applyNumberFormat="1" applyFont="1" applyFill="1" applyBorder="1" applyAlignment="1">
      <alignment horizontal="center" vertical="center" wrapText="1"/>
    </xf>
    <xf numFmtId="0" fontId="21" fillId="34" borderId="16" xfId="296" applyFont="1" applyFill="1" applyBorder="1" applyAlignment="1">
      <alignment horizontal="center" vertical="center"/>
    </xf>
    <xf numFmtId="0" fontId="18" fillId="34" borderId="0" xfId="296" applyFont="1" applyFill="1" applyAlignment="1">
      <alignment horizontal="left" wrapText="1"/>
    </xf>
    <xf numFmtId="0" fontId="18" fillId="34" borderId="0" xfId="296" applyFill="1" applyAlignment="1">
      <alignment horizontal="left" wrapText="1"/>
    </xf>
    <xf numFmtId="0" fontId="21" fillId="34" borderId="33" xfId="296" applyFont="1" applyFill="1" applyBorder="1" applyAlignment="1">
      <alignment horizontal="center"/>
    </xf>
    <xf numFmtId="0" fontId="18" fillId="34" borderId="13" xfId="296" applyNumberFormat="1" applyFont="1" applyFill="1" applyBorder="1" applyAlignment="1">
      <alignment horizontal="center" wrapText="1"/>
    </xf>
    <xf numFmtId="0" fontId="18" fillId="34" borderId="10" xfId="296" applyNumberFormat="1" applyFont="1" applyFill="1" applyBorder="1" applyAlignment="1">
      <alignment horizontal="center" wrapText="1"/>
    </xf>
    <xf numFmtId="0" fontId="21" fillId="34" borderId="16" xfId="296" applyFont="1" applyFill="1" applyBorder="1" applyAlignment="1">
      <alignment horizontal="center"/>
    </xf>
    <xf numFmtId="0" fontId="27" fillId="34" borderId="13" xfId="296" applyNumberFormat="1" applyFont="1" applyFill="1" applyBorder="1" applyAlignment="1">
      <alignment horizontal="center" wrapText="1"/>
    </xf>
    <xf numFmtId="0" fontId="27" fillId="34" borderId="10" xfId="296" applyNumberFormat="1" applyFont="1" applyFill="1" applyBorder="1" applyAlignment="1">
      <alignment horizontal="center" wrapText="1"/>
    </xf>
    <xf numFmtId="165" fontId="27" fillId="35" borderId="0" xfId="271" applyNumberFormat="1" applyFont="1" applyFill="1" applyBorder="1" applyAlignment="1">
      <alignment horizontal="center" vertical="center"/>
    </xf>
    <xf numFmtId="165" fontId="27" fillId="35" borderId="19" xfId="271" applyNumberFormat="1" applyFont="1" applyFill="1" applyBorder="1" applyAlignment="1">
      <alignment horizontal="center" vertical="center"/>
    </xf>
    <xf numFmtId="0" fontId="27" fillId="34" borderId="18" xfId="296" applyFont="1" applyFill="1" applyBorder="1" applyAlignment="1">
      <alignment horizontal="center"/>
    </xf>
    <xf numFmtId="0" fontId="27" fillId="34" borderId="0" xfId="296" applyFont="1" applyFill="1" applyBorder="1" applyAlignment="1">
      <alignment horizontal="center"/>
    </xf>
    <xf numFmtId="0" fontId="28" fillId="34" borderId="11" xfId="296" applyFont="1" applyFill="1" applyBorder="1" applyAlignment="1">
      <alignment horizontal="right" vertical="center" textRotation="90"/>
    </xf>
    <xf numFmtId="0" fontId="28" fillId="34" borderId="17" xfId="296" applyFont="1" applyFill="1" applyBorder="1" applyAlignment="1">
      <alignment horizontal="right" vertical="center" textRotation="90"/>
    </xf>
    <xf numFmtId="0" fontId="28" fillId="34" borderId="95" xfId="296" applyFont="1" applyFill="1" applyBorder="1" applyAlignment="1">
      <alignment horizontal="right" vertical="center" textRotation="90"/>
    </xf>
    <xf numFmtId="0" fontId="21" fillId="34" borderId="0" xfId="296" applyFont="1" applyFill="1" applyBorder="1" applyAlignment="1">
      <alignment horizontal="right" vertical="center" textRotation="90"/>
    </xf>
    <xf numFmtId="0" fontId="28" fillId="34" borderId="78" xfId="296" applyFont="1" applyFill="1" applyBorder="1" applyAlignment="1">
      <alignment horizontal="right" vertical="center" textRotation="90"/>
    </xf>
    <xf numFmtId="0" fontId="28" fillId="34" borderId="22" xfId="296" applyFont="1" applyFill="1" applyBorder="1" applyAlignment="1">
      <alignment horizontal="right" vertical="center" textRotation="90"/>
    </xf>
    <xf numFmtId="0" fontId="21" fillId="34" borderId="0" xfId="296" applyFont="1" applyFill="1" applyBorder="1" applyAlignment="1">
      <alignment horizontal="right" textRotation="90"/>
    </xf>
    <xf numFmtId="0" fontId="28" fillId="34" borderId="45" xfId="296" applyFont="1" applyFill="1" applyBorder="1" applyAlignment="1">
      <alignment horizontal="center" vertical="center" wrapText="1"/>
    </xf>
    <xf numFmtId="0" fontId="28" fillId="34" borderId="47" xfId="296" applyFont="1" applyFill="1" applyBorder="1" applyAlignment="1">
      <alignment horizontal="center" vertical="center" wrapText="1"/>
    </xf>
    <xf numFmtId="0" fontId="28" fillId="33" borderId="72" xfId="296" applyFont="1" applyFill="1" applyBorder="1" applyAlignment="1">
      <alignment horizontal="center" vertical="center" wrapText="1"/>
    </xf>
    <xf numFmtId="0" fontId="28" fillId="33" borderId="73" xfId="296" applyFont="1" applyFill="1" applyBorder="1" applyAlignment="1">
      <alignment horizontal="center" vertical="center" wrapText="1"/>
    </xf>
    <xf numFmtId="0" fontId="28" fillId="33" borderId="74" xfId="296" applyFont="1" applyFill="1" applyBorder="1" applyAlignment="1">
      <alignment horizontal="center" vertical="center" wrapText="1"/>
    </xf>
    <xf numFmtId="0" fontId="28" fillId="34" borderId="72" xfId="296" applyFont="1" applyFill="1" applyBorder="1" applyAlignment="1">
      <alignment horizontal="center" vertical="center" wrapText="1"/>
    </xf>
    <xf numFmtId="0" fontId="28" fillId="34" borderId="73" xfId="296" applyFont="1" applyFill="1" applyBorder="1" applyAlignment="1">
      <alignment horizontal="center" vertical="center" wrapText="1"/>
    </xf>
    <xf numFmtId="0" fontId="28" fillId="34" borderId="74" xfId="296" applyFont="1" applyFill="1" applyBorder="1" applyAlignment="1">
      <alignment horizontal="center" vertical="center" wrapText="1"/>
    </xf>
    <xf numFmtId="0" fontId="28" fillId="34" borderId="43" xfId="296" applyFont="1" applyFill="1" applyBorder="1" applyAlignment="1">
      <alignment horizontal="center" vertical="center" wrapText="1"/>
    </xf>
    <xf numFmtId="0" fontId="28" fillId="34" borderId="37" xfId="296" applyFont="1" applyFill="1" applyBorder="1" applyAlignment="1">
      <alignment horizontal="center" vertical="center" wrapText="1"/>
    </xf>
    <xf numFmtId="0" fontId="28" fillId="34" borderId="44" xfId="296" applyFont="1" applyFill="1" applyBorder="1" applyAlignment="1">
      <alignment horizontal="center" vertical="center" wrapText="1"/>
    </xf>
    <xf numFmtId="0" fontId="28" fillId="34" borderId="66" xfId="296" applyFont="1" applyFill="1" applyBorder="1" applyAlignment="1">
      <alignment horizontal="center" vertical="center" wrapText="1"/>
    </xf>
    <xf numFmtId="0" fontId="28" fillId="33" borderId="11" xfId="296" applyFont="1" applyFill="1" applyBorder="1" applyAlignment="1">
      <alignment horizontal="center" vertical="center" wrapText="1"/>
    </xf>
    <xf numFmtId="0" fontId="28" fillId="33" borderId="22" xfId="296" applyFont="1" applyFill="1" applyBorder="1" applyAlignment="1">
      <alignment horizontal="center" vertical="center" wrapText="1"/>
    </xf>
    <xf numFmtId="0" fontId="28" fillId="34" borderId="11" xfId="296" applyFont="1" applyFill="1" applyBorder="1" applyAlignment="1">
      <alignment horizontal="center" vertical="center"/>
    </xf>
    <xf numFmtId="0" fontId="28" fillId="34" borderId="22" xfId="296" applyFont="1" applyFill="1" applyBorder="1" applyAlignment="1">
      <alignment horizontal="center" vertical="center"/>
    </xf>
    <xf numFmtId="0" fontId="29" fillId="34" borderId="0" xfId="234" applyFont="1" applyFill="1" applyAlignment="1">
      <alignment horizontal="center" vertical="center" wrapText="1"/>
    </xf>
    <xf numFmtId="167" fontId="50" fillId="34" borderId="33" xfId="217" applyNumberFormat="1" applyFont="1" applyFill="1" applyBorder="1" applyAlignment="1">
      <alignment horizontal="center"/>
    </xf>
    <xf numFmtId="167" fontId="50" fillId="34" borderId="16" xfId="217" applyNumberFormat="1" applyFont="1" applyFill="1" applyBorder="1" applyAlignment="1">
      <alignment horizontal="center"/>
    </xf>
    <xf numFmtId="0" fontId="51" fillId="34" borderId="12" xfId="227" applyFont="1" applyFill="1" applyBorder="1" applyAlignment="1">
      <alignment horizontal="center" vertical="center" wrapText="1"/>
    </xf>
    <xf numFmtId="0" fontId="51" fillId="34" borderId="20" xfId="227" applyFont="1" applyFill="1" applyBorder="1" applyAlignment="1">
      <alignment horizontal="center" vertical="center" wrapText="1"/>
    </xf>
    <xf numFmtId="167" fontId="50" fillId="34" borderId="15" xfId="217" applyNumberFormat="1" applyFont="1" applyFill="1" applyBorder="1" applyAlignment="1">
      <alignment horizontal="center"/>
    </xf>
    <xf numFmtId="0" fontId="19" fillId="34" borderId="0" xfId="42" applyFont="1" applyFill="1" applyAlignment="1">
      <alignment horizontal="left" wrapText="1"/>
    </xf>
    <xf numFmtId="0" fontId="37" fillId="34" borderId="11" xfId="227" applyFont="1" applyFill="1" applyBorder="1" applyAlignment="1">
      <alignment horizontal="center" wrapText="1"/>
    </xf>
    <xf numFmtId="0" fontId="37" fillId="34" borderId="17" xfId="227" applyFont="1" applyFill="1" applyBorder="1" applyAlignment="1">
      <alignment horizontal="center" wrapText="1"/>
    </xf>
    <xf numFmtId="0" fontId="37" fillId="34" borderId="22" xfId="227" applyFont="1" applyFill="1" applyBorder="1" applyAlignment="1">
      <alignment horizontal="center" wrapText="1"/>
    </xf>
    <xf numFmtId="165" fontId="22" fillId="34" borderId="15" xfId="273" applyNumberFormat="1" applyFont="1" applyFill="1" applyBorder="1" applyAlignment="1">
      <alignment horizontal="center"/>
    </xf>
    <xf numFmtId="165" fontId="22" fillId="34" borderId="33" xfId="273" applyNumberFormat="1" applyFont="1" applyFill="1" applyBorder="1" applyAlignment="1">
      <alignment horizontal="center"/>
    </xf>
    <xf numFmtId="165" fontId="22" fillId="34" borderId="16" xfId="273" applyNumberFormat="1" applyFont="1" applyFill="1" applyBorder="1" applyAlignment="1">
      <alignment horizontal="center"/>
    </xf>
    <xf numFmtId="165" fontId="22" fillId="34" borderId="12" xfId="273" applyNumberFormat="1" applyFont="1" applyFill="1" applyBorder="1" applyAlignment="1">
      <alignment horizontal="center"/>
    </xf>
    <xf numFmtId="165" fontId="22" fillId="34" borderId="13" xfId="273" applyNumberFormat="1" applyFont="1" applyFill="1" applyBorder="1" applyAlignment="1">
      <alignment horizontal="center"/>
    </xf>
    <xf numFmtId="165" fontId="22" fillId="34" borderId="14" xfId="273" applyNumberFormat="1" applyFont="1" applyFill="1" applyBorder="1" applyAlignment="1">
      <alignment horizontal="center"/>
    </xf>
    <xf numFmtId="0" fontId="37" fillId="34" borderId="0" xfId="227" applyFont="1" applyFill="1" applyBorder="1" applyAlignment="1">
      <alignment horizontal="center" wrapText="1"/>
    </xf>
    <xf numFmtId="165" fontId="22" fillId="34" borderId="0" xfId="273" applyNumberFormat="1" applyFont="1" applyFill="1" applyBorder="1" applyAlignment="1">
      <alignment horizontal="center"/>
    </xf>
    <xf numFmtId="165" fontId="22" fillId="34" borderId="36" xfId="273" applyNumberFormat="1" applyFont="1" applyFill="1" applyBorder="1" applyAlignment="1">
      <alignment horizontal="center"/>
    </xf>
    <xf numFmtId="0" fontId="38" fillId="34" borderId="0" xfId="214" applyFont="1" applyFill="1" applyAlignment="1">
      <alignment horizontal="left" vertical="center" wrapText="1"/>
    </xf>
    <xf numFmtId="0" fontId="21" fillId="34" borderId="15" xfId="42" applyFont="1" applyFill="1" applyBorder="1" applyAlignment="1">
      <alignment horizontal="center"/>
    </xf>
    <xf numFmtId="0" fontId="21" fillId="34" borderId="33" xfId="42" applyFont="1" applyFill="1" applyBorder="1" applyAlignment="1">
      <alignment horizontal="center"/>
    </xf>
    <xf numFmtId="0" fontId="21" fillId="34" borderId="16" xfId="42" applyFont="1" applyFill="1" applyBorder="1" applyAlignment="1">
      <alignment horizontal="center"/>
    </xf>
    <xf numFmtId="0" fontId="21" fillId="34" borderId="12" xfId="42" applyFont="1" applyFill="1" applyBorder="1" applyAlignment="1">
      <alignment horizontal="center"/>
    </xf>
    <xf numFmtId="0" fontId="21" fillId="34" borderId="13" xfId="42" applyFont="1" applyFill="1" applyBorder="1" applyAlignment="1">
      <alignment horizontal="center"/>
    </xf>
    <xf numFmtId="0" fontId="18" fillId="33" borderId="14" xfId="42" applyFill="1" applyBorder="1" applyAlignment="1">
      <alignment horizontal="center" wrapText="1"/>
    </xf>
    <xf numFmtId="0" fontId="18" fillId="33" borderId="21" xfId="42" applyFill="1" applyBorder="1" applyAlignment="1">
      <alignment horizontal="center" wrapText="1"/>
    </xf>
    <xf numFmtId="0" fontId="21" fillId="33" borderId="33" xfId="42" applyFont="1" applyFill="1" applyBorder="1" applyAlignment="1">
      <alignment horizontal="center"/>
    </xf>
    <xf numFmtId="0" fontId="21" fillId="33" borderId="0" xfId="42" applyFont="1" applyFill="1" applyBorder="1" applyAlignment="1">
      <alignment horizontal="center"/>
    </xf>
    <xf numFmtId="2" fontId="1" fillId="0" borderId="0" xfId="43" applyNumberFormat="1"/>
    <xf numFmtId="0" fontId="0" fillId="0" borderId="0" xfId="43" applyFont="1"/>
    <xf numFmtId="2" fontId="22" fillId="34" borderId="63" xfId="297" applyNumberFormat="1" applyFont="1" applyFill="1" applyBorder="1" applyAlignment="1">
      <alignment horizontal="center"/>
    </xf>
    <xf numFmtId="2" fontId="18" fillId="34" borderId="22" xfId="214" applyNumberFormat="1" applyFont="1" applyFill="1" applyBorder="1" applyAlignment="1">
      <alignment horizontal="center" vertical="center"/>
    </xf>
  </cellXfs>
  <cellStyles count="882">
    <cellStyle name="20% - Accent1" xfId="19" builtinId="30" customBuiltin="1"/>
    <cellStyle name="20% - Accent1 10" xfId="302"/>
    <cellStyle name="20% - Accent1 10 2" xfId="303"/>
    <cellStyle name="20% - Accent1 11" xfId="304"/>
    <cellStyle name="20% - Accent1 2" xfId="51"/>
    <cellStyle name="20% - Accent1 2 2" xfId="52"/>
    <cellStyle name="20% - Accent1 2 2 2" xfId="305"/>
    <cellStyle name="20% - Accent1 2 2 3" xfId="306"/>
    <cellStyle name="20% - Accent1 2 3" xfId="307"/>
    <cellStyle name="20% - Accent1 2 3 2" xfId="308"/>
    <cellStyle name="20% - Accent1 2 4" xfId="309"/>
    <cellStyle name="20% - Accent1 3" xfId="53"/>
    <cellStyle name="20% - Accent1 3 2" xfId="54"/>
    <cellStyle name="20% - Accent1 3 2 2" xfId="310"/>
    <cellStyle name="20% - Accent1 3 2 3" xfId="311"/>
    <cellStyle name="20% - Accent1 3 3" xfId="312"/>
    <cellStyle name="20% - Accent1 3 4" xfId="313"/>
    <cellStyle name="20% - Accent1 4" xfId="55"/>
    <cellStyle name="20% - Accent1 4 2" xfId="56"/>
    <cellStyle name="20% - Accent1 4 2 2" xfId="314"/>
    <cellStyle name="20% - Accent1 4 2 3" xfId="315"/>
    <cellStyle name="20% - Accent1 4 3" xfId="316"/>
    <cellStyle name="20% - Accent1 4 4" xfId="317"/>
    <cellStyle name="20% - Accent1 5" xfId="57"/>
    <cellStyle name="20% - Accent1 5 2" xfId="58"/>
    <cellStyle name="20% - Accent1 5 2 2" xfId="318"/>
    <cellStyle name="20% - Accent1 5 2 3" xfId="319"/>
    <cellStyle name="20% - Accent1 5 3" xfId="320"/>
    <cellStyle name="20% - Accent1 5 4" xfId="321"/>
    <cellStyle name="20% - Accent1 6" xfId="59"/>
    <cellStyle name="20% - Accent1 6 2" xfId="60"/>
    <cellStyle name="20% - Accent1 6 2 2" xfId="322"/>
    <cellStyle name="20% - Accent1 6 2 3" xfId="323"/>
    <cellStyle name="20% - Accent1 6 3" xfId="324"/>
    <cellStyle name="20% - Accent1 6 4" xfId="325"/>
    <cellStyle name="20% - Accent1 7" xfId="61"/>
    <cellStyle name="20% - Accent1 7 2" xfId="62"/>
    <cellStyle name="20% - Accent1 7 2 2" xfId="326"/>
    <cellStyle name="20% - Accent1 7 2 3" xfId="327"/>
    <cellStyle name="20% - Accent1 7 3" xfId="328"/>
    <cellStyle name="20% - Accent1 7 4" xfId="329"/>
    <cellStyle name="20% - Accent1 8" xfId="63"/>
    <cellStyle name="20% - Accent1 8 2" xfId="330"/>
    <cellStyle name="20% - Accent1 8 3" xfId="331"/>
    <cellStyle name="20% - Accent1 9" xfId="332"/>
    <cellStyle name="20% - Accent1 9 2" xfId="333"/>
    <cellStyle name="20% - Accent2" xfId="23" builtinId="34" customBuiltin="1"/>
    <cellStyle name="20% - Accent2 10" xfId="334"/>
    <cellStyle name="20% - Accent2 10 2" xfId="335"/>
    <cellStyle name="20% - Accent2 11" xfId="336"/>
    <cellStyle name="20% - Accent2 2" xfId="64"/>
    <cellStyle name="20% - Accent2 2 2" xfId="65"/>
    <cellStyle name="20% - Accent2 2 2 2" xfId="337"/>
    <cellStyle name="20% - Accent2 2 2 3" xfId="338"/>
    <cellStyle name="20% - Accent2 2 3" xfId="339"/>
    <cellStyle name="20% - Accent2 2 3 2" xfId="340"/>
    <cellStyle name="20% - Accent2 2 4" xfId="341"/>
    <cellStyle name="20% - Accent2 3" xfId="66"/>
    <cellStyle name="20% - Accent2 3 2" xfId="67"/>
    <cellStyle name="20% - Accent2 3 2 2" xfId="342"/>
    <cellStyle name="20% - Accent2 3 2 3" xfId="343"/>
    <cellStyle name="20% - Accent2 3 3" xfId="344"/>
    <cellStyle name="20% - Accent2 3 4" xfId="345"/>
    <cellStyle name="20% - Accent2 4" xfId="68"/>
    <cellStyle name="20% - Accent2 4 2" xfId="69"/>
    <cellStyle name="20% - Accent2 4 2 2" xfId="346"/>
    <cellStyle name="20% - Accent2 4 2 3" xfId="347"/>
    <cellStyle name="20% - Accent2 4 3" xfId="348"/>
    <cellStyle name="20% - Accent2 4 4" xfId="349"/>
    <cellStyle name="20% - Accent2 5" xfId="70"/>
    <cellStyle name="20% - Accent2 5 2" xfId="71"/>
    <cellStyle name="20% - Accent2 5 2 2" xfId="350"/>
    <cellStyle name="20% - Accent2 5 2 3" xfId="351"/>
    <cellStyle name="20% - Accent2 5 3" xfId="352"/>
    <cellStyle name="20% - Accent2 5 4" xfId="353"/>
    <cellStyle name="20% - Accent2 6" xfId="72"/>
    <cellStyle name="20% - Accent2 6 2" xfId="73"/>
    <cellStyle name="20% - Accent2 6 2 2" xfId="354"/>
    <cellStyle name="20% - Accent2 6 2 3" xfId="355"/>
    <cellStyle name="20% - Accent2 6 3" xfId="356"/>
    <cellStyle name="20% - Accent2 6 4" xfId="357"/>
    <cellStyle name="20% - Accent2 7" xfId="74"/>
    <cellStyle name="20% - Accent2 7 2" xfId="75"/>
    <cellStyle name="20% - Accent2 7 2 2" xfId="358"/>
    <cellStyle name="20% - Accent2 7 2 3" xfId="359"/>
    <cellStyle name="20% - Accent2 7 3" xfId="360"/>
    <cellStyle name="20% - Accent2 7 4" xfId="361"/>
    <cellStyle name="20% - Accent2 8" xfId="76"/>
    <cellStyle name="20% - Accent2 8 2" xfId="362"/>
    <cellStyle name="20% - Accent2 8 3" xfId="363"/>
    <cellStyle name="20% - Accent2 9" xfId="364"/>
    <cellStyle name="20% - Accent2 9 2" xfId="365"/>
    <cellStyle name="20% - Accent3" xfId="27" builtinId="38" customBuiltin="1"/>
    <cellStyle name="20% - Accent3 10" xfId="366"/>
    <cellStyle name="20% - Accent3 10 2" xfId="367"/>
    <cellStyle name="20% - Accent3 11" xfId="368"/>
    <cellStyle name="20% - Accent3 2" xfId="77"/>
    <cellStyle name="20% - Accent3 2 2" xfId="78"/>
    <cellStyle name="20% - Accent3 2 2 2" xfId="369"/>
    <cellStyle name="20% - Accent3 2 2 3" xfId="370"/>
    <cellStyle name="20% - Accent3 2 3" xfId="371"/>
    <cellStyle name="20% - Accent3 2 3 2" xfId="372"/>
    <cellStyle name="20% - Accent3 2 4" xfId="373"/>
    <cellStyle name="20% - Accent3 3" xfId="79"/>
    <cellStyle name="20% - Accent3 3 2" xfId="80"/>
    <cellStyle name="20% - Accent3 3 2 2" xfId="374"/>
    <cellStyle name="20% - Accent3 3 2 3" xfId="375"/>
    <cellStyle name="20% - Accent3 3 3" xfId="376"/>
    <cellStyle name="20% - Accent3 3 4" xfId="377"/>
    <cellStyle name="20% - Accent3 4" xfId="81"/>
    <cellStyle name="20% - Accent3 4 2" xfId="82"/>
    <cellStyle name="20% - Accent3 4 2 2" xfId="378"/>
    <cellStyle name="20% - Accent3 4 2 3" xfId="379"/>
    <cellStyle name="20% - Accent3 4 3" xfId="380"/>
    <cellStyle name="20% - Accent3 4 4" xfId="381"/>
    <cellStyle name="20% - Accent3 5" xfId="83"/>
    <cellStyle name="20% - Accent3 5 2" xfId="84"/>
    <cellStyle name="20% - Accent3 5 2 2" xfId="382"/>
    <cellStyle name="20% - Accent3 5 2 3" xfId="383"/>
    <cellStyle name="20% - Accent3 5 3" xfId="384"/>
    <cellStyle name="20% - Accent3 5 4" xfId="385"/>
    <cellStyle name="20% - Accent3 6" xfId="85"/>
    <cellStyle name="20% - Accent3 6 2" xfId="86"/>
    <cellStyle name="20% - Accent3 6 2 2" xfId="386"/>
    <cellStyle name="20% - Accent3 6 2 3" xfId="387"/>
    <cellStyle name="20% - Accent3 6 3" xfId="388"/>
    <cellStyle name="20% - Accent3 6 4" xfId="389"/>
    <cellStyle name="20% - Accent3 7" xfId="87"/>
    <cellStyle name="20% - Accent3 7 2" xfId="88"/>
    <cellStyle name="20% - Accent3 7 2 2" xfId="390"/>
    <cellStyle name="20% - Accent3 7 2 3" xfId="391"/>
    <cellStyle name="20% - Accent3 7 3" xfId="392"/>
    <cellStyle name="20% - Accent3 7 4" xfId="393"/>
    <cellStyle name="20% - Accent3 8" xfId="89"/>
    <cellStyle name="20% - Accent3 8 2" xfId="394"/>
    <cellStyle name="20% - Accent3 8 3" xfId="395"/>
    <cellStyle name="20% - Accent3 9" xfId="396"/>
    <cellStyle name="20% - Accent3 9 2" xfId="397"/>
    <cellStyle name="20% - Accent4" xfId="31" builtinId="42" customBuiltin="1"/>
    <cellStyle name="20% - Accent4 10" xfId="398"/>
    <cellStyle name="20% - Accent4 10 2" xfId="399"/>
    <cellStyle name="20% - Accent4 11" xfId="400"/>
    <cellStyle name="20% - Accent4 2" xfId="90"/>
    <cellStyle name="20% - Accent4 2 2" xfId="91"/>
    <cellStyle name="20% - Accent4 2 2 2" xfId="401"/>
    <cellStyle name="20% - Accent4 2 2 3" xfId="402"/>
    <cellStyle name="20% - Accent4 2 3" xfId="403"/>
    <cellStyle name="20% - Accent4 2 3 2" xfId="404"/>
    <cellStyle name="20% - Accent4 2 4" xfId="405"/>
    <cellStyle name="20% - Accent4 3" xfId="92"/>
    <cellStyle name="20% - Accent4 3 2" xfId="93"/>
    <cellStyle name="20% - Accent4 3 2 2" xfId="406"/>
    <cellStyle name="20% - Accent4 3 2 3" xfId="407"/>
    <cellStyle name="20% - Accent4 3 3" xfId="408"/>
    <cellStyle name="20% - Accent4 3 4" xfId="409"/>
    <cellStyle name="20% - Accent4 4" xfId="94"/>
    <cellStyle name="20% - Accent4 4 2" xfId="95"/>
    <cellStyle name="20% - Accent4 4 2 2" xfId="410"/>
    <cellStyle name="20% - Accent4 4 2 3" xfId="411"/>
    <cellStyle name="20% - Accent4 4 3" xfId="412"/>
    <cellStyle name="20% - Accent4 4 4" xfId="413"/>
    <cellStyle name="20% - Accent4 5" xfId="96"/>
    <cellStyle name="20% - Accent4 5 2" xfId="97"/>
    <cellStyle name="20% - Accent4 5 2 2" xfId="414"/>
    <cellStyle name="20% - Accent4 5 2 3" xfId="415"/>
    <cellStyle name="20% - Accent4 5 3" xfId="416"/>
    <cellStyle name="20% - Accent4 5 4" xfId="417"/>
    <cellStyle name="20% - Accent4 6" xfId="98"/>
    <cellStyle name="20% - Accent4 6 2" xfId="99"/>
    <cellStyle name="20% - Accent4 6 2 2" xfId="418"/>
    <cellStyle name="20% - Accent4 6 2 3" xfId="419"/>
    <cellStyle name="20% - Accent4 6 3" xfId="420"/>
    <cellStyle name="20% - Accent4 6 4" xfId="421"/>
    <cellStyle name="20% - Accent4 7" xfId="100"/>
    <cellStyle name="20% - Accent4 7 2" xfId="101"/>
    <cellStyle name="20% - Accent4 7 2 2" xfId="422"/>
    <cellStyle name="20% - Accent4 7 2 3" xfId="423"/>
    <cellStyle name="20% - Accent4 7 3" xfId="424"/>
    <cellStyle name="20% - Accent4 7 4" xfId="425"/>
    <cellStyle name="20% - Accent4 8" xfId="102"/>
    <cellStyle name="20% - Accent4 8 2" xfId="426"/>
    <cellStyle name="20% - Accent4 8 3" xfId="427"/>
    <cellStyle name="20% - Accent4 9" xfId="428"/>
    <cellStyle name="20% - Accent4 9 2" xfId="429"/>
    <cellStyle name="20% - Accent5" xfId="35" builtinId="46" customBuiltin="1"/>
    <cellStyle name="20% - Accent5 10" xfId="430"/>
    <cellStyle name="20% - Accent5 10 2" xfId="431"/>
    <cellStyle name="20% - Accent5 11" xfId="432"/>
    <cellStyle name="20% - Accent5 2" xfId="103"/>
    <cellStyle name="20% - Accent5 2 2" xfId="104"/>
    <cellStyle name="20% - Accent5 2 2 2" xfId="433"/>
    <cellStyle name="20% - Accent5 2 2 3" xfId="434"/>
    <cellStyle name="20% - Accent5 2 3" xfId="435"/>
    <cellStyle name="20% - Accent5 2 3 2" xfId="436"/>
    <cellStyle name="20% - Accent5 2 4" xfId="437"/>
    <cellStyle name="20% - Accent5 3" xfId="105"/>
    <cellStyle name="20% - Accent5 3 2" xfId="106"/>
    <cellStyle name="20% - Accent5 3 2 2" xfId="438"/>
    <cellStyle name="20% - Accent5 3 2 3" xfId="439"/>
    <cellStyle name="20% - Accent5 3 3" xfId="440"/>
    <cellStyle name="20% - Accent5 3 4" xfId="441"/>
    <cellStyle name="20% - Accent5 4" xfId="107"/>
    <cellStyle name="20% - Accent5 4 2" xfId="108"/>
    <cellStyle name="20% - Accent5 4 2 2" xfId="442"/>
    <cellStyle name="20% - Accent5 4 2 3" xfId="443"/>
    <cellStyle name="20% - Accent5 4 3" xfId="444"/>
    <cellStyle name="20% - Accent5 4 4" xfId="445"/>
    <cellStyle name="20% - Accent5 5" xfId="109"/>
    <cellStyle name="20% - Accent5 5 2" xfId="110"/>
    <cellStyle name="20% - Accent5 5 2 2" xfId="446"/>
    <cellStyle name="20% - Accent5 5 2 3" xfId="447"/>
    <cellStyle name="20% - Accent5 5 3" xfId="448"/>
    <cellStyle name="20% - Accent5 5 4" xfId="449"/>
    <cellStyle name="20% - Accent5 6" xfId="111"/>
    <cellStyle name="20% - Accent5 6 2" xfId="112"/>
    <cellStyle name="20% - Accent5 6 2 2" xfId="450"/>
    <cellStyle name="20% - Accent5 6 2 3" xfId="451"/>
    <cellStyle name="20% - Accent5 6 3" xfId="452"/>
    <cellStyle name="20% - Accent5 6 4" xfId="453"/>
    <cellStyle name="20% - Accent5 7" xfId="113"/>
    <cellStyle name="20% - Accent5 7 2" xfId="114"/>
    <cellStyle name="20% - Accent5 7 2 2" xfId="454"/>
    <cellStyle name="20% - Accent5 7 2 3" xfId="455"/>
    <cellStyle name="20% - Accent5 7 3" xfId="456"/>
    <cellStyle name="20% - Accent5 7 4" xfId="457"/>
    <cellStyle name="20% - Accent5 8" xfId="115"/>
    <cellStyle name="20% - Accent5 8 2" xfId="458"/>
    <cellStyle name="20% - Accent5 8 3" xfId="459"/>
    <cellStyle name="20% - Accent5 9" xfId="460"/>
    <cellStyle name="20% - Accent5 9 2" xfId="461"/>
    <cellStyle name="20% - Accent6" xfId="39" builtinId="50" customBuiltin="1"/>
    <cellStyle name="20% - Accent6 10" xfId="462"/>
    <cellStyle name="20% - Accent6 10 2" xfId="463"/>
    <cellStyle name="20% - Accent6 11" xfId="464"/>
    <cellStyle name="20% - Accent6 2" xfId="116"/>
    <cellStyle name="20% - Accent6 2 2" xfId="117"/>
    <cellStyle name="20% - Accent6 2 2 2" xfId="465"/>
    <cellStyle name="20% - Accent6 2 2 3" xfId="466"/>
    <cellStyle name="20% - Accent6 2 3" xfId="467"/>
    <cellStyle name="20% - Accent6 2 3 2" xfId="468"/>
    <cellStyle name="20% - Accent6 2 4" xfId="469"/>
    <cellStyle name="20% - Accent6 3" xfId="118"/>
    <cellStyle name="20% - Accent6 3 2" xfId="119"/>
    <cellStyle name="20% - Accent6 3 2 2" xfId="470"/>
    <cellStyle name="20% - Accent6 3 2 3" xfId="471"/>
    <cellStyle name="20% - Accent6 3 3" xfId="472"/>
    <cellStyle name="20% - Accent6 3 4" xfId="473"/>
    <cellStyle name="20% - Accent6 4" xfId="120"/>
    <cellStyle name="20% - Accent6 4 2" xfId="121"/>
    <cellStyle name="20% - Accent6 4 2 2" xfId="474"/>
    <cellStyle name="20% - Accent6 4 2 3" xfId="475"/>
    <cellStyle name="20% - Accent6 4 3" xfId="476"/>
    <cellStyle name="20% - Accent6 4 4" xfId="477"/>
    <cellStyle name="20% - Accent6 5" xfId="122"/>
    <cellStyle name="20% - Accent6 5 2" xfId="123"/>
    <cellStyle name="20% - Accent6 5 2 2" xfId="478"/>
    <cellStyle name="20% - Accent6 5 2 3" xfId="479"/>
    <cellStyle name="20% - Accent6 5 3" xfId="480"/>
    <cellStyle name="20% - Accent6 5 4" xfId="481"/>
    <cellStyle name="20% - Accent6 6" xfId="124"/>
    <cellStyle name="20% - Accent6 6 2" xfId="125"/>
    <cellStyle name="20% - Accent6 6 2 2" xfId="482"/>
    <cellStyle name="20% - Accent6 6 2 3" xfId="483"/>
    <cellStyle name="20% - Accent6 6 3" xfId="484"/>
    <cellStyle name="20% - Accent6 6 4" xfId="485"/>
    <cellStyle name="20% - Accent6 7" xfId="126"/>
    <cellStyle name="20% - Accent6 7 2" xfId="127"/>
    <cellStyle name="20% - Accent6 7 2 2" xfId="486"/>
    <cellStyle name="20% - Accent6 7 2 3" xfId="487"/>
    <cellStyle name="20% - Accent6 7 3" xfId="488"/>
    <cellStyle name="20% - Accent6 7 4" xfId="489"/>
    <cellStyle name="20% - Accent6 8" xfId="128"/>
    <cellStyle name="20% - Accent6 8 2" xfId="490"/>
    <cellStyle name="20% - Accent6 8 3" xfId="491"/>
    <cellStyle name="20% - Accent6 9" xfId="492"/>
    <cellStyle name="20% - Accent6 9 2" xfId="493"/>
    <cellStyle name="40% - Accent1" xfId="20" builtinId="31" customBuiltin="1"/>
    <cellStyle name="40% - Accent1 10" xfId="494"/>
    <cellStyle name="40% - Accent1 10 2" xfId="495"/>
    <cellStyle name="40% - Accent1 11" xfId="496"/>
    <cellStyle name="40% - Accent1 2" xfId="129"/>
    <cellStyle name="40% - Accent1 2 2" xfId="130"/>
    <cellStyle name="40% - Accent1 2 2 2" xfId="497"/>
    <cellStyle name="40% - Accent1 2 2 3" xfId="498"/>
    <cellStyle name="40% - Accent1 2 3" xfId="499"/>
    <cellStyle name="40% - Accent1 2 3 2" xfId="500"/>
    <cellStyle name="40% - Accent1 2 4" xfId="501"/>
    <cellStyle name="40% - Accent1 3" xfId="131"/>
    <cellStyle name="40% - Accent1 3 2" xfId="132"/>
    <cellStyle name="40% - Accent1 3 2 2" xfId="502"/>
    <cellStyle name="40% - Accent1 3 2 3" xfId="503"/>
    <cellStyle name="40% - Accent1 3 3" xfId="504"/>
    <cellStyle name="40% - Accent1 3 4" xfId="505"/>
    <cellStyle name="40% - Accent1 4" xfId="133"/>
    <cellStyle name="40% - Accent1 4 2" xfId="134"/>
    <cellStyle name="40% - Accent1 4 2 2" xfId="506"/>
    <cellStyle name="40% - Accent1 4 2 3" xfId="507"/>
    <cellStyle name="40% - Accent1 4 3" xfId="508"/>
    <cellStyle name="40% - Accent1 4 4" xfId="509"/>
    <cellStyle name="40% - Accent1 5" xfId="135"/>
    <cellStyle name="40% - Accent1 5 2" xfId="136"/>
    <cellStyle name="40% - Accent1 5 2 2" xfId="510"/>
    <cellStyle name="40% - Accent1 5 2 3" xfId="511"/>
    <cellStyle name="40% - Accent1 5 3" xfId="512"/>
    <cellStyle name="40% - Accent1 5 4" xfId="513"/>
    <cellStyle name="40% - Accent1 6" xfId="137"/>
    <cellStyle name="40% - Accent1 6 2" xfId="138"/>
    <cellStyle name="40% - Accent1 6 2 2" xfId="514"/>
    <cellStyle name="40% - Accent1 6 2 3" xfId="515"/>
    <cellStyle name="40% - Accent1 6 3" xfId="516"/>
    <cellStyle name="40% - Accent1 6 4" xfId="517"/>
    <cellStyle name="40% - Accent1 7" xfId="139"/>
    <cellStyle name="40% - Accent1 7 2" xfId="140"/>
    <cellStyle name="40% - Accent1 7 2 2" xfId="518"/>
    <cellStyle name="40% - Accent1 7 2 3" xfId="519"/>
    <cellStyle name="40% - Accent1 7 3" xfId="520"/>
    <cellStyle name="40% - Accent1 7 4" xfId="521"/>
    <cellStyle name="40% - Accent1 8" xfId="141"/>
    <cellStyle name="40% - Accent1 8 2" xfId="522"/>
    <cellStyle name="40% - Accent1 8 3" xfId="523"/>
    <cellStyle name="40% - Accent1 9" xfId="524"/>
    <cellStyle name="40% - Accent1 9 2" xfId="525"/>
    <cellStyle name="40% - Accent2" xfId="24" builtinId="35" customBuiltin="1"/>
    <cellStyle name="40% - Accent2 10" xfId="526"/>
    <cellStyle name="40% - Accent2 10 2" xfId="527"/>
    <cellStyle name="40% - Accent2 11" xfId="528"/>
    <cellStyle name="40% - Accent2 2" xfId="142"/>
    <cellStyle name="40% - Accent2 2 2" xfId="143"/>
    <cellStyle name="40% - Accent2 2 2 2" xfId="529"/>
    <cellStyle name="40% - Accent2 2 2 3" xfId="530"/>
    <cellStyle name="40% - Accent2 2 3" xfId="531"/>
    <cellStyle name="40% - Accent2 2 3 2" xfId="532"/>
    <cellStyle name="40% - Accent2 2 4" xfId="533"/>
    <cellStyle name="40% - Accent2 3" xfId="144"/>
    <cellStyle name="40% - Accent2 3 2" xfId="145"/>
    <cellStyle name="40% - Accent2 3 2 2" xfId="534"/>
    <cellStyle name="40% - Accent2 3 2 3" xfId="535"/>
    <cellStyle name="40% - Accent2 3 3" xfId="536"/>
    <cellStyle name="40% - Accent2 3 4" xfId="537"/>
    <cellStyle name="40% - Accent2 4" xfId="146"/>
    <cellStyle name="40% - Accent2 4 2" xfId="147"/>
    <cellStyle name="40% - Accent2 4 2 2" xfId="538"/>
    <cellStyle name="40% - Accent2 4 2 3" xfId="539"/>
    <cellStyle name="40% - Accent2 4 3" xfId="540"/>
    <cellStyle name="40% - Accent2 4 4" xfId="541"/>
    <cellStyle name="40% - Accent2 5" xfId="148"/>
    <cellStyle name="40% - Accent2 5 2" xfId="149"/>
    <cellStyle name="40% - Accent2 5 2 2" xfId="542"/>
    <cellStyle name="40% - Accent2 5 2 3" xfId="543"/>
    <cellStyle name="40% - Accent2 5 3" xfId="544"/>
    <cellStyle name="40% - Accent2 5 4" xfId="545"/>
    <cellStyle name="40% - Accent2 6" xfId="150"/>
    <cellStyle name="40% - Accent2 6 2" xfId="151"/>
    <cellStyle name="40% - Accent2 6 2 2" xfId="546"/>
    <cellStyle name="40% - Accent2 6 2 3" xfId="547"/>
    <cellStyle name="40% - Accent2 6 3" xfId="548"/>
    <cellStyle name="40% - Accent2 6 4" xfId="549"/>
    <cellStyle name="40% - Accent2 7" xfId="152"/>
    <cellStyle name="40% - Accent2 7 2" xfId="153"/>
    <cellStyle name="40% - Accent2 7 2 2" xfId="550"/>
    <cellStyle name="40% - Accent2 7 2 3" xfId="551"/>
    <cellStyle name="40% - Accent2 7 3" xfId="552"/>
    <cellStyle name="40% - Accent2 7 4" xfId="553"/>
    <cellStyle name="40% - Accent2 8" xfId="154"/>
    <cellStyle name="40% - Accent2 8 2" xfId="554"/>
    <cellStyle name="40% - Accent2 8 3" xfId="555"/>
    <cellStyle name="40% - Accent2 9" xfId="556"/>
    <cellStyle name="40% - Accent2 9 2" xfId="557"/>
    <cellStyle name="40% - Accent3" xfId="28" builtinId="39" customBuiltin="1"/>
    <cellStyle name="40% - Accent3 10" xfId="558"/>
    <cellStyle name="40% - Accent3 10 2" xfId="559"/>
    <cellStyle name="40% - Accent3 11" xfId="560"/>
    <cellStyle name="40% - Accent3 2" xfId="155"/>
    <cellStyle name="40% - Accent3 2 2" xfId="156"/>
    <cellStyle name="40% - Accent3 2 2 2" xfId="561"/>
    <cellStyle name="40% - Accent3 2 2 3" xfId="562"/>
    <cellStyle name="40% - Accent3 2 3" xfId="563"/>
    <cellStyle name="40% - Accent3 2 3 2" xfId="564"/>
    <cellStyle name="40% - Accent3 2 4" xfId="565"/>
    <cellStyle name="40% - Accent3 3" xfId="157"/>
    <cellStyle name="40% - Accent3 3 2" xfId="158"/>
    <cellStyle name="40% - Accent3 3 2 2" xfId="566"/>
    <cellStyle name="40% - Accent3 3 2 3" xfId="567"/>
    <cellStyle name="40% - Accent3 3 3" xfId="568"/>
    <cellStyle name="40% - Accent3 3 4" xfId="569"/>
    <cellStyle name="40% - Accent3 4" xfId="159"/>
    <cellStyle name="40% - Accent3 4 2" xfId="160"/>
    <cellStyle name="40% - Accent3 4 2 2" xfId="570"/>
    <cellStyle name="40% - Accent3 4 2 3" xfId="571"/>
    <cellStyle name="40% - Accent3 4 3" xfId="572"/>
    <cellStyle name="40% - Accent3 4 4" xfId="573"/>
    <cellStyle name="40% - Accent3 5" xfId="161"/>
    <cellStyle name="40% - Accent3 5 2" xfId="162"/>
    <cellStyle name="40% - Accent3 5 2 2" xfId="574"/>
    <cellStyle name="40% - Accent3 5 2 3" xfId="575"/>
    <cellStyle name="40% - Accent3 5 3" xfId="576"/>
    <cellStyle name="40% - Accent3 5 4" xfId="577"/>
    <cellStyle name="40% - Accent3 6" xfId="163"/>
    <cellStyle name="40% - Accent3 6 2" xfId="164"/>
    <cellStyle name="40% - Accent3 6 2 2" xfId="578"/>
    <cellStyle name="40% - Accent3 6 2 3" xfId="579"/>
    <cellStyle name="40% - Accent3 6 3" xfId="580"/>
    <cellStyle name="40% - Accent3 6 4" xfId="581"/>
    <cellStyle name="40% - Accent3 7" xfId="165"/>
    <cellStyle name="40% - Accent3 7 2" xfId="166"/>
    <cellStyle name="40% - Accent3 7 2 2" xfId="582"/>
    <cellStyle name="40% - Accent3 7 2 3" xfId="583"/>
    <cellStyle name="40% - Accent3 7 3" xfId="584"/>
    <cellStyle name="40% - Accent3 7 4" xfId="585"/>
    <cellStyle name="40% - Accent3 8" xfId="167"/>
    <cellStyle name="40% - Accent3 8 2" xfId="586"/>
    <cellStyle name="40% - Accent3 8 3" xfId="587"/>
    <cellStyle name="40% - Accent3 9" xfId="588"/>
    <cellStyle name="40% - Accent3 9 2" xfId="589"/>
    <cellStyle name="40% - Accent4" xfId="32" builtinId="43" customBuiltin="1"/>
    <cellStyle name="40% - Accent4 10" xfId="590"/>
    <cellStyle name="40% - Accent4 10 2" xfId="591"/>
    <cellStyle name="40% - Accent4 11" xfId="592"/>
    <cellStyle name="40% - Accent4 2" xfId="168"/>
    <cellStyle name="40% - Accent4 2 2" xfId="169"/>
    <cellStyle name="40% - Accent4 2 2 2" xfId="593"/>
    <cellStyle name="40% - Accent4 2 2 3" xfId="594"/>
    <cellStyle name="40% - Accent4 2 3" xfId="595"/>
    <cellStyle name="40% - Accent4 2 3 2" xfId="596"/>
    <cellStyle name="40% - Accent4 2 4" xfId="597"/>
    <cellStyle name="40% - Accent4 3" xfId="170"/>
    <cellStyle name="40% - Accent4 3 2" xfId="171"/>
    <cellStyle name="40% - Accent4 3 2 2" xfId="598"/>
    <cellStyle name="40% - Accent4 3 2 3" xfId="599"/>
    <cellStyle name="40% - Accent4 3 3" xfId="600"/>
    <cellStyle name="40% - Accent4 3 4" xfId="601"/>
    <cellStyle name="40% - Accent4 4" xfId="172"/>
    <cellStyle name="40% - Accent4 4 2" xfId="173"/>
    <cellStyle name="40% - Accent4 4 2 2" xfId="602"/>
    <cellStyle name="40% - Accent4 4 2 3" xfId="603"/>
    <cellStyle name="40% - Accent4 4 3" xfId="604"/>
    <cellStyle name="40% - Accent4 4 4" xfId="605"/>
    <cellStyle name="40% - Accent4 5" xfId="174"/>
    <cellStyle name="40% - Accent4 5 2" xfId="175"/>
    <cellStyle name="40% - Accent4 5 2 2" xfId="606"/>
    <cellStyle name="40% - Accent4 5 2 3" xfId="607"/>
    <cellStyle name="40% - Accent4 5 3" xfId="608"/>
    <cellStyle name="40% - Accent4 5 4" xfId="609"/>
    <cellStyle name="40% - Accent4 6" xfId="176"/>
    <cellStyle name="40% - Accent4 6 2" xfId="177"/>
    <cellStyle name="40% - Accent4 6 2 2" xfId="610"/>
    <cellStyle name="40% - Accent4 6 2 3" xfId="611"/>
    <cellStyle name="40% - Accent4 6 3" xfId="612"/>
    <cellStyle name="40% - Accent4 6 4" xfId="613"/>
    <cellStyle name="40% - Accent4 7" xfId="178"/>
    <cellStyle name="40% - Accent4 7 2" xfId="179"/>
    <cellStyle name="40% - Accent4 7 2 2" xfId="614"/>
    <cellStyle name="40% - Accent4 7 2 3" xfId="615"/>
    <cellStyle name="40% - Accent4 7 3" xfId="616"/>
    <cellStyle name="40% - Accent4 7 4" xfId="617"/>
    <cellStyle name="40% - Accent4 8" xfId="180"/>
    <cellStyle name="40% - Accent4 8 2" xfId="618"/>
    <cellStyle name="40% - Accent4 8 3" xfId="619"/>
    <cellStyle name="40% - Accent4 9" xfId="620"/>
    <cellStyle name="40% - Accent4 9 2" xfId="621"/>
    <cellStyle name="40% - Accent5" xfId="36" builtinId="47" customBuiltin="1"/>
    <cellStyle name="40% - Accent5 10" xfId="622"/>
    <cellStyle name="40% - Accent5 10 2" xfId="623"/>
    <cellStyle name="40% - Accent5 11" xfId="624"/>
    <cellStyle name="40% - Accent5 2" xfId="181"/>
    <cellStyle name="40% - Accent5 2 2" xfId="182"/>
    <cellStyle name="40% - Accent5 2 2 2" xfId="625"/>
    <cellStyle name="40% - Accent5 2 2 3" xfId="626"/>
    <cellStyle name="40% - Accent5 2 3" xfId="627"/>
    <cellStyle name="40% - Accent5 2 3 2" xfId="628"/>
    <cellStyle name="40% - Accent5 2 4" xfId="629"/>
    <cellStyle name="40% - Accent5 3" xfId="183"/>
    <cellStyle name="40% - Accent5 3 2" xfId="184"/>
    <cellStyle name="40% - Accent5 3 2 2" xfId="630"/>
    <cellStyle name="40% - Accent5 3 2 3" xfId="631"/>
    <cellStyle name="40% - Accent5 3 3" xfId="632"/>
    <cellStyle name="40% - Accent5 3 4" xfId="633"/>
    <cellStyle name="40% - Accent5 4" xfId="185"/>
    <cellStyle name="40% - Accent5 4 2" xfId="186"/>
    <cellStyle name="40% - Accent5 4 2 2" xfId="634"/>
    <cellStyle name="40% - Accent5 4 2 3" xfId="635"/>
    <cellStyle name="40% - Accent5 4 3" xfId="636"/>
    <cellStyle name="40% - Accent5 4 4" xfId="637"/>
    <cellStyle name="40% - Accent5 5" xfId="187"/>
    <cellStyle name="40% - Accent5 5 2" xfId="188"/>
    <cellStyle name="40% - Accent5 5 2 2" xfId="638"/>
    <cellStyle name="40% - Accent5 5 2 3" xfId="639"/>
    <cellStyle name="40% - Accent5 5 3" xfId="640"/>
    <cellStyle name="40% - Accent5 5 4" xfId="641"/>
    <cellStyle name="40% - Accent5 6" xfId="189"/>
    <cellStyle name="40% - Accent5 6 2" xfId="190"/>
    <cellStyle name="40% - Accent5 6 2 2" xfId="642"/>
    <cellStyle name="40% - Accent5 6 2 3" xfId="643"/>
    <cellStyle name="40% - Accent5 6 3" xfId="644"/>
    <cellStyle name="40% - Accent5 6 4" xfId="645"/>
    <cellStyle name="40% - Accent5 7" xfId="191"/>
    <cellStyle name="40% - Accent5 7 2" xfId="192"/>
    <cellStyle name="40% - Accent5 7 2 2" xfId="646"/>
    <cellStyle name="40% - Accent5 7 2 3" xfId="647"/>
    <cellStyle name="40% - Accent5 7 3" xfId="648"/>
    <cellStyle name="40% - Accent5 7 4" xfId="649"/>
    <cellStyle name="40% - Accent5 8" xfId="193"/>
    <cellStyle name="40% - Accent5 8 2" xfId="650"/>
    <cellStyle name="40% - Accent5 8 3" xfId="651"/>
    <cellStyle name="40% - Accent5 9" xfId="652"/>
    <cellStyle name="40% - Accent5 9 2" xfId="653"/>
    <cellStyle name="40% - Accent6" xfId="40" builtinId="51" customBuiltin="1"/>
    <cellStyle name="40% - Accent6 10" xfId="654"/>
    <cellStyle name="40% - Accent6 10 2" xfId="655"/>
    <cellStyle name="40% - Accent6 11" xfId="656"/>
    <cellStyle name="40% - Accent6 2" xfId="194"/>
    <cellStyle name="40% - Accent6 2 2" xfId="195"/>
    <cellStyle name="40% - Accent6 2 2 2" xfId="657"/>
    <cellStyle name="40% - Accent6 2 2 3" xfId="658"/>
    <cellStyle name="40% - Accent6 2 3" xfId="659"/>
    <cellStyle name="40% - Accent6 2 3 2" xfId="660"/>
    <cellStyle name="40% - Accent6 2 4" xfId="661"/>
    <cellStyle name="40% - Accent6 3" xfId="196"/>
    <cellStyle name="40% - Accent6 3 2" xfId="197"/>
    <cellStyle name="40% - Accent6 3 2 2" xfId="662"/>
    <cellStyle name="40% - Accent6 3 2 3" xfId="663"/>
    <cellStyle name="40% - Accent6 3 3" xfId="664"/>
    <cellStyle name="40% - Accent6 3 4" xfId="665"/>
    <cellStyle name="40% - Accent6 4" xfId="198"/>
    <cellStyle name="40% - Accent6 4 2" xfId="199"/>
    <cellStyle name="40% - Accent6 4 2 2" xfId="666"/>
    <cellStyle name="40% - Accent6 4 2 3" xfId="667"/>
    <cellStyle name="40% - Accent6 4 3" xfId="668"/>
    <cellStyle name="40% - Accent6 4 4" xfId="669"/>
    <cellStyle name="40% - Accent6 5" xfId="200"/>
    <cellStyle name="40% - Accent6 5 2" xfId="201"/>
    <cellStyle name="40% - Accent6 5 2 2" xfId="670"/>
    <cellStyle name="40% - Accent6 5 2 3" xfId="671"/>
    <cellStyle name="40% - Accent6 5 3" xfId="672"/>
    <cellStyle name="40% - Accent6 5 4" xfId="673"/>
    <cellStyle name="40% - Accent6 6" xfId="202"/>
    <cellStyle name="40% - Accent6 6 2" xfId="203"/>
    <cellStyle name="40% - Accent6 6 2 2" xfId="674"/>
    <cellStyle name="40% - Accent6 6 2 3" xfId="675"/>
    <cellStyle name="40% - Accent6 6 3" xfId="676"/>
    <cellStyle name="40% - Accent6 6 4" xfId="677"/>
    <cellStyle name="40% - Accent6 7" xfId="204"/>
    <cellStyle name="40% - Accent6 7 2" xfId="205"/>
    <cellStyle name="40% - Accent6 7 2 2" xfId="678"/>
    <cellStyle name="40% - Accent6 7 2 3" xfId="679"/>
    <cellStyle name="40% - Accent6 7 3" xfId="680"/>
    <cellStyle name="40% - Accent6 7 4" xfId="681"/>
    <cellStyle name="40% - Accent6 8" xfId="206"/>
    <cellStyle name="40% - Accent6 8 2" xfId="682"/>
    <cellStyle name="40% - Accent6 8 3" xfId="683"/>
    <cellStyle name="40% - Accent6 9" xfId="684"/>
    <cellStyle name="40% - Accent6 9 2" xfId="685"/>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50"/>
    <cellStyle name="Comma 2 2" xfId="207"/>
    <cellStyle name="Comma 3" xfId="208"/>
    <cellStyle name="Comma 3 2" xfId="209"/>
    <cellStyle name="Comma 3 3" xfId="686"/>
    <cellStyle name="Comma 3 3 2" xfId="687"/>
    <cellStyle name="Comma 4" xfId="688"/>
    <cellStyle name="Comma 5" xfId="689"/>
    <cellStyle name="Comma 5 2" xfId="69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49"/>
    <cellStyle name="Normal 10 2" xfId="210"/>
    <cellStyle name="Normal 10 2 2" xfId="296"/>
    <cellStyle name="Normal 10 2 3" xfId="298"/>
    <cellStyle name="Normal 10 2 4" xfId="691"/>
    <cellStyle name="Normal 10 3" xfId="692"/>
    <cellStyle name="Normal 10 3 2" xfId="295"/>
    <cellStyle name="Normal 10 4" xfId="693"/>
    <cellStyle name="Normal 10 5" xfId="694"/>
    <cellStyle name="Normal 11" xfId="48"/>
    <cellStyle name="Normal 11 2" xfId="211"/>
    <cellStyle name="Normal 11 2 2" xfId="695"/>
    <cellStyle name="Normal 11 2 3" xfId="696"/>
    <cellStyle name="Normal 11 3" xfId="697"/>
    <cellStyle name="Normal 11 4" xfId="698"/>
    <cellStyle name="Normal 12" xfId="212"/>
    <cellStyle name="Normal 12 2" xfId="213"/>
    <cellStyle name="Normal 12 2 2" xfId="699"/>
    <cellStyle name="Normal 12 2 3" xfId="700"/>
    <cellStyle name="Normal 12 3" xfId="701"/>
    <cellStyle name="Normal 12 4" xfId="702"/>
    <cellStyle name="Normal 12 5" xfId="703"/>
    <cellStyle name="Normal 13" xfId="44"/>
    <cellStyle name="Normal 13 2" xfId="704"/>
    <cellStyle name="Normal 13 3" xfId="705"/>
    <cellStyle name="Normal 14" xfId="214"/>
    <cellStyle name="Normal 15" xfId="706"/>
    <cellStyle name="Normal 15 2" xfId="707"/>
    <cellStyle name="Normal 16" xfId="708"/>
    <cellStyle name="Normal 16 2" xfId="297"/>
    <cellStyle name="Normal 2" xfId="215"/>
    <cellStyle name="Normal 2 2" xfId="42"/>
    <cellStyle name="Normal 2 2 2" xfId="216"/>
    <cellStyle name="Normal 2 2 3" xfId="217"/>
    <cellStyle name="Normal 2 2 3 2" xfId="218"/>
    <cellStyle name="Normal 2 2 3 2 2" xfId="709"/>
    <cellStyle name="Normal 2 2 3 2 3" xfId="710"/>
    <cellStyle name="Normal 2 2 3 3" xfId="711"/>
    <cellStyle name="Normal 2 2 3 4" xfId="299"/>
    <cellStyle name="Normal 2 2 4" xfId="301"/>
    <cellStyle name="Normal 2 3" xfId="219"/>
    <cellStyle name="Normal 2 3 2" xfId="220"/>
    <cellStyle name="Normal 2 3 2 2" xfId="712"/>
    <cellStyle name="Normal 2 3 2 3" xfId="713"/>
    <cellStyle name="Normal 2 3 3" xfId="714"/>
    <cellStyle name="Normal 2 3 3 2" xfId="715"/>
    <cellStyle name="Normal 2 3 4" xfId="716"/>
    <cellStyle name="Normal 2 3 4 2" xfId="717"/>
    <cellStyle name="Normal 2 3 5" xfId="718"/>
    <cellStyle name="Normal 2 4" xfId="221"/>
    <cellStyle name="Normal 2 4 2" xfId="222"/>
    <cellStyle name="Normal 2 4 2 2" xfId="719"/>
    <cellStyle name="Normal 2 4 2 3" xfId="720"/>
    <cellStyle name="Normal 2 4 3" xfId="721"/>
    <cellStyle name="Normal 2 4 4" xfId="722"/>
    <cellStyle name="Normal 2 5" xfId="223"/>
    <cellStyle name="Normal 2 5 2" xfId="723"/>
    <cellStyle name="Normal 2 5 3" xfId="724"/>
    <cellStyle name="Normal 2 6" xfId="725"/>
    <cellStyle name="Normal 2 6 2" xfId="726"/>
    <cellStyle name="Normal 2 7" xfId="727"/>
    <cellStyle name="Normal 2 7 2" xfId="728"/>
    <cellStyle name="Normal 2 8" xfId="878"/>
    <cellStyle name="Normal 3" xfId="43"/>
    <cellStyle name="Normal 3 2" xfId="224"/>
    <cellStyle name="Normal 3 2 2" xfId="225"/>
    <cellStyle name="Normal 3 2 3" xfId="226"/>
    <cellStyle name="Normal 3 2 3 2" xfId="729"/>
    <cellStyle name="Normal 3 2 3 3" xfId="730"/>
    <cellStyle name="Normal 3 2 4" xfId="731"/>
    <cellStyle name="Normal 3 2 4 2" xfId="732"/>
    <cellStyle name="Normal 3 2 5" xfId="733"/>
    <cellStyle name="Normal 3 3" xfId="227"/>
    <cellStyle name="Normal 3 3 2" xfId="228"/>
    <cellStyle name="Normal 3 3 2 2" xfId="734"/>
    <cellStyle name="Normal 3 3 2 3" xfId="735"/>
    <cellStyle name="Normal 3 3 3" xfId="736"/>
    <cellStyle name="Normal 3 3 4" xfId="737"/>
    <cellStyle name="Normal 3 4" xfId="229"/>
    <cellStyle name="Normal 3 4 2" xfId="230"/>
    <cellStyle name="Normal 3 4 2 2" xfId="738"/>
    <cellStyle name="Normal 3 4 2 3" xfId="739"/>
    <cellStyle name="Normal 3 4 3" xfId="740"/>
    <cellStyle name="Normal 3 4 4" xfId="741"/>
    <cellStyle name="Normal 3 5" xfId="231"/>
    <cellStyle name="Normal 3 5 2" xfId="232"/>
    <cellStyle name="Normal 3 5 2 2" xfId="742"/>
    <cellStyle name="Normal 3 5 2 3" xfId="743"/>
    <cellStyle name="Normal 3 5 3" xfId="744"/>
    <cellStyle name="Normal 3 5 4" xfId="745"/>
    <cellStyle name="Normal 3 6" xfId="233"/>
    <cellStyle name="Normal 3 6 2" xfId="746"/>
    <cellStyle name="Normal 3 6 3" xfId="747"/>
    <cellStyle name="Normal 3 7" xfId="748"/>
    <cellStyle name="Normal 3 7 2" xfId="749"/>
    <cellStyle name="Normal 3 8" xfId="750"/>
    <cellStyle name="Normal 3 8 2" xfId="751"/>
    <cellStyle name="Normal 3 9" xfId="752"/>
    <cellStyle name="Normal 4" xfId="234"/>
    <cellStyle name="Normal 4 2" xfId="235"/>
    <cellStyle name="Normal 4 3" xfId="236"/>
    <cellStyle name="Normal 4 3 2" xfId="237"/>
    <cellStyle name="Normal 4 4" xfId="753"/>
    <cellStyle name="Normal 4 4 2" xfId="754"/>
    <cellStyle name="Normal 5" xfId="238"/>
    <cellStyle name="Normal 5 2" xfId="239"/>
    <cellStyle name="Normal 5 2 2" xfId="240"/>
    <cellStyle name="Normal 5 2 2 2" xfId="755"/>
    <cellStyle name="Normal 5 2 2 3" xfId="756"/>
    <cellStyle name="Normal 5 2 3" xfId="757"/>
    <cellStyle name="Normal 5 2 4" xfId="758"/>
    <cellStyle name="Normal 5 3" xfId="241"/>
    <cellStyle name="Normal 5 3 2" xfId="759"/>
    <cellStyle name="Normal 5 3 3" xfId="760"/>
    <cellStyle name="Normal 5 4" xfId="761"/>
    <cellStyle name="Normal 5 5" xfId="762"/>
    <cellStyle name="Normal 5 6" xfId="763"/>
    <cellStyle name="Normal 6" xfId="242"/>
    <cellStyle name="Normal 6 2" xfId="243"/>
    <cellStyle name="Normal 6 3" xfId="244"/>
    <cellStyle name="Normal 6 3 2" xfId="764"/>
    <cellStyle name="Normal 6 3 3" xfId="765"/>
    <cellStyle name="Normal 6 4" xfId="766"/>
    <cellStyle name="Normal 6 5" xfId="300"/>
    <cellStyle name="Normal 7" xfId="245"/>
    <cellStyle name="Normal 8" xfId="246"/>
    <cellStyle name="Normal 8 2" xfId="247"/>
    <cellStyle name="Normal 8 2 2" xfId="767"/>
    <cellStyle name="Normal 8 2 3" xfId="768"/>
    <cellStyle name="Normal 8 3" xfId="769"/>
    <cellStyle name="Normal 8 4" xfId="770"/>
    <cellStyle name="Normal 9" xfId="248"/>
    <cellStyle name="Normal 9 2" xfId="249"/>
    <cellStyle name="Normal 9 2 2" xfId="771"/>
    <cellStyle name="Normal 9 2 3" xfId="772"/>
    <cellStyle name="Normal 9 3" xfId="773"/>
    <cellStyle name="Normal 9 4" xfId="774"/>
    <cellStyle name="Note" xfId="15" builtinId="10" customBuiltin="1"/>
    <cellStyle name="Note 10" xfId="775"/>
    <cellStyle name="Note 10 2" xfId="776"/>
    <cellStyle name="Note 11" xfId="777"/>
    <cellStyle name="Note 11 2" xfId="778"/>
    <cellStyle name="Note 2" xfId="250"/>
    <cellStyle name="Note 2 2" xfId="251"/>
    <cellStyle name="Note 2 2 2" xfId="252"/>
    <cellStyle name="Note 2 2 2 2" xfId="779"/>
    <cellStyle name="Note 2 2 2 3" xfId="780"/>
    <cellStyle name="Note 2 2 3" xfId="781"/>
    <cellStyle name="Note 2 2 3 2" xfId="782"/>
    <cellStyle name="Note 2 2 4" xfId="783"/>
    <cellStyle name="Note 2 2 4 2" xfId="784"/>
    <cellStyle name="Note 2 2 5" xfId="785"/>
    <cellStyle name="Note 2 3" xfId="253"/>
    <cellStyle name="Note 2 3 2" xfId="254"/>
    <cellStyle name="Note 2 3 2 2" xfId="786"/>
    <cellStyle name="Note 2 3 2 3" xfId="787"/>
    <cellStyle name="Note 2 3 3" xfId="788"/>
    <cellStyle name="Note 2 3 4" xfId="789"/>
    <cellStyle name="Note 2 4" xfId="255"/>
    <cellStyle name="Note 2 4 2" xfId="256"/>
    <cellStyle name="Note 2 4 2 2" xfId="790"/>
    <cellStyle name="Note 2 4 2 3" xfId="791"/>
    <cellStyle name="Note 2 4 3" xfId="792"/>
    <cellStyle name="Note 2 4 4" xfId="793"/>
    <cellStyle name="Note 2 5" xfId="257"/>
    <cellStyle name="Note 2 5 2" xfId="794"/>
    <cellStyle name="Note 2 5 3" xfId="795"/>
    <cellStyle name="Note 2 6" xfId="796"/>
    <cellStyle name="Note 2 6 2" xfId="797"/>
    <cellStyle name="Note 2 7" xfId="798"/>
    <cellStyle name="Note 2 7 2" xfId="799"/>
    <cellStyle name="Note 2 8" xfId="800"/>
    <cellStyle name="Note 3" xfId="258"/>
    <cellStyle name="Note 3 2" xfId="259"/>
    <cellStyle name="Note 3 2 2" xfId="801"/>
    <cellStyle name="Note 3 2 3" xfId="802"/>
    <cellStyle name="Note 3 3" xfId="803"/>
    <cellStyle name="Note 3 4" xfId="804"/>
    <cellStyle name="Note 4" xfId="260"/>
    <cellStyle name="Note 4 2" xfId="261"/>
    <cellStyle name="Note 4 2 2" xfId="805"/>
    <cellStyle name="Note 4 2 3" xfId="806"/>
    <cellStyle name="Note 4 3" xfId="807"/>
    <cellStyle name="Note 4 4" xfId="808"/>
    <cellStyle name="Note 5" xfId="262"/>
    <cellStyle name="Note 5 2" xfId="263"/>
    <cellStyle name="Note 5 2 2" xfId="809"/>
    <cellStyle name="Note 5 2 3" xfId="810"/>
    <cellStyle name="Note 5 3" xfId="811"/>
    <cellStyle name="Note 5 4" xfId="812"/>
    <cellStyle name="Note 6" xfId="264"/>
    <cellStyle name="Note 6 2" xfId="265"/>
    <cellStyle name="Note 6 2 2" xfId="813"/>
    <cellStyle name="Note 6 2 3" xfId="814"/>
    <cellStyle name="Note 6 3" xfId="815"/>
    <cellStyle name="Note 6 4" xfId="816"/>
    <cellStyle name="Note 7" xfId="266"/>
    <cellStyle name="Note 7 2" xfId="267"/>
    <cellStyle name="Note 7 2 2" xfId="817"/>
    <cellStyle name="Note 7 2 3" xfId="818"/>
    <cellStyle name="Note 7 3" xfId="819"/>
    <cellStyle name="Note 7 4" xfId="820"/>
    <cellStyle name="Note 8" xfId="268"/>
    <cellStyle name="Note 8 2" xfId="269"/>
    <cellStyle name="Note 8 2 2" xfId="821"/>
    <cellStyle name="Note 8 2 3" xfId="822"/>
    <cellStyle name="Note 8 3" xfId="823"/>
    <cellStyle name="Note 8 4" xfId="824"/>
    <cellStyle name="Note 9" xfId="270"/>
    <cellStyle name="Note 9 2" xfId="825"/>
    <cellStyle name="Note 9 3" xfId="826"/>
    <cellStyle name="Output" xfId="10" builtinId="21" customBuiltin="1"/>
    <cellStyle name="Percent" xfId="294" builtinId="5"/>
    <cellStyle name="Percent 10" xfId="271"/>
    <cellStyle name="Percent 11" xfId="827"/>
    <cellStyle name="Percent 11 2" xfId="828"/>
    <cellStyle name="Percent 12" xfId="829"/>
    <cellStyle name="Percent 12 2" xfId="830"/>
    <cellStyle name="Percent 2" xfId="47"/>
    <cellStyle name="Percent 2 2" xfId="46"/>
    <cellStyle name="Percent 2 2 2" xfId="272"/>
    <cellStyle name="Percent 2 2 2 2" xfId="831"/>
    <cellStyle name="Percent 2 2 2 2 2" xfId="832"/>
    <cellStyle name="Percent 2 2 2 3" xfId="879"/>
    <cellStyle name="Percent 2 2 3" xfId="273"/>
    <cellStyle name="Percent 2 2 3 2" xfId="274"/>
    <cellStyle name="Percent 2 2 3 2 2" xfId="833"/>
    <cellStyle name="Percent 2 2 3 2 3" xfId="834"/>
    <cellStyle name="Percent 2 2 3 3" xfId="835"/>
    <cellStyle name="Percent 2 2 3 4" xfId="836"/>
    <cellStyle name="Percent 2 2 4" xfId="880"/>
    <cellStyle name="Percent 2 3" xfId="275"/>
    <cellStyle name="Percent 2 3 2" xfId="837"/>
    <cellStyle name="Percent 2 3 2 2" xfId="838"/>
    <cellStyle name="Percent 2 4" xfId="276"/>
    <cellStyle name="Percent 2 4 2" xfId="277"/>
    <cellStyle name="Percent 2 4 2 2" xfId="839"/>
    <cellStyle name="Percent 2 4 2 3" xfId="840"/>
    <cellStyle name="Percent 2 4 3" xfId="841"/>
    <cellStyle name="Percent 2 4 4" xfId="842"/>
    <cellStyle name="Percent 2 5" xfId="278"/>
    <cellStyle name="Percent 2 5 2" xfId="843"/>
    <cellStyle name="Percent 2 5 3" xfId="844"/>
    <cellStyle name="Percent 2 6" xfId="845"/>
    <cellStyle name="Percent 2 6 2" xfId="846"/>
    <cellStyle name="Percent 2 7" xfId="847"/>
    <cellStyle name="Percent 2 7 2" xfId="848"/>
    <cellStyle name="Percent 2 8" xfId="881"/>
    <cellStyle name="Percent 3" xfId="279"/>
    <cellStyle name="Percent 3 2" xfId="280"/>
    <cellStyle name="Percent 4" xfId="281"/>
    <cellStyle name="Percent 4 2" xfId="282"/>
    <cellStyle name="Percent 4 2 2" xfId="283"/>
    <cellStyle name="Percent 4 2 2 2" xfId="849"/>
    <cellStyle name="Percent 4 2 2 3" xfId="850"/>
    <cellStyle name="Percent 4 2 3" xfId="851"/>
    <cellStyle name="Percent 4 2 4" xfId="852"/>
    <cellStyle name="Percent 4 3" xfId="284"/>
    <cellStyle name="Percent 4 3 2" xfId="285"/>
    <cellStyle name="Percent 4 3 2 2" xfId="853"/>
    <cellStyle name="Percent 4 3 2 3" xfId="854"/>
    <cellStyle name="Percent 4 3 3" xfId="855"/>
    <cellStyle name="Percent 4 3 4" xfId="856"/>
    <cellStyle name="Percent 4 4" xfId="286"/>
    <cellStyle name="Percent 4 4 2" xfId="857"/>
    <cellStyle name="Percent 4 4 3" xfId="858"/>
    <cellStyle name="Percent 4 5" xfId="859"/>
    <cellStyle name="Percent 4 5 2" xfId="860"/>
    <cellStyle name="Percent 4 6" xfId="861"/>
    <cellStyle name="Percent 4 6 2" xfId="862"/>
    <cellStyle name="Percent 4 7" xfId="863"/>
    <cellStyle name="Percent 5" xfId="287"/>
    <cellStyle name="Percent 6" xfId="288"/>
    <cellStyle name="Percent 6 2" xfId="289"/>
    <cellStyle name="Percent 6 2 2" xfId="864"/>
    <cellStyle name="Percent 6 2 3" xfId="865"/>
    <cellStyle name="Percent 6 3" xfId="866"/>
    <cellStyle name="Percent 6 4" xfId="867"/>
    <cellStyle name="Percent 7" xfId="290"/>
    <cellStyle name="Percent 7 2" xfId="291"/>
    <cellStyle name="Percent 7 2 2" xfId="868"/>
    <cellStyle name="Percent 7 2 3" xfId="869"/>
    <cellStyle name="Percent 7 3" xfId="870"/>
    <cellStyle name="Percent 7 4" xfId="871"/>
    <cellStyle name="Percent 8" xfId="292"/>
    <cellStyle name="Percent 8 2" xfId="293"/>
    <cellStyle name="Percent 8 2 2" xfId="872"/>
    <cellStyle name="Percent 8 2 3" xfId="873"/>
    <cellStyle name="Percent 8 3" xfId="874"/>
    <cellStyle name="Percent 8 4" xfId="875"/>
    <cellStyle name="Percent 9" xfId="45"/>
    <cellStyle name="Percent 9 2" xfId="876"/>
    <cellStyle name="Percent 9 3" xfId="877"/>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66"/>
  <sheetViews>
    <sheetView tabSelected="1" workbookViewId="0">
      <selection activeCell="A28" sqref="A28"/>
    </sheetView>
  </sheetViews>
  <sheetFormatPr defaultRowHeight="13.2" x14ac:dyDescent="0.25"/>
  <cols>
    <col min="1" max="18" width="9.77734375" style="548" customWidth="1"/>
    <col min="19" max="23" width="8.88671875" style="548"/>
    <col min="24" max="24" width="4.6640625" style="548" customWidth="1"/>
    <col min="25" max="39" width="8.88671875" style="548"/>
    <col min="40" max="40" width="11.6640625" style="548" customWidth="1"/>
    <col min="41" max="41" width="10.33203125" style="548" customWidth="1"/>
    <col min="42" max="16384" width="8.88671875" style="548"/>
  </cols>
  <sheetData>
    <row r="1" spans="1:45" x14ac:dyDescent="0.25">
      <c r="A1" s="547"/>
      <c r="B1" s="547"/>
      <c r="C1" s="547"/>
      <c r="D1" s="547"/>
      <c r="E1" s="547"/>
      <c r="F1" s="547"/>
      <c r="G1" s="547"/>
      <c r="H1" s="547"/>
      <c r="I1" s="547"/>
      <c r="J1" s="547"/>
      <c r="K1" s="547"/>
      <c r="L1" s="547"/>
      <c r="M1" s="547"/>
      <c r="N1" s="547"/>
      <c r="O1" s="547"/>
      <c r="P1" s="547"/>
      <c r="Q1" s="547"/>
      <c r="R1" s="547"/>
      <c r="S1" s="547"/>
    </row>
    <row r="2" spans="1:45" ht="18" customHeight="1" x14ac:dyDescent="0.25">
      <c r="A2" s="1187" t="s">
        <v>356</v>
      </c>
      <c r="B2" s="1187"/>
      <c r="C2" s="1187"/>
      <c r="D2" s="1187"/>
      <c r="E2" s="1187"/>
      <c r="F2" s="1187"/>
      <c r="G2" s="1187"/>
      <c r="H2" s="1187"/>
      <c r="I2" s="1187"/>
      <c r="J2" s="1187"/>
      <c r="K2" s="1187"/>
      <c r="L2" s="1187"/>
      <c r="M2" s="1187"/>
      <c r="N2" s="547"/>
      <c r="O2" s="547"/>
      <c r="P2" s="547"/>
      <c r="Q2" s="547"/>
      <c r="R2" s="547"/>
      <c r="S2" s="547"/>
    </row>
    <row r="3" spans="1:45" ht="18" customHeight="1" x14ac:dyDescent="0.25">
      <c r="A3" s="1187"/>
      <c r="B3" s="1187"/>
      <c r="C3" s="1187"/>
      <c r="D3" s="1187"/>
      <c r="E3" s="1187"/>
      <c r="F3" s="1187"/>
      <c r="G3" s="1187"/>
      <c r="H3" s="1187"/>
      <c r="I3" s="1187"/>
      <c r="J3" s="1187"/>
      <c r="K3" s="1187"/>
      <c r="L3" s="1187"/>
      <c r="M3" s="1187"/>
      <c r="N3" s="547"/>
      <c r="O3" s="547"/>
      <c r="P3" s="547"/>
      <c r="Q3" s="547"/>
      <c r="R3" s="547"/>
      <c r="S3" s="547"/>
    </row>
    <row r="4" spans="1:45" ht="52.2" customHeight="1" x14ac:dyDescent="0.25">
      <c r="A4" s="1187"/>
      <c r="B4" s="1187"/>
      <c r="C4" s="1187"/>
      <c r="D4" s="1187"/>
      <c r="E4" s="1187"/>
      <c r="F4" s="1187"/>
      <c r="G4" s="1187"/>
      <c r="H4" s="1187"/>
      <c r="I4" s="1187"/>
      <c r="J4" s="1187"/>
      <c r="K4" s="1187"/>
      <c r="L4" s="1187"/>
      <c r="M4" s="1187"/>
      <c r="N4" s="547"/>
      <c r="O4" s="547"/>
      <c r="P4" s="547"/>
      <c r="Q4" s="547"/>
      <c r="R4" s="547"/>
      <c r="S4" s="547"/>
    </row>
    <row r="5" spans="1:45" x14ac:dyDescent="0.25">
      <c r="A5" s="549"/>
      <c r="B5" s="549"/>
      <c r="C5" s="549"/>
      <c r="D5" s="549"/>
      <c r="E5" s="549"/>
      <c r="F5" s="549"/>
      <c r="G5" s="549"/>
      <c r="H5" s="549"/>
      <c r="I5" s="549"/>
      <c r="J5" s="549"/>
      <c r="K5" s="549"/>
      <c r="L5" s="549"/>
      <c r="M5" s="549"/>
      <c r="N5" s="549"/>
      <c r="O5" s="549"/>
      <c r="P5" s="549"/>
      <c r="Q5" s="1188" t="s">
        <v>156</v>
      </c>
      <c r="R5" s="1189"/>
      <c r="S5" s="547"/>
      <c r="X5" s="547"/>
      <c r="Y5" s="547"/>
      <c r="Z5" s="547"/>
      <c r="AA5" s="547"/>
      <c r="AB5" s="547"/>
      <c r="AC5" s="547"/>
      <c r="AD5" s="547"/>
      <c r="AE5" s="547"/>
      <c r="AF5" s="547"/>
      <c r="AG5" s="547"/>
      <c r="AH5" s="547"/>
      <c r="AI5" s="547"/>
      <c r="AJ5" s="547"/>
      <c r="AK5" s="547"/>
      <c r="AL5" s="547"/>
      <c r="AM5" s="547"/>
      <c r="AN5" s="1192" t="s">
        <v>156</v>
      </c>
      <c r="AO5" s="1193"/>
    </row>
    <row r="6" spans="1:45" ht="9" customHeight="1" x14ac:dyDescent="0.25">
      <c r="A6" s="549"/>
      <c r="B6" s="549"/>
      <c r="C6" s="549"/>
      <c r="D6" s="549"/>
      <c r="E6" s="549"/>
      <c r="F6" s="549"/>
      <c r="G6" s="549"/>
      <c r="H6" s="549"/>
      <c r="I6" s="549"/>
      <c r="J6" s="549"/>
      <c r="K6" s="549"/>
      <c r="L6" s="549"/>
      <c r="M6" s="549"/>
      <c r="N6" s="549"/>
      <c r="O6" s="549"/>
      <c r="P6" s="549"/>
      <c r="Q6" s="1190"/>
      <c r="R6" s="1191"/>
      <c r="S6" s="547"/>
      <c r="X6" s="547"/>
      <c r="Y6" s="547"/>
      <c r="Z6" s="547"/>
      <c r="AA6" s="547"/>
      <c r="AB6" s="547"/>
      <c r="AC6" s="547"/>
      <c r="AD6" s="547"/>
      <c r="AE6" s="547"/>
      <c r="AF6" s="547"/>
      <c r="AG6" s="547"/>
      <c r="AH6" s="547"/>
      <c r="AI6" s="547"/>
      <c r="AJ6" s="547"/>
      <c r="AK6" s="547"/>
      <c r="AL6" s="547"/>
      <c r="AM6" s="547"/>
      <c r="AN6" s="1194"/>
      <c r="AO6" s="1195"/>
    </row>
    <row r="7" spans="1:45" ht="40.5" customHeight="1" x14ac:dyDescent="0.25">
      <c r="A7" s="549"/>
      <c r="B7" s="549"/>
      <c r="C7" s="549"/>
      <c r="D7" s="549"/>
      <c r="E7" s="549"/>
      <c r="F7" s="549"/>
      <c r="G7" s="549"/>
      <c r="H7" s="549"/>
      <c r="I7" s="549"/>
      <c r="J7" s="549"/>
      <c r="K7" s="549"/>
      <c r="L7" s="549"/>
      <c r="M7" s="549"/>
      <c r="N7" s="549"/>
      <c r="O7" s="549"/>
      <c r="P7" s="549"/>
      <c r="Q7" s="550" t="s">
        <v>157</v>
      </c>
      <c r="R7" s="550" t="s">
        <v>158</v>
      </c>
      <c r="S7" s="551"/>
      <c r="T7" s="551"/>
      <c r="U7" s="551"/>
      <c r="V7" s="551"/>
      <c r="W7" s="551"/>
      <c r="X7" s="547"/>
      <c r="Y7" s="547"/>
      <c r="Z7" s="547"/>
      <c r="AA7" s="547"/>
      <c r="AB7" s="547"/>
      <c r="AC7" s="547"/>
      <c r="AD7" s="547"/>
      <c r="AE7" s="547"/>
      <c r="AF7" s="547"/>
      <c r="AG7" s="547"/>
      <c r="AH7" s="547"/>
      <c r="AI7" s="547"/>
      <c r="AJ7" s="547"/>
      <c r="AK7" s="547"/>
      <c r="AL7" s="547"/>
      <c r="AM7" s="547"/>
      <c r="AN7" s="550" t="s">
        <v>157</v>
      </c>
      <c r="AO7" s="550" t="s">
        <v>158</v>
      </c>
    </row>
    <row r="8" spans="1:45" ht="30.6" customHeight="1" x14ac:dyDescent="0.25">
      <c r="A8" s="1196" t="s">
        <v>15</v>
      </c>
      <c r="B8" s="1198" t="s">
        <v>159</v>
      </c>
      <c r="C8" s="1200" t="s">
        <v>160</v>
      </c>
      <c r="D8" s="1201"/>
      <c r="E8" s="1201"/>
      <c r="F8" s="1201"/>
      <c r="G8" s="1201"/>
      <c r="H8" s="1202"/>
      <c r="I8" s="1200" t="s">
        <v>161</v>
      </c>
      <c r="J8" s="1201"/>
      <c r="K8" s="1202"/>
      <c r="L8" s="1198" t="s">
        <v>162</v>
      </c>
      <c r="M8" s="1198" t="s">
        <v>163</v>
      </c>
      <c r="N8" s="1203" t="s">
        <v>360</v>
      </c>
      <c r="O8" s="1233" t="s">
        <v>164</v>
      </c>
      <c r="P8" s="1233" t="s">
        <v>165</v>
      </c>
      <c r="Q8" s="1233" t="s">
        <v>166</v>
      </c>
      <c r="R8" s="1233" t="s">
        <v>167</v>
      </c>
      <c r="S8" s="552"/>
      <c r="T8" s="553"/>
      <c r="U8" s="553"/>
      <c r="V8" s="553"/>
      <c r="W8" s="553"/>
      <c r="X8" s="1213" t="s">
        <v>15</v>
      </c>
      <c r="Y8" s="1209" t="s">
        <v>159</v>
      </c>
      <c r="Z8" s="1206" t="s">
        <v>168</v>
      </c>
      <c r="AA8" s="1207"/>
      <c r="AB8" s="1207"/>
      <c r="AC8" s="1207"/>
      <c r="AD8" s="1207"/>
      <c r="AE8" s="1208"/>
      <c r="AF8" s="1206" t="s">
        <v>161</v>
      </c>
      <c r="AG8" s="1207"/>
      <c r="AH8" s="1208"/>
      <c r="AI8" s="1209" t="s">
        <v>169</v>
      </c>
      <c r="AJ8" s="1209" t="s">
        <v>170</v>
      </c>
      <c r="AK8" s="1211" t="s">
        <v>171</v>
      </c>
      <c r="AL8" s="1215" t="s">
        <v>172</v>
      </c>
      <c r="AM8" s="1215" t="s">
        <v>165</v>
      </c>
      <c r="AN8" s="1217" t="s">
        <v>166</v>
      </c>
      <c r="AO8" s="1219" t="s">
        <v>167</v>
      </c>
      <c r="AP8" s="548" t="s">
        <v>173</v>
      </c>
      <c r="AQ8" s="548" t="s">
        <v>173</v>
      </c>
      <c r="AR8" s="548" t="s">
        <v>173</v>
      </c>
      <c r="AS8" s="548" t="s">
        <v>173</v>
      </c>
    </row>
    <row r="9" spans="1:45" ht="44.25" customHeight="1" x14ac:dyDescent="0.25">
      <c r="A9" s="1197"/>
      <c r="B9" s="1199"/>
      <c r="C9" s="554" t="s">
        <v>357</v>
      </c>
      <c r="D9" s="554" t="s">
        <v>358</v>
      </c>
      <c r="E9" s="554" t="s">
        <v>359</v>
      </c>
      <c r="F9" s="554" t="s">
        <v>174</v>
      </c>
      <c r="G9" s="554" t="s">
        <v>29</v>
      </c>
      <c r="H9" s="555" t="s">
        <v>34</v>
      </c>
      <c r="I9" s="556" t="s">
        <v>175</v>
      </c>
      <c r="J9" s="556" t="s">
        <v>176</v>
      </c>
      <c r="K9" s="557" t="s">
        <v>177</v>
      </c>
      <c r="L9" s="1199"/>
      <c r="M9" s="1199"/>
      <c r="N9" s="1204"/>
      <c r="O9" s="1234"/>
      <c r="P9" s="1234"/>
      <c r="Q9" s="1234"/>
      <c r="R9" s="1234"/>
      <c r="S9" s="552"/>
      <c r="T9" s="553"/>
      <c r="U9" s="553"/>
      <c r="V9" s="553"/>
      <c r="W9" s="553"/>
      <c r="X9" s="1214"/>
      <c r="Y9" s="1210"/>
      <c r="Z9" s="558" t="s">
        <v>178</v>
      </c>
      <c r="AA9" s="558" t="s">
        <v>179</v>
      </c>
      <c r="AB9" s="558" t="s">
        <v>0</v>
      </c>
      <c r="AC9" s="559" t="s">
        <v>180</v>
      </c>
      <c r="AD9" s="558" t="s">
        <v>35</v>
      </c>
      <c r="AE9" s="560" t="s">
        <v>34</v>
      </c>
      <c r="AF9" s="561" t="s">
        <v>175</v>
      </c>
      <c r="AG9" s="561" t="s">
        <v>176</v>
      </c>
      <c r="AH9" s="562" t="s">
        <v>177</v>
      </c>
      <c r="AI9" s="1210"/>
      <c r="AJ9" s="1210"/>
      <c r="AK9" s="1212"/>
      <c r="AL9" s="1216"/>
      <c r="AM9" s="1216"/>
      <c r="AN9" s="1218"/>
      <c r="AO9" s="1220"/>
      <c r="AP9" s="548" t="s">
        <v>181</v>
      </c>
      <c r="AQ9" s="548" t="s">
        <v>182</v>
      </c>
      <c r="AR9" s="563" t="s">
        <v>183</v>
      </c>
      <c r="AS9" s="564" t="s">
        <v>184</v>
      </c>
    </row>
    <row r="10" spans="1:45" x14ac:dyDescent="0.25">
      <c r="A10" s="565">
        <v>2002</v>
      </c>
      <c r="B10" s="566">
        <v>344.82354435203303</v>
      </c>
      <c r="C10" s="1221"/>
      <c r="D10" s="1222"/>
      <c r="E10" s="1222"/>
      <c r="F10" s="1222"/>
      <c r="G10" s="1222"/>
      <c r="H10" s="1223"/>
      <c r="I10" s="567">
        <v>22.82623976922898</v>
      </c>
      <c r="J10" s="568">
        <v>0</v>
      </c>
      <c r="K10" s="569" t="s">
        <v>152</v>
      </c>
      <c r="L10" s="570" t="s">
        <v>152</v>
      </c>
      <c r="M10" s="571" t="s">
        <v>152</v>
      </c>
      <c r="N10" s="572" t="s">
        <v>152</v>
      </c>
      <c r="O10" s="573">
        <v>1.1408800000000001</v>
      </c>
      <c r="P10" s="574">
        <v>368.79066412126201</v>
      </c>
      <c r="Q10" s="575">
        <v>367.64978412126203</v>
      </c>
      <c r="R10" s="575">
        <v>1.1408800000000001</v>
      </c>
      <c r="S10" s="576"/>
      <c r="T10" s="576"/>
      <c r="U10" s="576"/>
      <c r="V10" s="576"/>
      <c r="W10" s="576"/>
      <c r="X10" s="577">
        <v>2002</v>
      </c>
      <c r="Y10" s="578">
        <v>344.82354435203303</v>
      </c>
      <c r="Z10" s="579"/>
      <c r="AA10" s="580"/>
      <c r="AB10" s="581"/>
      <c r="AC10" s="581"/>
      <c r="AD10" s="581"/>
      <c r="AE10" s="582"/>
      <c r="AF10" s="583">
        <v>23.170084634615122</v>
      </c>
      <c r="AG10" s="583">
        <v>0</v>
      </c>
      <c r="AH10" s="584" t="s">
        <v>185</v>
      </c>
      <c r="AI10" s="584" t="s">
        <v>185</v>
      </c>
      <c r="AJ10" s="584" t="s">
        <v>185</v>
      </c>
      <c r="AK10" s="585">
        <v>0</v>
      </c>
      <c r="AL10" s="586">
        <v>1.1344799999999999</v>
      </c>
      <c r="AM10" s="587">
        <f>SUM(Y10,AF10,AF10:AL10)</f>
        <v>392.29819362126329</v>
      </c>
      <c r="AN10" s="588">
        <f>SUM(Y10,AF10,AG10,AH10)</f>
        <v>367.99362898664816</v>
      </c>
      <c r="AO10" s="589">
        <f>SUM(AI10:AL10)</f>
        <v>1.1344799999999999</v>
      </c>
      <c r="AP10" s="590">
        <f>SUM(AF10:AH10)</f>
        <v>23.170084634615122</v>
      </c>
      <c r="AQ10" s="590">
        <f>SUM(AI10:AK10)</f>
        <v>0</v>
      </c>
    </row>
    <row r="11" spans="1:45" x14ac:dyDescent="0.25">
      <c r="A11" s="565">
        <v>2003</v>
      </c>
      <c r="B11" s="591">
        <v>124.431308744921</v>
      </c>
      <c r="C11" s="1224"/>
      <c r="D11" s="1225"/>
      <c r="E11" s="1225"/>
      <c r="F11" s="1225"/>
      <c r="G11" s="1225"/>
      <c r="H11" s="1226"/>
      <c r="I11" s="567">
        <v>30.192568122905865</v>
      </c>
      <c r="J11" s="568">
        <v>2.7513859767647683E-2</v>
      </c>
      <c r="K11" s="569" t="s">
        <v>152</v>
      </c>
      <c r="L11" s="592">
        <v>0</v>
      </c>
      <c r="M11" s="571" t="s">
        <v>152</v>
      </c>
      <c r="N11" s="592">
        <v>0</v>
      </c>
      <c r="O11" s="573">
        <v>2.6541999999999999</v>
      </c>
      <c r="P11" s="574">
        <v>157.30559072759456</v>
      </c>
      <c r="Q11" s="593">
        <v>154.65139072759456</v>
      </c>
      <c r="R11" s="593">
        <v>2.6541999999999999</v>
      </c>
      <c r="S11" s="576"/>
      <c r="T11" s="576"/>
      <c r="U11" s="576"/>
      <c r="V11" s="576"/>
      <c r="W11" s="576"/>
      <c r="X11" s="577">
        <v>2003</v>
      </c>
      <c r="Y11" s="594">
        <v>124.431308744921</v>
      </c>
      <c r="Z11" s="579"/>
      <c r="AA11" s="580"/>
      <c r="AB11" s="581"/>
      <c r="AC11" s="581"/>
      <c r="AD11" s="581"/>
      <c r="AE11" s="582"/>
      <c r="AF11" s="583">
        <v>32.493571918976237</v>
      </c>
      <c r="AG11" s="583">
        <v>2.2358051953384962E-2</v>
      </c>
      <c r="AH11" s="584" t="s">
        <v>185</v>
      </c>
      <c r="AI11" s="584">
        <v>0</v>
      </c>
      <c r="AJ11" s="584" t="s">
        <v>185</v>
      </c>
      <c r="AK11" s="595">
        <v>0</v>
      </c>
      <c r="AL11" s="596">
        <v>2.6285599999999998</v>
      </c>
      <c r="AM11" s="587">
        <f t="shared" ref="AM11:AM18" si="0">SUM(Y11,AF11,AF11:AL11)</f>
        <v>192.06937063482684</v>
      </c>
      <c r="AN11" s="597">
        <f t="shared" ref="AN11:AN18" si="1">SUM(Y11,AF11,AG11,AH11)</f>
        <v>156.9472387158506</v>
      </c>
      <c r="AO11" s="598">
        <f t="shared" ref="AO11:AO19" si="2">SUM(AI11:AL11)</f>
        <v>2.6285599999999998</v>
      </c>
      <c r="AP11" s="590">
        <f t="shared" ref="AP11:AP22" si="3">SUM(AF11:AH11)</f>
        <v>32.515929970929619</v>
      </c>
      <c r="AQ11" s="590">
        <f t="shared" ref="AQ11:AQ22" si="4">SUM(AI11:AK11)</f>
        <v>0</v>
      </c>
    </row>
    <row r="12" spans="1:45" x14ac:dyDescent="0.25">
      <c r="A12" s="565">
        <v>2004</v>
      </c>
      <c r="B12" s="591">
        <v>133.12097529609699</v>
      </c>
      <c r="C12" s="1224"/>
      <c r="D12" s="1225"/>
      <c r="E12" s="1225"/>
      <c r="F12" s="1225"/>
      <c r="G12" s="1225"/>
      <c r="H12" s="1226"/>
      <c r="I12" s="567">
        <v>38.415164667411119</v>
      </c>
      <c r="J12" s="568">
        <v>0</v>
      </c>
      <c r="K12" s="569" t="s">
        <v>152</v>
      </c>
      <c r="L12" s="592">
        <v>1.00451432987464</v>
      </c>
      <c r="M12" s="599">
        <v>0</v>
      </c>
      <c r="N12" s="592">
        <v>0.70108005295058595</v>
      </c>
      <c r="O12" s="573">
        <v>1.12859</v>
      </c>
      <c r="P12" s="574">
        <v>174.37032434633329</v>
      </c>
      <c r="Q12" s="593">
        <v>171.53613996350808</v>
      </c>
      <c r="R12" s="593">
        <v>2.8341843828252258</v>
      </c>
      <c r="S12" s="576"/>
      <c r="T12" s="576"/>
      <c r="U12" s="576"/>
      <c r="V12" s="576"/>
      <c r="W12" s="576"/>
      <c r="X12" s="577">
        <v>2004</v>
      </c>
      <c r="Y12" s="594">
        <v>133.12097529609699</v>
      </c>
      <c r="Z12" s="579"/>
      <c r="AA12" s="580"/>
      <c r="AB12" s="581"/>
      <c r="AC12" s="581"/>
      <c r="AD12" s="581"/>
      <c r="AE12" s="582"/>
      <c r="AF12" s="583">
        <v>40.186861914962932</v>
      </c>
      <c r="AG12" s="583">
        <v>0</v>
      </c>
      <c r="AH12" s="584" t="s">
        <v>185</v>
      </c>
      <c r="AI12" s="584">
        <v>1.00531625520714</v>
      </c>
      <c r="AJ12" s="584">
        <v>0</v>
      </c>
      <c r="AK12" s="595">
        <v>0.79731089463122518</v>
      </c>
      <c r="AL12" s="596">
        <v>1.12609</v>
      </c>
      <c r="AM12" s="587">
        <f t="shared" si="0"/>
        <v>216.42341627586123</v>
      </c>
      <c r="AN12" s="597">
        <f t="shared" si="1"/>
        <v>173.3078372110599</v>
      </c>
      <c r="AO12" s="598">
        <f t="shared" si="2"/>
        <v>2.9287171498383651</v>
      </c>
      <c r="AP12" s="590">
        <f t="shared" si="3"/>
        <v>40.186861914962932</v>
      </c>
      <c r="AQ12" s="590">
        <f t="shared" si="4"/>
        <v>1.802627149838365</v>
      </c>
    </row>
    <row r="13" spans="1:45" x14ac:dyDescent="0.25">
      <c r="A13" s="565">
        <v>2005</v>
      </c>
      <c r="B13" s="591">
        <v>286.52126886317097</v>
      </c>
      <c r="C13" s="1224"/>
      <c r="D13" s="1225"/>
      <c r="E13" s="1225"/>
      <c r="F13" s="1225"/>
      <c r="G13" s="1225"/>
      <c r="H13" s="1226"/>
      <c r="I13" s="567">
        <v>33.76942991679789</v>
      </c>
      <c r="J13" s="568">
        <v>0</v>
      </c>
      <c r="K13" s="569" t="s">
        <v>152</v>
      </c>
      <c r="L13" s="592">
        <v>2.1863120803758989</v>
      </c>
      <c r="M13" s="599">
        <v>5.80061864919992E-2</v>
      </c>
      <c r="N13" s="592">
        <v>2.9199453815231199E-2</v>
      </c>
      <c r="O13" s="573">
        <v>1.96584</v>
      </c>
      <c r="P13" s="574">
        <v>324.53005650065199</v>
      </c>
      <c r="Q13" s="593">
        <v>320.29069877996886</v>
      </c>
      <c r="R13" s="593">
        <v>4.2393577206831292</v>
      </c>
      <c r="S13" s="576"/>
      <c r="T13" s="576"/>
      <c r="U13" s="576"/>
      <c r="V13" s="576"/>
      <c r="W13" s="576"/>
      <c r="X13" s="577">
        <v>2005</v>
      </c>
      <c r="Y13" s="594">
        <v>286.52126886317097</v>
      </c>
      <c r="Z13" s="579"/>
      <c r="AA13" s="580"/>
      <c r="AB13" s="581"/>
      <c r="AC13" s="581"/>
      <c r="AD13" s="581"/>
      <c r="AE13" s="582"/>
      <c r="AF13" s="583">
        <v>36.687909662016445</v>
      </c>
      <c r="AG13" s="583">
        <v>0</v>
      </c>
      <c r="AH13" s="584" t="s">
        <v>185</v>
      </c>
      <c r="AI13" s="584">
        <v>2.2080400884370022</v>
      </c>
      <c r="AJ13" s="584">
        <v>5.8006186491971701E-2</v>
      </c>
      <c r="AK13" s="595">
        <v>3.34072220932203E-2</v>
      </c>
      <c r="AL13" s="596">
        <v>1.96322</v>
      </c>
      <c r="AM13" s="587">
        <f t="shared" si="0"/>
        <v>364.15976168422611</v>
      </c>
      <c r="AN13" s="597">
        <f t="shared" si="1"/>
        <v>323.20917852518744</v>
      </c>
      <c r="AO13" s="598">
        <f t="shared" si="2"/>
        <v>4.2626734970221944</v>
      </c>
      <c r="AP13" s="590">
        <f t="shared" si="3"/>
        <v>36.687909662016445</v>
      </c>
      <c r="AQ13" s="590">
        <f t="shared" si="4"/>
        <v>2.2994534970221943</v>
      </c>
    </row>
    <row r="14" spans="1:45" x14ac:dyDescent="0.25">
      <c r="A14" s="565">
        <v>2006</v>
      </c>
      <c r="B14" s="591">
        <v>242.467451039221</v>
      </c>
      <c r="C14" s="1224"/>
      <c r="D14" s="1225"/>
      <c r="E14" s="1225"/>
      <c r="F14" s="1225"/>
      <c r="G14" s="1225"/>
      <c r="H14" s="1226"/>
      <c r="I14" s="567">
        <v>104.08344454175536</v>
      </c>
      <c r="J14" s="568">
        <v>0</v>
      </c>
      <c r="K14" s="569" t="s">
        <v>152</v>
      </c>
      <c r="L14" s="592">
        <v>0.54310374469743905</v>
      </c>
      <c r="M14" s="571" t="s">
        <v>152</v>
      </c>
      <c r="N14" s="572" t="s">
        <v>152</v>
      </c>
      <c r="O14" s="573">
        <v>0.83445999999999998</v>
      </c>
      <c r="P14" s="574">
        <v>347.92845932567337</v>
      </c>
      <c r="Q14" s="593">
        <v>346.55089558097598</v>
      </c>
      <c r="R14" s="593">
        <v>1.3775637446974391</v>
      </c>
      <c r="S14" s="576"/>
      <c r="T14" s="576"/>
      <c r="U14" s="576"/>
      <c r="V14" s="576"/>
      <c r="W14" s="576"/>
      <c r="X14" s="577">
        <v>2006</v>
      </c>
      <c r="Y14" s="594">
        <v>242.467451039221</v>
      </c>
      <c r="Z14" s="579"/>
      <c r="AA14" s="580"/>
      <c r="AB14" s="581"/>
      <c r="AC14" s="581"/>
      <c r="AD14" s="581"/>
      <c r="AE14" s="582"/>
      <c r="AF14" s="583">
        <v>107.20360695257706</v>
      </c>
      <c r="AG14" s="583">
        <v>0</v>
      </c>
      <c r="AH14" s="584" t="s">
        <v>185</v>
      </c>
      <c r="AI14" s="584">
        <v>0.54282396461254601</v>
      </c>
      <c r="AJ14" s="584" t="s">
        <v>185</v>
      </c>
      <c r="AK14" s="595">
        <v>2.4909928127246898E-2</v>
      </c>
      <c r="AL14" s="596">
        <v>0.82103000000000004</v>
      </c>
      <c r="AM14" s="587">
        <f t="shared" si="0"/>
        <v>458.26342883711493</v>
      </c>
      <c r="AN14" s="597">
        <f t="shared" si="1"/>
        <v>349.67105799179808</v>
      </c>
      <c r="AO14" s="598">
        <f t="shared" si="2"/>
        <v>1.3887638927397929</v>
      </c>
      <c r="AP14" s="590">
        <f t="shared" si="3"/>
        <v>107.20360695257706</v>
      </c>
      <c r="AQ14" s="590">
        <f t="shared" si="4"/>
        <v>0.56773389273979291</v>
      </c>
    </row>
    <row r="15" spans="1:45" x14ac:dyDescent="0.25">
      <c r="A15" s="565">
        <v>2007</v>
      </c>
      <c r="B15" s="591">
        <v>208.812699003029</v>
      </c>
      <c r="C15" s="1224"/>
      <c r="D15" s="1225"/>
      <c r="E15" s="1225"/>
      <c r="F15" s="1225"/>
      <c r="G15" s="1225"/>
      <c r="H15" s="1226"/>
      <c r="I15" s="567">
        <v>20.254855986881797</v>
      </c>
      <c r="J15" s="568">
        <v>0.27656737253829794</v>
      </c>
      <c r="K15" s="600">
        <v>3.5781646671279064</v>
      </c>
      <c r="L15" s="592">
        <v>8.7423765373589798E-2</v>
      </c>
      <c r="M15" s="599">
        <v>0.248053093226935</v>
      </c>
      <c r="N15" s="592">
        <v>5.8421090496576199E-2</v>
      </c>
      <c r="O15" s="573">
        <v>1.1780200000000001</v>
      </c>
      <c r="P15" s="574">
        <v>234.49420497867411</v>
      </c>
      <c r="Q15" s="593">
        <v>232.92228702957701</v>
      </c>
      <c r="R15" s="593">
        <v>1.5719179490971009</v>
      </c>
      <c r="S15" s="576"/>
      <c r="T15" s="576"/>
      <c r="U15" s="576"/>
      <c r="V15" s="576"/>
      <c r="W15" s="576"/>
      <c r="X15" s="577">
        <v>2007</v>
      </c>
      <c r="Y15" s="594">
        <v>208.812699003029</v>
      </c>
      <c r="Z15" s="579"/>
      <c r="AA15" s="580"/>
      <c r="AB15" s="581"/>
      <c r="AC15" s="581"/>
      <c r="AD15" s="581"/>
      <c r="AE15" s="582"/>
      <c r="AF15" s="583">
        <v>21.03557253936162</v>
      </c>
      <c r="AG15" s="583">
        <v>0.24435562955571241</v>
      </c>
      <c r="AH15" s="584">
        <v>3.6307334289179187</v>
      </c>
      <c r="AI15" s="584">
        <v>8.6823677981997999E-2</v>
      </c>
      <c r="AJ15" s="584">
        <v>0.248052877147491</v>
      </c>
      <c r="AK15" s="595">
        <v>6.3382012893929196E-2</v>
      </c>
      <c r="AL15" s="596">
        <v>1.17184</v>
      </c>
      <c r="AM15" s="587">
        <f t="shared" si="0"/>
        <v>256.32903170824932</v>
      </c>
      <c r="AN15" s="597">
        <f t="shared" si="1"/>
        <v>233.72336060086425</v>
      </c>
      <c r="AO15" s="598">
        <f t="shared" si="2"/>
        <v>1.5700985680234183</v>
      </c>
      <c r="AP15" s="590">
        <f t="shared" si="3"/>
        <v>24.910661597835251</v>
      </c>
      <c r="AQ15" s="590">
        <f t="shared" si="4"/>
        <v>0.39825856802341819</v>
      </c>
    </row>
    <row r="16" spans="1:45" x14ac:dyDescent="0.25">
      <c r="A16" s="565">
        <v>2008</v>
      </c>
      <c r="B16" s="591">
        <v>207.81463913002798</v>
      </c>
      <c r="C16" s="1224"/>
      <c r="D16" s="1225"/>
      <c r="E16" s="1225"/>
      <c r="F16" s="1225"/>
      <c r="G16" s="1225"/>
      <c r="H16" s="1226"/>
      <c r="I16" s="567">
        <v>41.532375782975194</v>
      </c>
      <c r="J16" s="568">
        <v>0.47066275221290477</v>
      </c>
      <c r="K16" s="600">
        <v>6.7919915081320328</v>
      </c>
      <c r="L16" s="592">
        <v>0.36036201631377002</v>
      </c>
      <c r="M16" s="599">
        <v>0</v>
      </c>
      <c r="N16" s="592">
        <v>0.33386024165605699</v>
      </c>
      <c r="O16" s="573">
        <v>3.9782699999999998</v>
      </c>
      <c r="P16" s="574">
        <v>261.282161431318</v>
      </c>
      <c r="Q16" s="593">
        <v>256.60966917334815</v>
      </c>
      <c r="R16" s="593">
        <v>4.6724922579698269</v>
      </c>
      <c r="S16" s="576"/>
      <c r="T16" s="576"/>
      <c r="U16" s="576"/>
      <c r="V16" s="576"/>
      <c r="W16" s="576"/>
      <c r="X16" s="577">
        <v>2008</v>
      </c>
      <c r="Y16" s="594">
        <v>207.81463913002798</v>
      </c>
      <c r="Z16" s="579"/>
      <c r="AA16" s="580"/>
      <c r="AB16" s="581"/>
      <c r="AC16" s="581"/>
      <c r="AD16" s="581"/>
      <c r="AE16" s="582"/>
      <c r="AF16" s="583">
        <v>39.464820043039161</v>
      </c>
      <c r="AG16" s="583">
        <v>0.42643643528343594</v>
      </c>
      <c r="AH16" s="584">
        <v>7.0901876570691398</v>
      </c>
      <c r="AI16" s="584">
        <v>0.36030238745398602</v>
      </c>
      <c r="AJ16" s="584">
        <v>0</v>
      </c>
      <c r="AK16" s="595">
        <v>0.33569929571951401</v>
      </c>
      <c r="AL16" s="596">
        <v>3.9531100000000001</v>
      </c>
      <c r="AM16" s="587">
        <f t="shared" si="0"/>
        <v>298.91001499163235</v>
      </c>
      <c r="AN16" s="597">
        <f t="shared" si="1"/>
        <v>254.79608326541975</v>
      </c>
      <c r="AO16" s="598">
        <f t="shared" si="2"/>
        <v>4.6491116831735004</v>
      </c>
      <c r="AP16" s="590">
        <f t="shared" si="3"/>
        <v>46.981444135391733</v>
      </c>
      <c r="AQ16" s="590">
        <f t="shared" si="4"/>
        <v>0.69600168317350009</v>
      </c>
    </row>
    <row r="17" spans="1:45" x14ac:dyDescent="0.25">
      <c r="A17" s="565">
        <v>2009</v>
      </c>
      <c r="B17" s="591">
        <v>251.098641402487</v>
      </c>
      <c r="C17" s="1224"/>
      <c r="D17" s="1225"/>
      <c r="E17" s="1225"/>
      <c r="F17" s="1225"/>
      <c r="G17" s="1225"/>
      <c r="H17" s="1226"/>
      <c r="I17" s="567">
        <v>51.636589003676356</v>
      </c>
      <c r="J17" s="568">
        <v>4.2136341527080096E-2</v>
      </c>
      <c r="K17" s="600">
        <v>5.8670236093071413</v>
      </c>
      <c r="L17" s="592">
        <v>1.29841839442977</v>
      </c>
      <c r="M17" s="599">
        <v>0</v>
      </c>
      <c r="N17" s="592">
        <v>0</v>
      </c>
      <c r="O17" s="573">
        <v>0.33367000000000002</v>
      </c>
      <c r="P17" s="574">
        <v>310.28883075539119</v>
      </c>
      <c r="Q17" s="593">
        <v>308.65674236096146</v>
      </c>
      <c r="R17" s="593">
        <v>1.6320883944297702</v>
      </c>
      <c r="S17" s="576"/>
      <c r="T17" s="576"/>
      <c r="U17" s="576"/>
      <c r="V17" s="576"/>
      <c r="W17" s="576"/>
      <c r="X17" s="577">
        <v>2009</v>
      </c>
      <c r="Y17" s="594">
        <v>251.098641402487</v>
      </c>
      <c r="Z17" s="579"/>
      <c r="AA17" s="580"/>
      <c r="AB17" s="581"/>
      <c r="AC17" s="581"/>
      <c r="AD17" s="581"/>
      <c r="AE17" s="582"/>
      <c r="AF17" s="583">
        <v>49.66437936932838</v>
      </c>
      <c r="AG17" s="583">
        <v>3.768022324823337E-2</v>
      </c>
      <c r="AH17" s="584">
        <v>6.380080378599108</v>
      </c>
      <c r="AI17" s="584">
        <v>1.29843151646886</v>
      </c>
      <c r="AJ17" s="584">
        <v>0</v>
      </c>
      <c r="AK17" s="595">
        <v>0</v>
      </c>
      <c r="AL17" s="596">
        <v>0.33296999999999999</v>
      </c>
      <c r="AM17" s="587">
        <f t="shared" si="0"/>
        <v>358.47656225945997</v>
      </c>
      <c r="AN17" s="597">
        <f t="shared" si="1"/>
        <v>307.18078137366274</v>
      </c>
      <c r="AO17" s="598">
        <f t="shared" si="2"/>
        <v>1.63140151646886</v>
      </c>
      <c r="AP17" s="590">
        <f t="shared" si="3"/>
        <v>56.082139971175721</v>
      </c>
      <c r="AQ17" s="590">
        <f t="shared" si="4"/>
        <v>1.29843151646886</v>
      </c>
    </row>
    <row r="18" spans="1:45" ht="13.8" thickBot="1" x14ac:dyDescent="0.3">
      <c r="A18" s="565">
        <v>2010</v>
      </c>
      <c r="B18" s="591">
        <v>180.96994273076601</v>
      </c>
      <c r="C18" s="1227"/>
      <c r="D18" s="1228"/>
      <c r="E18" s="1228"/>
      <c r="F18" s="1228"/>
      <c r="G18" s="1228"/>
      <c r="H18" s="1229"/>
      <c r="I18" s="567">
        <v>22.440613839276114</v>
      </c>
      <c r="J18" s="568">
        <v>6.470413373191497E-2</v>
      </c>
      <c r="K18" s="600">
        <v>5.3426557881061916</v>
      </c>
      <c r="L18" s="592">
        <v>7.9840273957397498E-2</v>
      </c>
      <c r="M18" s="599">
        <v>0</v>
      </c>
      <c r="N18" s="592">
        <v>0</v>
      </c>
      <c r="O18" s="573">
        <v>1.5721100000000001</v>
      </c>
      <c r="P18" s="574">
        <v>210.46986676583759</v>
      </c>
      <c r="Q18" s="593">
        <v>208.8179164918802</v>
      </c>
      <c r="R18" s="593">
        <v>1.6519502739573977</v>
      </c>
      <c r="S18" s="576"/>
      <c r="T18" s="576"/>
      <c r="U18" s="576"/>
      <c r="V18" s="576"/>
      <c r="W18" s="576"/>
      <c r="X18" s="601">
        <v>2010</v>
      </c>
      <c r="Y18" s="594">
        <v>180.96994273076601</v>
      </c>
      <c r="Z18" s="602"/>
      <c r="AA18" s="603"/>
      <c r="AB18" s="604"/>
      <c r="AC18" s="604"/>
      <c r="AD18" s="604"/>
      <c r="AE18" s="605"/>
      <c r="AF18" s="606">
        <v>22.448597317988181</v>
      </c>
      <c r="AG18" s="606">
        <v>6.9046585780767722E-2</v>
      </c>
      <c r="AH18" s="584">
        <v>5.2925960398558924</v>
      </c>
      <c r="AI18" s="594">
        <v>8.0223597089345997E-2</v>
      </c>
      <c r="AJ18" s="584">
        <v>0</v>
      </c>
      <c r="AK18" s="595">
        <v>0</v>
      </c>
      <c r="AL18" s="596">
        <v>1.5714399999999999</v>
      </c>
      <c r="AM18" s="587">
        <f t="shared" si="0"/>
        <v>232.88044358946834</v>
      </c>
      <c r="AN18" s="607">
        <f t="shared" si="1"/>
        <v>208.78018267439083</v>
      </c>
      <c r="AO18" s="598">
        <f t="shared" si="2"/>
        <v>1.6516635970893458</v>
      </c>
      <c r="AP18" s="590">
        <f t="shared" si="3"/>
        <v>27.810239943624843</v>
      </c>
      <c r="AQ18" s="590">
        <f t="shared" si="4"/>
        <v>8.0223597089345997E-2</v>
      </c>
    </row>
    <row r="19" spans="1:45" ht="13.8" thickTop="1" x14ac:dyDescent="0.25">
      <c r="A19" s="565">
        <v>2011</v>
      </c>
      <c r="B19" s="1230"/>
      <c r="C19" s="608">
        <v>0.35393359038730005</v>
      </c>
      <c r="D19" s="609">
        <v>0</v>
      </c>
      <c r="E19" s="609">
        <v>31.439689093084429</v>
      </c>
      <c r="F19" s="609" t="s">
        <v>24</v>
      </c>
      <c r="G19" s="609">
        <v>0.96923607775867704</v>
      </c>
      <c r="H19" s="610">
        <v>0.88434240767766803</v>
      </c>
      <c r="I19" s="567">
        <v>21.960647891295626</v>
      </c>
      <c r="J19" s="568">
        <v>3.417883010591237</v>
      </c>
      <c r="K19" s="600">
        <v>2.1851569054383209</v>
      </c>
      <c r="L19" s="592">
        <v>3.0821260035357301</v>
      </c>
      <c r="M19" s="599">
        <v>0.193778776845248</v>
      </c>
      <c r="N19" s="611">
        <v>0</v>
      </c>
      <c r="O19" s="573">
        <v>0.60685999999999996</v>
      </c>
      <c r="P19" s="574">
        <v>65.093653756614245</v>
      </c>
      <c r="Q19" s="612">
        <v>60.856955385845964</v>
      </c>
      <c r="R19" s="593">
        <v>3.8827647803809784</v>
      </c>
      <c r="S19" s="576"/>
      <c r="T19" s="576"/>
      <c r="U19" s="576"/>
      <c r="V19" s="576"/>
      <c r="W19" s="576"/>
      <c r="X19" s="613">
        <v>2011</v>
      </c>
      <c r="Y19" s="614"/>
      <c r="Z19" s="615">
        <v>2.60089864958E-2</v>
      </c>
      <c r="AA19" s="616">
        <v>0</v>
      </c>
      <c r="AB19" s="616">
        <v>31.346416083638321</v>
      </c>
      <c r="AC19" s="616" t="s">
        <v>186</v>
      </c>
      <c r="AD19" s="616">
        <v>0.96923628738351497</v>
      </c>
      <c r="AE19" s="617">
        <v>0.88434255110117799</v>
      </c>
      <c r="AF19" s="618">
        <v>21.944502221830462</v>
      </c>
      <c r="AG19" s="618">
        <v>3.4091011997947835</v>
      </c>
      <c r="AH19" s="619">
        <v>2.7605193067421858</v>
      </c>
      <c r="AI19" s="620">
        <v>1.9788237772096999</v>
      </c>
      <c r="AJ19" s="621">
        <v>0.18859583421241199</v>
      </c>
      <c r="AK19" s="622">
        <v>0</v>
      </c>
      <c r="AL19" s="623">
        <v>0.60565999999999998</v>
      </c>
      <c r="AM19" s="621">
        <f>SUM(Z19:AL19)</f>
        <v>64.113206248408346</v>
      </c>
      <c r="AN19" s="598">
        <f>SUM(Z19:AH19)</f>
        <v>61.340126636986241</v>
      </c>
      <c r="AO19" s="598">
        <f t="shared" si="2"/>
        <v>2.7730796114221117</v>
      </c>
      <c r="AP19" s="590">
        <f t="shared" si="3"/>
        <v>28.11412272836743</v>
      </c>
      <c r="AQ19" s="590">
        <f t="shared" si="4"/>
        <v>2.1674196114221118</v>
      </c>
      <c r="AR19" s="624">
        <f>SUM(AB19,AD19,AE19)</f>
        <v>33.199994922123011</v>
      </c>
      <c r="AS19" s="624">
        <f>SUM(AR19,Z19)</f>
        <v>33.226003908618814</v>
      </c>
    </row>
    <row r="20" spans="1:45" x14ac:dyDescent="0.25">
      <c r="A20" s="565">
        <v>2012</v>
      </c>
      <c r="B20" s="1231"/>
      <c r="C20" s="608">
        <v>0.62232873164000002</v>
      </c>
      <c r="D20" s="592" t="s">
        <v>24</v>
      </c>
      <c r="E20" s="592">
        <v>40.442001104499305</v>
      </c>
      <c r="F20" s="592">
        <v>0</v>
      </c>
      <c r="G20" s="592">
        <v>2.3448976476821302</v>
      </c>
      <c r="H20" s="625">
        <v>0.50692412810826559</v>
      </c>
      <c r="I20" s="567">
        <v>24.232804233142833</v>
      </c>
      <c r="J20" s="568">
        <v>2.5655206498602143</v>
      </c>
      <c r="K20" s="600">
        <v>3.9809399214407231</v>
      </c>
      <c r="L20" s="592">
        <v>2.2398448689309101</v>
      </c>
      <c r="M20" s="599">
        <v>0</v>
      </c>
      <c r="N20" s="626">
        <v>0</v>
      </c>
      <c r="O20" s="573">
        <v>0.64076</v>
      </c>
      <c r="P20" s="574">
        <v>77.576021285304392</v>
      </c>
      <c r="Q20" s="593">
        <v>74.07308768473348</v>
      </c>
      <c r="R20" s="593">
        <v>2.8806048689309103</v>
      </c>
      <c r="S20" s="576"/>
      <c r="T20" s="576"/>
      <c r="U20" s="576"/>
      <c r="V20" s="576"/>
      <c r="W20" s="576"/>
      <c r="X20" s="601">
        <v>2012</v>
      </c>
      <c r="Y20" s="627"/>
      <c r="Z20" s="628"/>
      <c r="AA20" s="629"/>
      <c r="AB20" s="629"/>
      <c r="AC20" s="629"/>
      <c r="AD20" s="629"/>
      <c r="AE20" s="630"/>
      <c r="AF20" s="631"/>
      <c r="AG20" s="631"/>
      <c r="AH20" s="632"/>
      <c r="AI20" s="633"/>
      <c r="AJ20" s="634"/>
      <c r="AK20" s="635"/>
      <c r="AL20" s="636"/>
      <c r="AM20" s="634"/>
      <c r="AN20" s="637"/>
      <c r="AO20" s="637"/>
      <c r="AP20" s="590"/>
      <c r="AQ20" s="590"/>
      <c r="AR20" s="624"/>
      <c r="AS20" s="624"/>
    </row>
    <row r="21" spans="1:45" x14ac:dyDescent="0.25">
      <c r="A21" s="565">
        <v>2013</v>
      </c>
      <c r="B21" s="1232"/>
      <c r="C21" s="1522">
        <v>1.3181122116777999</v>
      </c>
      <c r="D21" s="638"/>
      <c r="E21" s="639">
        <v>32.276046706336899</v>
      </c>
      <c r="F21" s="639">
        <v>0</v>
      </c>
      <c r="G21" s="639">
        <v>0.47941592793494398</v>
      </c>
      <c r="H21" s="640">
        <v>0.21386639366922583</v>
      </c>
      <c r="I21" s="641">
        <v>3.4365822593072402</v>
      </c>
      <c r="J21" s="642">
        <v>2.1711516814223279E-3</v>
      </c>
      <c r="K21" s="643">
        <v>0.26351842231940481</v>
      </c>
      <c r="L21" s="639">
        <v>1.3601484082216</v>
      </c>
      <c r="M21" s="644">
        <v>0</v>
      </c>
      <c r="N21" s="645">
        <v>0</v>
      </c>
      <c r="O21" s="646">
        <v>1.0638783257840001</v>
      </c>
      <c r="P21" s="1523">
        <v>40.413739806932547</v>
      </c>
      <c r="Q21" s="647">
        <v>36.671600861249146</v>
      </c>
      <c r="R21" s="593">
        <v>2.4240267340055999</v>
      </c>
      <c r="S21" s="576"/>
      <c r="T21" s="576"/>
      <c r="U21" s="576"/>
      <c r="V21" s="576"/>
      <c r="W21" s="576"/>
      <c r="X21" s="601"/>
      <c r="Y21" s="627"/>
      <c r="Z21" s="628"/>
      <c r="AA21" s="629"/>
      <c r="AB21" s="629"/>
      <c r="AC21" s="629"/>
      <c r="AD21" s="629"/>
      <c r="AE21" s="630"/>
      <c r="AF21" s="631"/>
      <c r="AG21" s="631"/>
      <c r="AH21" s="632"/>
      <c r="AI21" s="633"/>
      <c r="AJ21" s="634"/>
      <c r="AK21" s="648"/>
      <c r="AL21" s="636"/>
      <c r="AM21" s="634"/>
      <c r="AN21" s="637"/>
      <c r="AO21" s="637"/>
      <c r="AP21" s="590"/>
      <c r="AQ21" s="590"/>
      <c r="AR21" s="624"/>
      <c r="AS21" s="624"/>
    </row>
    <row r="22" spans="1:45" x14ac:dyDescent="0.25">
      <c r="A22" s="649" t="s">
        <v>47</v>
      </c>
      <c r="B22" s="650">
        <v>1980.0604705617527</v>
      </c>
      <c r="C22" s="651">
        <v>2.2943745337051</v>
      </c>
      <c r="D22" s="651" t="s">
        <v>24</v>
      </c>
      <c r="E22" s="651">
        <v>104.15773690392064</v>
      </c>
      <c r="F22" s="651">
        <v>0</v>
      </c>
      <c r="G22" s="651">
        <v>3.7935496533757509</v>
      </c>
      <c r="H22" s="651">
        <v>1.6051329294551595</v>
      </c>
      <c r="I22" s="651">
        <v>414.78131601465435</v>
      </c>
      <c r="J22" s="651">
        <v>6.8671592719107197</v>
      </c>
      <c r="K22" s="651">
        <v>28.00945082187172</v>
      </c>
      <c r="L22" s="651">
        <v>12.242093885710743</v>
      </c>
      <c r="M22" s="651">
        <v>0.49983805656418223</v>
      </c>
      <c r="N22" s="651">
        <v>1.1225608389184503</v>
      </c>
      <c r="O22" s="651">
        <v>17.097538325783997</v>
      </c>
      <c r="P22" s="652">
        <v>2572.5435738015872</v>
      </c>
      <c r="Q22" s="652">
        <v>2539.2871681609049</v>
      </c>
      <c r="R22" s="653">
        <v>30.962031106977374</v>
      </c>
      <c r="S22" s="654"/>
      <c r="T22" s="654"/>
      <c r="U22" s="654"/>
      <c r="V22" s="654"/>
      <c r="W22" s="654"/>
      <c r="X22" s="655" t="s">
        <v>47</v>
      </c>
      <c r="Y22" s="656">
        <f>SUM(Y10:Y18)</f>
        <v>1980.0604705617527</v>
      </c>
      <c r="Z22" s="628">
        <f>SUM(Z19)</f>
        <v>2.60089864958E-2</v>
      </c>
      <c r="AA22" s="657" t="s">
        <v>186</v>
      </c>
      <c r="AB22" s="657">
        <f>SUM(AB19)</f>
        <v>31.346416083638321</v>
      </c>
      <c r="AC22" s="628">
        <v>0</v>
      </c>
      <c r="AD22" s="657">
        <f>SUM(AD19)</f>
        <v>0.96923628738351497</v>
      </c>
      <c r="AE22" s="656">
        <f>SUM(AE19)</f>
        <v>0.88434255110117799</v>
      </c>
      <c r="AF22" s="658">
        <f t="shared" ref="AF22:AL22" si="5">SUM(AF10:AF19)</f>
        <v>394.29990657469563</v>
      </c>
      <c r="AG22" s="658">
        <f t="shared" si="5"/>
        <v>4.2089781256163183</v>
      </c>
      <c r="AH22" s="658">
        <f t="shared" si="5"/>
        <v>25.154116811184242</v>
      </c>
      <c r="AI22" s="630">
        <f t="shared" si="5"/>
        <v>7.5607852644605789</v>
      </c>
      <c r="AJ22" s="630">
        <f t="shared" si="5"/>
        <v>0.49465489785187466</v>
      </c>
      <c r="AK22" s="629">
        <f t="shared" si="5"/>
        <v>1.2547093534651357</v>
      </c>
      <c r="AL22" s="659">
        <f t="shared" si="5"/>
        <v>15.308399999999999</v>
      </c>
      <c r="AM22" s="629">
        <f>SUM(AM10:AM19)</f>
        <v>2833.9234298505107</v>
      </c>
      <c r="AN22" s="637">
        <f>SUM(Y22:AH22)</f>
        <v>2436.9494759818676</v>
      </c>
      <c r="AO22" s="660">
        <f>SUM(AO10:AO19)</f>
        <v>24.618549515777588</v>
      </c>
      <c r="AP22" s="590">
        <f t="shared" si="3"/>
        <v>423.66300151149619</v>
      </c>
      <c r="AQ22" s="590">
        <f t="shared" si="4"/>
        <v>9.3101495157775904</v>
      </c>
    </row>
    <row r="23" spans="1:45" ht="15.6" x14ac:dyDescent="0.25">
      <c r="A23" s="661" t="s">
        <v>187</v>
      </c>
      <c r="B23" s="662"/>
      <c r="C23" s="662"/>
      <c r="D23" s="662"/>
      <c r="E23" s="662"/>
      <c r="F23" s="662"/>
      <c r="G23" s="662"/>
      <c r="H23" s="662"/>
      <c r="I23" s="662"/>
      <c r="J23" s="662"/>
      <c r="K23" s="662"/>
      <c r="L23" s="662"/>
      <c r="M23" s="662"/>
      <c r="N23" s="662"/>
      <c r="O23" s="654"/>
      <c r="P23" s="654"/>
      <c r="Q23" s="654"/>
      <c r="R23" s="654"/>
      <c r="S23" s="606"/>
      <c r="T23" s="606"/>
      <c r="U23" s="606"/>
      <c r="V23" s="606"/>
      <c r="W23" s="606"/>
      <c r="X23" s="1205" t="s">
        <v>188</v>
      </c>
      <c r="Y23" s="1205"/>
      <c r="Z23" s="1205"/>
      <c r="AA23" s="1205"/>
      <c r="AB23" s="1205"/>
      <c r="AC23" s="1205"/>
      <c r="AD23" s="1205"/>
      <c r="AE23" s="1205"/>
      <c r="AF23" s="1205"/>
      <c r="AG23" s="1205"/>
      <c r="AH23" s="1205"/>
      <c r="AI23" s="1205"/>
      <c r="AJ23" s="1205"/>
      <c r="AK23" s="1205"/>
      <c r="AL23" s="606"/>
      <c r="AM23" s="606"/>
      <c r="AN23" s="576"/>
      <c r="AO23" s="606"/>
      <c r="AP23" s="590"/>
      <c r="AQ23" s="590"/>
    </row>
    <row r="24" spans="1:45" ht="15.6" x14ac:dyDescent="0.25">
      <c r="A24" s="1168" t="s">
        <v>362</v>
      </c>
      <c r="O24" s="654"/>
      <c r="P24" s="654"/>
      <c r="Q24" s="654"/>
      <c r="R24" s="654"/>
      <c r="S24" s="606"/>
      <c r="T24" s="606"/>
      <c r="U24" s="606"/>
      <c r="V24" s="606"/>
      <c r="W24" s="606"/>
      <c r="X24" s="664" t="s">
        <v>189</v>
      </c>
      <c r="Y24" s="664"/>
      <c r="Z24" s="664"/>
      <c r="AA24" s="664"/>
      <c r="AB24" s="664"/>
      <c r="AC24" s="664"/>
      <c r="AD24" s="664"/>
      <c r="AE24" s="664"/>
      <c r="AF24" s="664"/>
      <c r="AG24" s="664"/>
      <c r="AH24" s="664"/>
      <c r="AI24" s="664"/>
      <c r="AJ24" s="664"/>
      <c r="AK24" s="664"/>
      <c r="AL24" s="606"/>
      <c r="AM24" s="606"/>
      <c r="AN24" s="576"/>
      <c r="AO24" s="606"/>
      <c r="AP24" s="590"/>
      <c r="AQ24" s="590"/>
    </row>
    <row r="25" spans="1:45" ht="15.6" x14ac:dyDescent="0.25">
      <c r="A25" s="663" t="s">
        <v>363</v>
      </c>
      <c r="B25" s="549"/>
      <c r="C25" s="549"/>
      <c r="D25" s="549"/>
      <c r="E25" s="549"/>
      <c r="F25" s="549"/>
      <c r="G25" s="549"/>
      <c r="H25" s="549"/>
      <c r="I25" s="549"/>
      <c r="J25" s="549"/>
      <c r="K25" s="549"/>
      <c r="L25" s="549"/>
      <c r="M25" s="549"/>
      <c r="N25" s="549"/>
      <c r="O25" s="665"/>
      <c r="P25" s="665"/>
      <c r="Q25" s="665"/>
      <c r="R25" s="665"/>
      <c r="S25" s="666"/>
      <c r="T25" s="667"/>
      <c r="U25" s="667"/>
      <c r="V25" s="667"/>
      <c r="W25" s="667"/>
      <c r="X25" s="664"/>
      <c r="Y25" s="664"/>
      <c r="Z25" s="664"/>
      <c r="AA25" s="664"/>
      <c r="AB25" s="664"/>
      <c r="AC25" s="664"/>
      <c r="AD25" s="664"/>
      <c r="AE25" s="664"/>
      <c r="AF25" s="664"/>
      <c r="AG25" s="664"/>
      <c r="AH25" s="664"/>
      <c r="AI25" s="664"/>
      <c r="AJ25" s="664"/>
      <c r="AK25" s="664"/>
      <c r="AL25" s="606"/>
      <c r="AM25" s="606"/>
      <c r="AN25" s="576"/>
      <c r="AO25" s="606"/>
      <c r="AP25" s="590"/>
      <c r="AQ25" s="590"/>
    </row>
    <row r="26" spans="1:45" ht="15.6" x14ac:dyDescent="0.25">
      <c r="A26" s="1168" t="s">
        <v>364</v>
      </c>
      <c r="B26" s="1168"/>
      <c r="C26" s="1168"/>
      <c r="D26" s="1168"/>
      <c r="E26" s="1168"/>
      <c r="F26" s="1168"/>
      <c r="G26" s="1168"/>
      <c r="H26" s="1168"/>
      <c r="I26" s="1168"/>
      <c r="J26" s="1168"/>
      <c r="K26" s="1168"/>
      <c r="L26" s="1168"/>
      <c r="M26" s="1168"/>
      <c r="N26" s="1168"/>
      <c r="O26" s="667"/>
      <c r="S26" s="667"/>
      <c r="T26" s="667"/>
      <c r="U26" s="667"/>
      <c r="V26" s="667"/>
      <c r="W26" s="667"/>
      <c r="Y26" s="563" t="s">
        <v>190</v>
      </c>
      <c r="AA26" s="668">
        <v>0</v>
      </c>
      <c r="AB26" s="668">
        <v>2.60089864958E-2</v>
      </c>
      <c r="AC26" s="606"/>
      <c r="AL26" s="669" t="s">
        <v>191</v>
      </c>
      <c r="AM26" s="669"/>
    </row>
    <row r="27" spans="1:45" ht="15.6" x14ac:dyDescent="0.25">
      <c r="A27" s="1168" t="s">
        <v>361</v>
      </c>
      <c r="B27" s="667"/>
      <c r="C27" s="667"/>
      <c r="D27" s="667"/>
      <c r="E27" s="667"/>
      <c r="F27" s="667"/>
      <c r="G27" s="667"/>
      <c r="H27" s="688"/>
      <c r="I27" s="1169"/>
      <c r="J27" s="667"/>
      <c r="K27" s="667"/>
      <c r="L27" s="667"/>
      <c r="M27" s="667"/>
      <c r="N27" s="667"/>
      <c r="O27" s="667"/>
      <c r="AG27" s="1235" t="s">
        <v>192</v>
      </c>
      <c r="AH27" s="1236"/>
    </row>
    <row r="28" spans="1:45" x14ac:dyDescent="0.25">
      <c r="A28" s="667"/>
      <c r="B28" s="667"/>
      <c r="C28" s="667"/>
      <c r="D28" s="667"/>
      <c r="E28" s="667"/>
      <c r="F28" s="667"/>
      <c r="G28" s="667"/>
      <c r="H28" s="688"/>
      <c r="I28" s="1169"/>
      <c r="J28" s="667"/>
      <c r="K28" s="667"/>
      <c r="L28" s="667"/>
      <c r="M28" s="667"/>
      <c r="N28" s="667"/>
      <c r="O28" s="667"/>
      <c r="AE28" s="590">
        <f>SUM(Z22:AE22)</f>
        <v>33.226003908618814</v>
      </c>
      <c r="AI28" s="590">
        <f>SUM(Z19:AE19)</f>
        <v>33.226003908618814</v>
      </c>
      <c r="AJ28" s="590">
        <f>SUM(AF19:AH19)</f>
        <v>28.11412272836743</v>
      </c>
    </row>
    <row r="29" spans="1:45" x14ac:dyDescent="0.25">
      <c r="A29" s="667"/>
      <c r="B29" s="667"/>
      <c r="C29" s="667"/>
      <c r="D29" s="667"/>
      <c r="E29" s="667"/>
      <c r="F29" s="699"/>
      <c r="G29" s="667"/>
      <c r="H29" s="667"/>
      <c r="I29" s="667"/>
      <c r="J29" s="688"/>
      <c r="K29" s="688"/>
      <c r="L29" s="688"/>
      <c r="M29" s="688"/>
      <c r="N29" s="688"/>
      <c r="O29" s="667"/>
      <c r="AJ29" s="590">
        <f>SUM(AI28:AJ28)</f>
        <v>61.340126636986241</v>
      </c>
    </row>
    <row r="30" spans="1:45" x14ac:dyDescent="0.25">
      <c r="A30" s="667"/>
      <c r="B30" s="667"/>
      <c r="C30" s="667"/>
      <c r="D30" s="667"/>
      <c r="E30" s="667"/>
      <c r="F30" s="667"/>
      <c r="G30" s="667"/>
      <c r="H30" s="667"/>
      <c r="I30" s="667"/>
      <c r="J30" s="688"/>
      <c r="K30" s="699"/>
      <c r="L30" s="667"/>
      <c r="M30" s="699"/>
      <c r="N30" s="688"/>
      <c r="O30" s="667"/>
    </row>
    <row r="31" spans="1:45" x14ac:dyDescent="0.25">
      <c r="A31" s="667"/>
      <c r="B31" s="667"/>
      <c r="C31" s="667"/>
      <c r="D31" s="667"/>
      <c r="E31" s="667"/>
      <c r="F31" s="667"/>
      <c r="G31" s="667"/>
      <c r="H31" s="667"/>
      <c r="I31" s="667"/>
      <c r="J31" s="688"/>
      <c r="K31" s="699"/>
      <c r="L31" s="667"/>
      <c r="M31" s="667"/>
      <c r="N31" s="667"/>
      <c r="O31" s="667"/>
      <c r="AD31" s="548">
        <v>2011</v>
      </c>
    </row>
    <row r="32" spans="1:45" x14ac:dyDescent="0.25">
      <c r="A32" s="667"/>
      <c r="B32" s="667"/>
      <c r="C32" s="667"/>
      <c r="D32" s="667"/>
      <c r="E32" s="667"/>
      <c r="F32" s="667"/>
      <c r="G32" s="667"/>
      <c r="H32" s="667"/>
      <c r="I32" s="667"/>
      <c r="J32" s="688"/>
      <c r="K32" s="699"/>
      <c r="L32" s="667"/>
      <c r="M32" s="699"/>
      <c r="N32" s="688"/>
      <c r="O32" s="667"/>
      <c r="AA32" s="548" t="s">
        <v>194</v>
      </c>
      <c r="AB32" s="548" t="s">
        <v>195</v>
      </c>
      <c r="AD32" s="563" t="s">
        <v>196</v>
      </c>
    </row>
    <row r="33" spans="1:65" x14ac:dyDescent="0.25">
      <c r="A33" s="667"/>
      <c r="B33" s="667"/>
      <c r="C33" s="667"/>
      <c r="D33" s="667"/>
      <c r="E33" s="667"/>
      <c r="F33" s="667"/>
      <c r="G33" s="667"/>
      <c r="H33" s="667"/>
      <c r="I33" s="667"/>
      <c r="J33" s="688"/>
      <c r="K33" s="699"/>
      <c r="L33" s="667"/>
      <c r="M33" s="667"/>
      <c r="N33" s="667"/>
      <c r="O33" s="667"/>
      <c r="AA33" s="548" t="s">
        <v>197</v>
      </c>
      <c r="AB33" s="548" t="s">
        <v>198</v>
      </c>
      <c r="AD33" s="670">
        <v>0.96923628738351497</v>
      </c>
      <c r="AE33" s="624">
        <f>SUM(AD33:AD34)</f>
        <v>0.96923628738351497</v>
      </c>
    </row>
    <row r="34" spans="1:65" x14ac:dyDescent="0.25">
      <c r="A34" s="667"/>
      <c r="B34" s="667"/>
      <c r="C34" s="667"/>
      <c r="D34" s="667"/>
      <c r="E34" s="667"/>
      <c r="F34" s="667"/>
      <c r="G34" s="667"/>
      <c r="H34" s="699"/>
      <c r="I34" s="667"/>
      <c r="J34" s="688"/>
      <c r="K34" s="699"/>
      <c r="L34" s="667"/>
      <c r="M34" s="699"/>
      <c r="N34" s="688"/>
      <c r="O34" s="667"/>
      <c r="AA34" s="548" t="s">
        <v>197</v>
      </c>
      <c r="AB34" s="548" t="s">
        <v>198</v>
      </c>
      <c r="AD34" s="671">
        <v>0</v>
      </c>
    </row>
    <row r="35" spans="1:65" x14ac:dyDescent="0.25">
      <c r="A35" s="667"/>
      <c r="B35" s="667"/>
      <c r="C35" s="667"/>
      <c r="D35" s="667"/>
      <c r="E35" s="667"/>
      <c r="F35" s="667"/>
      <c r="G35" s="667"/>
      <c r="H35" s="699"/>
      <c r="I35" s="667"/>
      <c r="J35" s="667"/>
      <c r="K35" s="667"/>
      <c r="L35" s="667"/>
      <c r="M35" s="667"/>
      <c r="N35" s="667"/>
      <c r="O35" s="667"/>
      <c r="AA35" s="548" t="s">
        <v>197</v>
      </c>
      <c r="AB35" s="548" t="s">
        <v>199</v>
      </c>
      <c r="AD35" s="563">
        <v>0</v>
      </c>
    </row>
    <row r="36" spans="1:65" x14ac:dyDescent="0.25">
      <c r="A36" s="667"/>
      <c r="B36" s="667"/>
      <c r="C36" s="667"/>
      <c r="D36" s="667"/>
      <c r="E36" s="667"/>
      <c r="F36" s="667"/>
      <c r="G36" s="667"/>
      <c r="H36" s="699"/>
      <c r="I36" s="667"/>
      <c r="J36" s="667"/>
      <c r="K36" s="667"/>
      <c r="L36" s="667"/>
      <c r="M36" s="667"/>
      <c r="N36" s="667"/>
      <c r="O36" s="667"/>
      <c r="AA36" s="548" t="s">
        <v>197</v>
      </c>
      <c r="AB36" s="548" t="s">
        <v>200</v>
      </c>
      <c r="AD36" s="672">
        <v>0.17027145365859001</v>
      </c>
      <c r="AE36" s="624">
        <f>SUM(AD36:AD38)</f>
        <v>0.88434255110117799</v>
      </c>
    </row>
    <row r="37" spans="1:65" x14ac:dyDescent="0.25">
      <c r="A37" s="667"/>
      <c r="B37" s="667"/>
      <c r="C37" s="667"/>
      <c r="D37" s="667"/>
      <c r="E37" s="667"/>
      <c r="F37" s="667"/>
      <c r="G37" s="667"/>
      <c r="H37" s="699"/>
      <c r="I37" s="667"/>
      <c r="J37" s="667"/>
      <c r="K37" s="667"/>
      <c r="L37" s="667"/>
      <c r="M37" s="667"/>
      <c r="N37" s="667"/>
      <c r="O37" s="667"/>
      <c r="AA37" s="548" t="s">
        <v>197</v>
      </c>
      <c r="AB37" s="548" t="s">
        <v>200</v>
      </c>
      <c r="AD37" s="673">
        <v>0.71407109744258801</v>
      </c>
    </row>
    <row r="38" spans="1:65" x14ac:dyDescent="0.25">
      <c r="A38" s="667"/>
      <c r="B38" s="667"/>
      <c r="C38" s="667"/>
      <c r="D38" s="667"/>
      <c r="E38" s="667"/>
      <c r="F38" s="667"/>
      <c r="G38" s="667"/>
      <c r="H38" s="699"/>
      <c r="I38" s="667"/>
      <c r="J38" s="667"/>
      <c r="K38" s="667"/>
      <c r="L38" s="667"/>
      <c r="M38" s="667"/>
      <c r="N38" s="667"/>
      <c r="O38" s="667"/>
      <c r="AA38" s="548" t="s">
        <v>197</v>
      </c>
      <c r="AB38" s="548" t="s">
        <v>200</v>
      </c>
      <c r="AD38" s="674">
        <v>0</v>
      </c>
    </row>
    <row r="39" spans="1:65" x14ac:dyDescent="0.25">
      <c r="A39" s="667"/>
      <c r="B39" s="667"/>
      <c r="C39" s="667"/>
      <c r="D39" s="667"/>
      <c r="E39" s="667"/>
      <c r="F39" s="667"/>
      <c r="G39" s="667"/>
      <c r="H39" s="699"/>
      <c r="I39" s="667"/>
      <c r="J39" s="667"/>
      <c r="K39" s="667"/>
      <c r="L39" s="667"/>
      <c r="M39" s="667"/>
      <c r="N39" s="667"/>
      <c r="O39" s="667"/>
      <c r="AA39" s="548" t="s">
        <v>197</v>
      </c>
      <c r="AB39" s="548" t="s">
        <v>201</v>
      </c>
      <c r="AD39" s="672">
        <v>3.6156730945269699</v>
      </c>
      <c r="AE39" s="624">
        <f>SUM(AD39:AD44)</f>
        <v>31.346416083638321</v>
      </c>
    </row>
    <row r="40" spans="1:65" x14ac:dyDescent="0.25">
      <c r="A40" s="667"/>
      <c r="B40" s="667"/>
      <c r="C40" s="667"/>
      <c r="D40" s="667"/>
      <c r="E40" s="667"/>
      <c r="F40" s="667"/>
      <c r="G40" s="667"/>
      <c r="H40" s="699"/>
      <c r="I40" s="667"/>
      <c r="J40" s="667"/>
      <c r="K40" s="667"/>
      <c r="L40" s="667"/>
      <c r="M40" s="667"/>
      <c r="N40" s="667"/>
      <c r="O40" s="667"/>
      <c r="AA40" s="548" t="s">
        <v>197</v>
      </c>
      <c r="AB40" s="548" t="s">
        <v>201</v>
      </c>
      <c r="AD40" s="673">
        <v>3.3234811778008799</v>
      </c>
    </row>
    <row r="41" spans="1:65" x14ac:dyDescent="0.25">
      <c r="A41" s="667"/>
      <c r="B41" s="667"/>
      <c r="C41" s="667"/>
      <c r="D41" s="667"/>
      <c r="E41" s="667"/>
      <c r="F41" s="667"/>
      <c r="G41" s="667"/>
      <c r="H41" s="699"/>
      <c r="I41" s="667"/>
      <c r="J41" s="667"/>
      <c r="K41" s="667"/>
      <c r="L41" s="667"/>
      <c r="M41" s="667"/>
      <c r="N41" s="667"/>
      <c r="O41" s="667"/>
      <c r="AA41" s="548" t="s">
        <v>197</v>
      </c>
      <c r="AB41" s="548" t="s">
        <v>201</v>
      </c>
      <c r="AD41" s="673">
        <v>0.149204504820805</v>
      </c>
    </row>
    <row r="42" spans="1:65" x14ac:dyDescent="0.25">
      <c r="A42" s="667"/>
      <c r="B42" s="667"/>
      <c r="C42" s="667"/>
      <c r="D42" s="667"/>
      <c r="E42" s="667"/>
      <c r="F42" s="667"/>
      <c r="G42" s="667"/>
      <c r="H42" s="699"/>
      <c r="I42" s="667"/>
      <c r="J42" s="667"/>
      <c r="K42" s="667"/>
      <c r="L42" s="667"/>
      <c r="M42" s="667"/>
      <c r="N42" s="667"/>
      <c r="O42" s="667"/>
      <c r="AA42" s="548" t="s">
        <v>197</v>
      </c>
      <c r="AB42" s="548" t="s">
        <v>201</v>
      </c>
      <c r="AD42" s="675">
        <v>11.4852024763863</v>
      </c>
    </row>
    <row r="43" spans="1:65" x14ac:dyDescent="0.25">
      <c r="A43" s="667"/>
      <c r="B43" s="667"/>
      <c r="C43" s="667"/>
      <c r="D43" s="667"/>
      <c r="E43" s="667"/>
      <c r="F43" s="667"/>
      <c r="G43" s="667"/>
      <c r="H43" s="699"/>
      <c r="I43" s="667"/>
      <c r="J43" s="667"/>
      <c r="K43" s="667"/>
      <c r="L43" s="667"/>
      <c r="M43" s="667"/>
      <c r="N43" s="667"/>
      <c r="O43" s="667"/>
      <c r="AA43" s="548" t="s">
        <v>197</v>
      </c>
      <c r="AB43" s="548" t="s">
        <v>201</v>
      </c>
      <c r="AD43" s="673">
        <v>12.6837455083894</v>
      </c>
    </row>
    <row r="44" spans="1:65" x14ac:dyDescent="0.25">
      <c r="A44" s="667"/>
      <c r="B44" s="667"/>
      <c r="C44" s="667"/>
      <c r="D44" s="667"/>
      <c r="E44" s="667"/>
      <c r="F44" s="667"/>
      <c r="G44" s="667"/>
      <c r="H44" s="699"/>
      <c r="I44" s="667"/>
      <c r="J44" s="667"/>
      <c r="K44" s="667"/>
      <c r="L44" s="667"/>
      <c r="M44" s="667"/>
      <c r="N44" s="667"/>
      <c r="O44" s="667"/>
      <c r="AA44" s="548" t="s">
        <v>197</v>
      </c>
      <c r="AB44" s="548" t="s">
        <v>201</v>
      </c>
      <c r="AD44" s="673">
        <v>8.9109321713965406E-2</v>
      </c>
    </row>
    <row r="45" spans="1:65" x14ac:dyDescent="0.25">
      <c r="A45" s="667"/>
      <c r="B45" s="667"/>
      <c r="C45" s="667"/>
      <c r="D45" s="667"/>
      <c r="E45" s="667"/>
      <c r="F45" s="667"/>
      <c r="G45" s="667"/>
      <c r="H45" s="699"/>
      <c r="I45" s="667"/>
      <c r="J45" s="667"/>
      <c r="K45" s="667"/>
      <c r="L45" s="667"/>
      <c r="M45" s="667"/>
      <c r="N45" s="667"/>
      <c r="O45" s="667"/>
      <c r="AA45" s="548" t="s">
        <v>43</v>
      </c>
      <c r="AB45" s="548" t="s">
        <v>201</v>
      </c>
      <c r="AD45" s="673">
        <v>0</v>
      </c>
    </row>
    <row r="46" spans="1:65" x14ac:dyDescent="0.25">
      <c r="AA46" s="548" t="s">
        <v>28</v>
      </c>
      <c r="AB46" s="548" t="s">
        <v>199</v>
      </c>
      <c r="AD46" s="676">
        <v>2.60089864958E-2</v>
      </c>
    </row>
    <row r="47" spans="1:65" ht="18" customHeight="1" x14ac:dyDescent="0.25">
      <c r="AD47" s="624">
        <f>SUM(AD33:AD46)</f>
        <v>33.226003908618814</v>
      </c>
      <c r="BD47" s="1237" t="s">
        <v>202</v>
      </c>
      <c r="BE47" s="1237"/>
      <c r="BF47" s="1237"/>
      <c r="BG47" s="1237"/>
      <c r="BH47" s="1237"/>
      <c r="BI47" s="1237"/>
      <c r="BJ47" s="1237"/>
      <c r="BK47" s="1237"/>
      <c r="BL47" s="1237"/>
      <c r="BM47" s="1237"/>
    </row>
    <row r="48" spans="1:65" ht="13.2" customHeight="1" x14ac:dyDescent="0.25">
      <c r="BD48" s="1237"/>
      <c r="BE48" s="1237"/>
      <c r="BF48" s="1237"/>
      <c r="BG48" s="1237"/>
      <c r="BH48" s="1237"/>
      <c r="BI48" s="1237"/>
      <c r="BJ48" s="1237"/>
      <c r="BK48" s="1237"/>
      <c r="BL48" s="1237"/>
      <c r="BM48" s="1237"/>
    </row>
    <row r="49" spans="25:69" ht="13.2" customHeight="1" x14ac:dyDescent="0.25">
      <c r="BD49" s="1237"/>
      <c r="BE49" s="1237"/>
      <c r="BF49" s="1237"/>
      <c r="BG49" s="1237"/>
      <c r="BH49" s="1237"/>
      <c r="BI49" s="1237"/>
      <c r="BJ49" s="1237"/>
      <c r="BK49" s="1237"/>
      <c r="BL49" s="1237"/>
      <c r="BM49" s="1237"/>
    </row>
    <row r="50" spans="25:69" ht="17.399999999999999" x14ac:dyDescent="0.3">
      <c r="Z50" s="1238"/>
      <c r="AA50" s="1238"/>
      <c r="AB50" s="1238"/>
      <c r="AC50" s="1238"/>
      <c r="AD50" s="1238"/>
      <c r="AE50" s="1238"/>
      <c r="AF50" s="1238"/>
      <c r="AG50" s="1238"/>
      <c r="AH50" s="1238"/>
      <c r="AI50" s="1238"/>
      <c r="AJ50" s="1238"/>
      <c r="AK50" s="1238"/>
      <c r="AL50" s="1238"/>
      <c r="AM50" s="1238"/>
      <c r="AN50" s="1238"/>
      <c r="AO50" s="1238"/>
      <c r="AP50" s="1238"/>
      <c r="BD50" s="1237"/>
      <c r="BE50" s="1237"/>
      <c r="BF50" s="1237"/>
      <c r="BG50" s="1237"/>
      <c r="BH50" s="1237"/>
      <c r="BI50" s="1237"/>
      <c r="BJ50" s="1237"/>
      <c r="BK50" s="1237"/>
      <c r="BL50" s="1237"/>
      <c r="BM50" s="1237"/>
    </row>
    <row r="51" spans="25:69" ht="13.2" customHeight="1" x14ac:dyDescent="0.25">
      <c r="Y51" s="677"/>
      <c r="Z51" s="1239" t="s">
        <v>203</v>
      </c>
      <c r="AA51" s="1239"/>
      <c r="AB51" s="1240"/>
      <c r="AC51" s="678"/>
      <c r="AD51" s="678"/>
      <c r="AE51" s="678"/>
      <c r="AF51" s="678"/>
      <c r="AG51" s="1241" t="s">
        <v>204</v>
      </c>
      <c r="AH51" s="1242"/>
      <c r="AI51" s="1242"/>
      <c r="AJ51" s="679"/>
      <c r="AK51" s="679"/>
      <c r="AL51" s="679"/>
      <c r="AM51" s="679"/>
      <c r="AN51" s="1241" t="s">
        <v>205</v>
      </c>
      <c r="AO51" s="1242"/>
      <c r="AP51" s="1242"/>
      <c r="AQ51" s="679"/>
      <c r="AR51" s="679"/>
      <c r="AS51" s="679"/>
      <c r="AT51" s="1241" t="s">
        <v>206</v>
      </c>
      <c r="AU51" s="1242"/>
      <c r="AV51" s="1242"/>
      <c r="AW51" s="680"/>
      <c r="AX51" s="680"/>
      <c r="AY51" s="680"/>
      <c r="AZ51" s="1243" t="s">
        <v>161</v>
      </c>
      <c r="BA51" s="1243"/>
      <c r="BB51" s="1243"/>
      <c r="BC51" s="1243"/>
      <c r="BD51" s="1243"/>
      <c r="BE51" s="1243"/>
      <c r="BF51" s="1243"/>
      <c r="BG51" s="1243"/>
      <c r="BH51" s="1243"/>
      <c r="BI51" s="1243"/>
      <c r="BJ51" s="1243"/>
      <c r="BK51" s="1243"/>
      <c r="BL51" s="1243"/>
      <c r="BM51" s="1243"/>
      <c r="BN51" s="1243"/>
      <c r="BO51" s="1243"/>
    </row>
    <row r="52" spans="25:69" ht="13.2" customHeight="1" x14ac:dyDescent="0.25">
      <c r="Y52" s="677"/>
      <c r="Z52" s="1246" t="s">
        <v>207</v>
      </c>
      <c r="AA52" s="1248" t="s">
        <v>208</v>
      </c>
      <c r="AB52" s="1249"/>
      <c r="AC52" s="681"/>
      <c r="AD52" s="681"/>
      <c r="AE52" s="681"/>
      <c r="AF52" s="681"/>
      <c r="AG52" s="1250" t="s">
        <v>207</v>
      </c>
      <c r="AH52" s="1248" t="s">
        <v>208</v>
      </c>
      <c r="AI52" s="1249"/>
      <c r="AJ52" s="681"/>
      <c r="AK52" s="681"/>
      <c r="AL52" s="681"/>
      <c r="AM52" s="681"/>
      <c r="AN52" s="1250" t="s">
        <v>207</v>
      </c>
      <c r="AO52" s="1248" t="s">
        <v>208</v>
      </c>
      <c r="AP52" s="1249"/>
      <c r="AQ52" s="681"/>
      <c r="AR52" s="681"/>
      <c r="AS52" s="681"/>
      <c r="AT52" s="1250" t="s">
        <v>207</v>
      </c>
      <c r="AU52" s="1248" t="s">
        <v>208</v>
      </c>
      <c r="AV52" s="1249"/>
      <c r="AW52" s="682"/>
      <c r="AX52" s="682"/>
      <c r="AY52" s="682"/>
      <c r="AZ52" s="1253" t="s">
        <v>161</v>
      </c>
      <c r="BA52" s="1254"/>
      <c r="BB52" s="1255"/>
      <c r="BD52" s="1244" t="s">
        <v>209</v>
      </c>
      <c r="BE52" s="1244"/>
      <c r="BF52" s="1244"/>
      <c r="BG52" s="1245"/>
      <c r="BH52" s="1244" t="s">
        <v>210</v>
      </c>
      <c r="BI52" s="1244"/>
      <c r="BJ52" s="1244"/>
      <c r="BK52" s="1245"/>
      <c r="BL52" s="1244" t="s">
        <v>211</v>
      </c>
      <c r="BM52" s="1244"/>
      <c r="BN52" s="1244"/>
      <c r="BO52" s="1244"/>
    </row>
    <row r="53" spans="25:69" ht="22.8" x14ac:dyDescent="0.25">
      <c r="Y53" s="683"/>
      <c r="Z53" s="1247"/>
      <c r="AA53" s="684" t="s">
        <v>212</v>
      </c>
      <c r="AB53" s="685" t="s">
        <v>213</v>
      </c>
      <c r="AC53" s="686"/>
      <c r="AD53" s="686" t="s">
        <v>214</v>
      </c>
      <c r="AE53" s="686" t="s">
        <v>215</v>
      </c>
      <c r="AF53" s="686"/>
      <c r="AG53" s="1251"/>
      <c r="AH53" s="684" t="s">
        <v>212</v>
      </c>
      <c r="AI53" s="685" t="s">
        <v>213</v>
      </c>
      <c r="AJ53" s="686" t="s">
        <v>214</v>
      </c>
      <c r="AK53" s="686" t="s">
        <v>215</v>
      </c>
      <c r="AL53" s="686"/>
      <c r="AM53" s="686"/>
      <c r="AN53" s="1251"/>
      <c r="AO53" s="684" t="s">
        <v>212</v>
      </c>
      <c r="AP53" s="685" t="s">
        <v>213</v>
      </c>
      <c r="AQ53" s="686" t="s">
        <v>214</v>
      </c>
      <c r="AR53" s="686" t="s">
        <v>215</v>
      </c>
      <c r="AS53" s="686"/>
      <c r="AT53" s="1251"/>
      <c r="AU53" s="684" t="s">
        <v>212</v>
      </c>
      <c r="AV53" s="685" t="s">
        <v>213</v>
      </c>
      <c r="AW53" s="686" t="s">
        <v>214</v>
      </c>
      <c r="AX53" s="686" t="s">
        <v>215</v>
      </c>
      <c r="AY53" s="686"/>
      <c r="AZ53" s="561" t="s">
        <v>193</v>
      </c>
      <c r="BA53" s="561" t="s">
        <v>216</v>
      </c>
      <c r="BB53" s="562" t="s">
        <v>177</v>
      </c>
      <c r="BC53" s="548" t="s">
        <v>217</v>
      </c>
      <c r="BD53" s="687" t="s">
        <v>218</v>
      </c>
      <c r="BE53" s="667" t="s">
        <v>219</v>
      </c>
      <c r="BF53" s="688" t="s">
        <v>214</v>
      </c>
      <c r="BG53" s="689" t="s">
        <v>215</v>
      </c>
      <c r="BH53" s="548" t="s">
        <v>218</v>
      </c>
      <c r="BI53" s="548" t="s">
        <v>219</v>
      </c>
      <c r="BJ53" s="563" t="s">
        <v>214</v>
      </c>
      <c r="BK53" s="690" t="s">
        <v>215</v>
      </c>
      <c r="BL53" s="548" t="s">
        <v>218</v>
      </c>
      <c r="BM53" s="548" t="s">
        <v>219</v>
      </c>
      <c r="BN53" s="563" t="s">
        <v>214</v>
      </c>
      <c r="BO53" s="563" t="s">
        <v>215</v>
      </c>
    </row>
    <row r="54" spans="25:69" x14ac:dyDescent="0.25">
      <c r="Y54" s="691">
        <v>2002</v>
      </c>
      <c r="Z54" s="692">
        <v>344.82354435203303</v>
      </c>
      <c r="AA54" s="692">
        <v>254</v>
      </c>
      <c r="AB54" s="693">
        <v>436.02255109381503</v>
      </c>
      <c r="AC54" s="694"/>
      <c r="AD54" s="694" t="e">
        <f>#N/A</f>
        <v>#N/A</v>
      </c>
      <c r="AE54" s="694">
        <f>Z54-AA54</f>
        <v>90.823544352033025</v>
      </c>
      <c r="AF54" s="694"/>
      <c r="AG54" s="548">
        <v>0</v>
      </c>
      <c r="AH54" s="548">
        <v>0</v>
      </c>
      <c r="AI54" s="548">
        <v>0</v>
      </c>
      <c r="AJ54" s="548">
        <f>AI54-AG54</f>
        <v>0</v>
      </c>
      <c r="AK54" s="548">
        <f>AG54-AH54</f>
        <v>0</v>
      </c>
      <c r="AN54" s="548">
        <v>0</v>
      </c>
      <c r="AO54" s="548">
        <v>0</v>
      </c>
      <c r="AP54" s="548">
        <v>0</v>
      </c>
      <c r="AQ54" s="548">
        <f>AP54-AN54</f>
        <v>0</v>
      </c>
      <c r="AR54" s="548">
        <f>AN54-AO54</f>
        <v>0</v>
      </c>
      <c r="AT54" s="695" t="s">
        <v>185</v>
      </c>
      <c r="AU54" s="695" t="s">
        <v>185</v>
      </c>
      <c r="AV54" s="696" t="s">
        <v>185</v>
      </c>
      <c r="AW54" s="697"/>
      <c r="AX54" s="697"/>
      <c r="AY54" s="697"/>
      <c r="AZ54" s="583">
        <v>23.170084634615122</v>
      </c>
      <c r="BA54" s="583">
        <v>0</v>
      </c>
      <c r="BB54" s="584" t="s">
        <v>185</v>
      </c>
      <c r="BC54" s="548">
        <v>2002</v>
      </c>
      <c r="BD54" s="698"/>
      <c r="BE54" s="667"/>
      <c r="BF54" s="699"/>
      <c r="BG54" s="700"/>
      <c r="BJ54" s="590"/>
      <c r="BK54" s="700"/>
    </row>
    <row r="55" spans="25:69" x14ac:dyDescent="0.25">
      <c r="Y55" s="691">
        <v>2003</v>
      </c>
      <c r="Z55" s="692">
        <v>124.431308744921</v>
      </c>
      <c r="AA55" s="692">
        <v>85</v>
      </c>
      <c r="AB55" s="693">
        <v>164.313067799728</v>
      </c>
      <c r="AC55" s="694"/>
      <c r="AD55" s="694" t="e">
        <f>#N/A</f>
        <v>#N/A</v>
      </c>
      <c r="AE55" s="694" t="e">
        <f>#N/A</f>
        <v>#N/A</v>
      </c>
      <c r="AF55" s="694"/>
      <c r="AG55" s="548">
        <v>0</v>
      </c>
      <c r="AH55" s="548">
        <v>0</v>
      </c>
      <c r="AI55" s="548">
        <v>0</v>
      </c>
      <c r="AJ55" s="548" t="e">
        <f>#N/A</f>
        <v>#N/A</v>
      </c>
      <c r="AK55" s="548" t="e">
        <f>#N/A</f>
        <v>#N/A</v>
      </c>
      <c r="AN55" s="548">
        <v>0</v>
      </c>
      <c r="AO55" s="548">
        <v>0</v>
      </c>
      <c r="AP55" s="548">
        <v>0</v>
      </c>
      <c r="AQ55" s="548" t="e">
        <f>#N/A</f>
        <v>#N/A</v>
      </c>
      <c r="AR55" s="548" t="e">
        <f>#N/A</f>
        <v>#N/A</v>
      </c>
      <c r="AT55" s="695" t="s">
        <v>185</v>
      </c>
      <c r="AU55" s="695" t="s">
        <v>185</v>
      </c>
      <c r="AV55" s="701" t="s">
        <v>185</v>
      </c>
      <c r="AW55" s="697"/>
      <c r="AX55" s="697"/>
      <c r="AY55" s="697"/>
      <c r="AZ55" s="583">
        <v>32.493571918976237</v>
      </c>
      <c r="BA55" s="583">
        <v>2.2358051953384962E-2</v>
      </c>
      <c r="BB55" s="584" t="s">
        <v>185</v>
      </c>
      <c r="BC55" s="548">
        <v>2003</v>
      </c>
      <c r="BD55" s="698"/>
      <c r="BE55" s="667"/>
      <c r="BF55" s="699"/>
      <c r="BG55" s="700"/>
      <c r="BJ55" s="590"/>
      <c r="BK55" s="700"/>
    </row>
    <row r="56" spans="25:69" x14ac:dyDescent="0.25">
      <c r="Y56" s="691">
        <v>2004</v>
      </c>
      <c r="Z56" s="692">
        <v>133.12097529609699</v>
      </c>
      <c r="AA56" s="692">
        <v>96</v>
      </c>
      <c r="AB56" s="693">
        <v>170.49647914249201</v>
      </c>
      <c r="AC56" s="694"/>
      <c r="AD56" s="694" t="e">
        <f>#N/A</f>
        <v>#N/A</v>
      </c>
      <c r="AE56" s="694" t="e">
        <f>#N/A</f>
        <v>#N/A</v>
      </c>
      <c r="AF56" s="694"/>
      <c r="AG56" s="548">
        <v>0.79731089463122518</v>
      </c>
      <c r="AH56" s="548">
        <v>2.2050576068221028E-3</v>
      </c>
      <c r="AI56" s="548">
        <v>1.7529282933953418</v>
      </c>
      <c r="AJ56" s="548" t="e">
        <f>#N/A</f>
        <v>#N/A</v>
      </c>
      <c r="AK56" s="548" t="e">
        <f>#N/A</f>
        <v>#N/A</v>
      </c>
      <c r="AN56" s="548">
        <v>1.0053162550000001</v>
      </c>
      <c r="AO56" s="548">
        <v>2.0989049999999999E-3</v>
      </c>
      <c r="AP56" s="548">
        <v>2.1231744809999999</v>
      </c>
      <c r="AQ56" s="548" t="e">
        <f>#N/A</f>
        <v>#N/A</v>
      </c>
      <c r="AR56" s="548" t="e">
        <f>#N/A</f>
        <v>#N/A</v>
      </c>
      <c r="AT56" s="702">
        <v>0</v>
      </c>
      <c r="AU56" s="702">
        <v>0</v>
      </c>
      <c r="AV56" s="703">
        <v>0</v>
      </c>
      <c r="AW56" s="704">
        <f>AV56-AT56</f>
        <v>0</v>
      </c>
      <c r="AX56" s="704">
        <f>AT56-AU56</f>
        <v>0</v>
      </c>
      <c r="AY56" s="704"/>
      <c r="AZ56" s="583">
        <v>40.186861914962932</v>
      </c>
      <c r="BA56" s="583">
        <v>0</v>
      </c>
      <c r="BB56" s="584" t="s">
        <v>185</v>
      </c>
      <c r="BC56" s="548">
        <v>2004</v>
      </c>
      <c r="BD56" s="698"/>
      <c r="BE56" s="667"/>
      <c r="BF56" s="699"/>
      <c r="BG56" s="700"/>
      <c r="BJ56" s="590"/>
      <c r="BK56" s="700"/>
    </row>
    <row r="57" spans="25:69" x14ac:dyDescent="0.25">
      <c r="Y57" s="691">
        <v>2005</v>
      </c>
      <c r="Z57" s="694">
        <v>286.52126886317097</v>
      </c>
      <c r="AA57" s="692">
        <v>208</v>
      </c>
      <c r="AB57" s="693">
        <v>367.112622469884</v>
      </c>
      <c r="AC57" s="694"/>
      <c r="AD57" s="694" t="e">
        <f>#N/A</f>
        <v>#N/A</v>
      </c>
      <c r="AE57" s="694" t="e">
        <f>#N/A</f>
        <v>#N/A</v>
      </c>
      <c r="AF57" s="694"/>
      <c r="AG57" s="548">
        <v>3.34072220932203E-2</v>
      </c>
      <c r="AH57" s="548">
        <v>1.9362696180713101E-3</v>
      </c>
      <c r="AI57" s="548">
        <v>9.8885377395932006E-2</v>
      </c>
      <c r="AJ57" s="548" t="e">
        <f>#N/A</f>
        <v>#N/A</v>
      </c>
      <c r="AK57" s="548" t="e">
        <f>#N/A</f>
        <v>#N/A</v>
      </c>
      <c r="AN57" s="548">
        <v>2.2080400879999997</v>
      </c>
      <c r="AO57" s="548">
        <v>4.59823E-3</v>
      </c>
      <c r="AP57" s="548">
        <v>6.185057445</v>
      </c>
      <c r="AQ57" s="548" t="e">
        <f>#N/A</f>
        <v>#N/A</v>
      </c>
      <c r="AR57" s="548" t="e">
        <f>#N/A</f>
        <v>#N/A</v>
      </c>
      <c r="AT57" s="705">
        <v>5.8006186491971701E-2</v>
      </c>
      <c r="AU57" s="705">
        <v>0.108618520366506</v>
      </c>
      <c r="AV57" s="706">
        <v>0.171698312016236</v>
      </c>
      <c r="AW57" s="704">
        <f>AV57-AT57</f>
        <v>0.1136921255242643</v>
      </c>
      <c r="AX57" s="707">
        <v>0</v>
      </c>
      <c r="AY57" s="704"/>
      <c r="AZ57" s="583">
        <v>36.687909662016445</v>
      </c>
      <c r="BA57" s="583">
        <v>0</v>
      </c>
      <c r="BB57" s="584" t="s">
        <v>185</v>
      </c>
      <c r="BC57" s="548">
        <v>2005</v>
      </c>
      <c r="BD57" s="698"/>
      <c r="BE57" s="667"/>
      <c r="BF57" s="699"/>
      <c r="BG57" s="700"/>
      <c r="BJ57" s="590"/>
      <c r="BK57" s="700"/>
    </row>
    <row r="58" spans="25:69" x14ac:dyDescent="0.25">
      <c r="Y58" s="691">
        <v>2006</v>
      </c>
      <c r="Z58" s="694">
        <v>242.467451039221</v>
      </c>
      <c r="AA58" s="692">
        <v>175</v>
      </c>
      <c r="AB58" s="693">
        <v>310.26451563811599</v>
      </c>
      <c r="AC58" s="694"/>
      <c r="AD58" s="694" t="e">
        <f>#N/A</f>
        <v>#N/A</v>
      </c>
      <c r="AE58" s="694" t="e">
        <f>#N/A</f>
        <v>#N/A</v>
      </c>
      <c r="AF58" s="694"/>
      <c r="AG58" s="548">
        <v>2.4909928127246898E-2</v>
      </c>
      <c r="AH58" s="548">
        <v>1.2258645559285099E-3</v>
      </c>
      <c r="AI58" s="548">
        <v>6.3497195464093006E-2</v>
      </c>
      <c r="AJ58" s="548" t="e">
        <f>#N/A</f>
        <v>#N/A</v>
      </c>
      <c r="AK58" s="548" t="e">
        <f>#N/A</f>
        <v>#N/A</v>
      </c>
      <c r="AN58" s="548">
        <v>0.54282396499999996</v>
      </c>
      <c r="AO58" s="548">
        <v>5.1142749999999997E-3</v>
      </c>
      <c r="AP58" s="548">
        <v>1.0805336539999999</v>
      </c>
      <c r="AQ58" s="548" t="e">
        <f>#N/A</f>
        <v>#N/A</v>
      </c>
      <c r="AR58" s="548" t="e">
        <f>#N/A</f>
        <v>#N/A</v>
      </c>
      <c r="AT58" s="695" t="s">
        <v>185</v>
      </c>
      <c r="AU58" s="695" t="s">
        <v>185</v>
      </c>
      <c r="AV58" s="701" t="s">
        <v>185</v>
      </c>
      <c r="AW58" s="697"/>
      <c r="AX58" s="697"/>
      <c r="AY58" s="697"/>
      <c r="AZ58" s="583">
        <v>107.20360695257706</v>
      </c>
      <c r="BA58" s="583">
        <v>0</v>
      </c>
      <c r="BB58" s="584" t="s">
        <v>185</v>
      </c>
      <c r="BC58" s="548">
        <v>2006</v>
      </c>
      <c r="BD58" s="698"/>
      <c r="BE58" s="667"/>
      <c r="BF58" s="699"/>
      <c r="BG58" s="700"/>
      <c r="BJ58" s="590"/>
      <c r="BK58" s="700"/>
    </row>
    <row r="59" spans="25:69" x14ac:dyDescent="0.25">
      <c r="Y59" s="691">
        <v>2007</v>
      </c>
      <c r="Z59" s="694">
        <v>208.812699003029</v>
      </c>
      <c r="AA59" s="692">
        <v>135</v>
      </c>
      <c r="AB59" s="693">
        <v>282.75948123201198</v>
      </c>
      <c r="AC59" s="694"/>
      <c r="AD59" s="694" t="e">
        <f>#N/A</f>
        <v>#N/A</v>
      </c>
      <c r="AE59" s="694" t="e">
        <f>#N/A</f>
        <v>#N/A</v>
      </c>
      <c r="AF59" s="694"/>
      <c r="AG59" s="548">
        <v>6.3382012893929196E-2</v>
      </c>
      <c r="AH59" s="548">
        <v>4.2303625873174301E-4</v>
      </c>
      <c r="AI59" s="548">
        <v>0.18761075816603101</v>
      </c>
      <c r="AJ59" s="548" t="e">
        <f>#N/A</f>
        <v>#N/A</v>
      </c>
      <c r="AK59" s="548" t="e">
        <f>#N/A</f>
        <v>#N/A</v>
      </c>
      <c r="AN59" s="548">
        <v>8.6823678000000001E-2</v>
      </c>
      <c r="AO59" s="548">
        <v>1.8035880000000001E-3</v>
      </c>
      <c r="AP59" s="548">
        <v>0.25699808699999999</v>
      </c>
      <c r="AQ59" s="548" t="e">
        <f>#N/A</f>
        <v>#N/A</v>
      </c>
      <c r="AR59" s="548" t="e">
        <f>#N/A</f>
        <v>#N/A</v>
      </c>
      <c r="AT59" s="702">
        <v>0.248052877147491</v>
      </c>
      <c r="AU59" s="702">
        <v>0.10935036741359</v>
      </c>
      <c r="AV59" s="703">
        <v>0.64924726430387603</v>
      </c>
      <c r="AW59" s="704">
        <f>AV59-AT59</f>
        <v>0.401194387156385</v>
      </c>
      <c r="AX59" s="704">
        <f>AT59-AU59</f>
        <v>0.138702509733901</v>
      </c>
      <c r="AY59" s="704"/>
      <c r="AZ59" s="583">
        <v>21.03557253936162</v>
      </c>
      <c r="BA59" s="583">
        <v>0.24435562955571241</v>
      </c>
      <c r="BB59" s="584">
        <v>3.6307334289179187</v>
      </c>
      <c r="BC59" s="548">
        <v>2007</v>
      </c>
      <c r="BD59" s="698"/>
      <c r="BE59" s="667"/>
      <c r="BF59" s="699"/>
      <c r="BG59" s="700"/>
      <c r="BJ59" s="590"/>
      <c r="BK59" s="700"/>
      <c r="BN59" s="590"/>
      <c r="BO59" s="590"/>
    </row>
    <row r="60" spans="25:69" x14ac:dyDescent="0.25">
      <c r="Y60" s="691">
        <v>2008</v>
      </c>
      <c r="Z60" s="694">
        <v>207.81463913002798</v>
      </c>
      <c r="AA60" s="692">
        <v>144</v>
      </c>
      <c r="AB60" s="693">
        <v>271.82864561718497</v>
      </c>
      <c r="AC60" s="694"/>
      <c r="AD60" s="694" t="e">
        <f>#N/A</f>
        <v>#N/A</v>
      </c>
      <c r="AE60" s="694" t="e">
        <f>#N/A</f>
        <v>#N/A</v>
      </c>
      <c r="AF60" s="694"/>
      <c r="AG60" s="548">
        <v>0.33569929571951401</v>
      </c>
      <c r="AH60" s="548">
        <v>0.10800179705084199</v>
      </c>
      <c r="AI60" s="548">
        <v>0.56339679438818502</v>
      </c>
      <c r="AJ60" s="548" t="e">
        <f>#N/A</f>
        <v>#N/A</v>
      </c>
      <c r="AK60" s="548" t="e">
        <f>#N/A</f>
        <v>#N/A</v>
      </c>
      <c r="AN60" s="548">
        <v>0.360302387</v>
      </c>
      <c r="AO60" s="548">
        <v>1.891167E-3</v>
      </c>
      <c r="AP60" s="548">
        <v>1.066495067</v>
      </c>
      <c r="AQ60" s="548" t="e">
        <f>#N/A</f>
        <v>#N/A</v>
      </c>
      <c r="AR60" s="548" t="e">
        <f>#N/A</f>
        <v>#N/A</v>
      </c>
      <c r="AT60" s="702">
        <v>0</v>
      </c>
      <c r="AU60" s="702">
        <v>0</v>
      </c>
      <c r="AV60" s="703">
        <v>0</v>
      </c>
      <c r="AW60" s="704">
        <f>AV60-AT60</f>
        <v>0</v>
      </c>
      <c r="AX60" s="704">
        <f>AT60-AU60</f>
        <v>0</v>
      </c>
      <c r="AY60" s="704"/>
      <c r="AZ60" s="583">
        <v>39.464820043039161</v>
      </c>
      <c r="BA60" s="583">
        <v>0.42643643528343594</v>
      </c>
      <c r="BB60" s="584">
        <v>7.0901876570691398</v>
      </c>
      <c r="BC60" s="548">
        <v>2008</v>
      </c>
      <c r="BD60" s="698"/>
      <c r="BE60" s="667"/>
      <c r="BF60" s="699"/>
      <c r="BG60" s="700"/>
      <c r="BJ60" s="590"/>
      <c r="BK60" s="700"/>
      <c r="BN60" s="590"/>
      <c r="BO60" s="590"/>
    </row>
    <row r="61" spans="25:69" x14ac:dyDescent="0.25">
      <c r="Y61" s="691">
        <v>2009</v>
      </c>
      <c r="Z61" s="694">
        <v>251.098641402487</v>
      </c>
      <c r="AA61" s="692">
        <v>190</v>
      </c>
      <c r="AB61" s="693">
        <v>312.57338914225198</v>
      </c>
      <c r="AC61" s="694"/>
      <c r="AD61" s="694" t="e">
        <f>#N/A</f>
        <v>#N/A</v>
      </c>
      <c r="AE61" s="694" t="e">
        <f>#N/A</f>
        <v>#N/A</v>
      </c>
      <c r="AF61" s="694"/>
      <c r="AG61" s="548">
        <v>0</v>
      </c>
      <c r="AH61" s="548">
        <v>0</v>
      </c>
      <c r="AI61" s="548">
        <v>0</v>
      </c>
      <c r="AJ61" s="548" t="e">
        <f>#N/A</f>
        <v>#N/A</v>
      </c>
      <c r="AK61" s="548" t="e">
        <f>#N/A</f>
        <v>#N/A</v>
      </c>
      <c r="AN61" s="548">
        <v>1.298431516</v>
      </c>
      <c r="AO61" s="548">
        <v>6.0472370999999997E-2</v>
      </c>
      <c r="AP61" s="548">
        <v>2.5363906620000001</v>
      </c>
      <c r="AQ61" s="548" t="e">
        <f>#N/A</f>
        <v>#N/A</v>
      </c>
      <c r="AR61" s="548" t="e">
        <f>#N/A</f>
        <v>#N/A</v>
      </c>
      <c r="AT61" s="702">
        <v>0</v>
      </c>
      <c r="AU61" s="702">
        <v>0</v>
      </c>
      <c r="AV61" s="703">
        <v>0</v>
      </c>
      <c r="AW61" s="704">
        <f>AV61-AT61</f>
        <v>0</v>
      </c>
      <c r="AX61" s="704">
        <f>AT61-AU61</f>
        <v>0</v>
      </c>
      <c r="AY61" s="704"/>
      <c r="AZ61" s="583">
        <v>49.66437936932838</v>
      </c>
      <c r="BA61" s="583">
        <v>3.768022324823337E-2</v>
      </c>
      <c r="BB61" s="584">
        <v>6.380080378599108</v>
      </c>
      <c r="BC61" s="548">
        <v>2009</v>
      </c>
      <c r="BD61" s="698"/>
      <c r="BE61" s="667"/>
      <c r="BF61" s="699"/>
      <c r="BG61" s="700"/>
      <c r="BJ61" s="590"/>
      <c r="BK61" s="700"/>
      <c r="BN61" s="590"/>
      <c r="BO61" s="590"/>
    </row>
    <row r="62" spans="25:69" x14ac:dyDescent="0.25">
      <c r="Y62" s="691">
        <v>2010</v>
      </c>
      <c r="Z62" s="708">
        <v>180.96994273076601</v>
      </c>
      <c r="AA62" s="709">
        <v>119</v>
      </c>
      <c r="AB62" s="710">
        <v>242.71061757910999</v>
      </c>
      <c r="AC62" s="708"/>
      <c r="AD62" s="694" t="e">
        <f>#N/A</f>
        <v>#N/A</v>
      </c>
      <c r="AE62" s="694" t="e">
        <f>#N/A</f>
        <v>#N/A</v>
      </c>
      <c r="AF62" s="708"/>
      <c r="AG62" s="711">
        <v>0</v>
      </c>
      <c r="AH62" s="711">
        <v>0</v>
      </c>
      <c r="AI62" s="712">
        <v>0</v>
      </c>
      <c r="AJ62" s="548" t="e">
        <f>#N/A</f>
        <v>#N/A</v>
      </c>
      <c r="AK62" s="548" t="e">
        <f>#N/A</f>
        <v>#N/A</v>
      </c>
      <c r="AL62" s="713"/>
      <c r="AM62" s="713"/>
      <c r="AN62" s="548">
        <v>8.0223597089345997E-2</v>
      </c>
      <c r="AO62" s="548">
        <v>1.7292015240859999E-3</v>
      </c>
      <c r="AP62" s="548">
        <v>0.23746184738446399</v>
      </c>
      <c r="AQ62" s="548" t="e">
        <f>#N/A</f>
        <v>#N/A</v>
      </c>
      <c r="AR62" s="548" t="e">
        <f>#N/A</f>
        <v>#N/A</v>
      </c>
      <c r="AT62" s="702">
        <v>0</v>
      </c>
      <c r="AU62" s="702">
        <v>0</v>
      </c>
      <c r="AV62" s="703">
        <v>0</v>
      </c>
      <c r="AW62" s="704">
        <f>AV62-AT62</f>
        <v>0</v>
      </c>
      <c r="AX62" s="704">
        <f>AT62-AU62</f>
        <v>0</v>
      </c>
      <c r="AY62" s="704"/>
      <c r="AZ62" s="606">
        <v>22.448597317988181</v>
      </c>
      <c r="BA62" s="606">
        <v>6.9046585780767722E-2</v>
      </c>
      <c r="BB62" s="584">
        <v>5.2925960398558924</v>
      </c>
      <c r="BC62" s="714">
        <v>2010</v>
      </c>
      <c r="BD62" s="715"/>
      <c r="BE62" s="716"/>
      <c r="BF62" s="699"/>
      <c r="BG62" s="700"/>
      <c r="BH62" s="714"/>
      <c r="BI62" s="714"/>
      <c r="BJ62" s="590"/>
      <c r="BK62" s="700"/>
      <c r="BL62" s="714"/>
      <c r="BM62" s="714"/>
      <c r="BN62" s="590"/>
      <c r="BO62" s="590"/>
      <c r="BP62" s="714"/>
      <c r="BQ62" s="714"/>
    </row>
    <row r="63" spans="25:69" x14ac:dyDescent="0.25">
      <c r="Y63" s="691">
        <v>2011</v>
      </c>
      <c r="Z63" s="717" t="s">
        <v>220</v>
      </c>
      <c r="AA63" s="717" t="s">
        <v>220</v>
      </c>
      <c r="AB63" s="717" t="s">
        <v>220</v>
      </c>
      <c r="AC63" s="717"/>
      <c r="AD63" s="717" t="s">
        <v>220</v>
      </c>
      <c r="AE63" s="717" t="s">
        <v>220</v>
      </c>
      <c r="AG63" s="711">
        <v>0</v>
      </c>
      <c r="AH63" s="711">
        <v>0</v>
      </c>
      <c r="AI63" s="712">
        <v>0</v>
      </c>
      <c r="AJ63" s="548">
        <f>AI63-AG63</f>
        <v>0</v>
      </c>
      <c r="AK63" s="548">
        <f>AG63-AH63</f>
        <v>0</v>
      </c>
      <c r="AN63" s="718">
        <v>1.9788237772096999</v>
      </c>
      <c r="AO63" s="718">
        <v>2.16322631815295E-3</v>
      </c>
      <c r="AP63" s="718">
        <v>5.8573183805407103</v>
      </c>
      <c r="AQ63" s="548">
        <f>AP63-AN63</f>
        <v>3.8784946033310104</v>
      </c>
      <c r="AR63" s="548">
        <f>AN63-AO63</f>
        <v>1.9766605508915469</v>
      </c>
      <c r="AT63" s="705">
        <v>0.18859583421241199</v>
      </c>
      <c r="AU63" s="705">
        <v>0.29459943300371899</v>
      </c>
      <c r="AV63" s="705">
        <v>0.42156667167482298</v>
      </c>
      <c r="AW63" s="704">
        <f>AV63-AT63</f>
        <v>0.23297083746241098</v>
      </c>
      <c r="AX63" s="707">
        <v>0</v>
      </c>
      <c r="AZ63" s="631">
        <v>21.944502221830462</v>
      </c>
      <c r="BA63" s="631">
        <v>3.4091011997947835</v>
      </c>
      <c r="BB63" s="719">
        <v>2.7605193067421858</v>
      </c>
      <c r="BC63" s="720">
        <v>2011</v>
      </c>
      <c r="BD63" s="698"/>
    </row>
    <row r="65" spans="46:48" ht="66" customHeight="1" x14ac:dyDescent="0.25">
      <c r="AT65" s="1252" t="s">
        <v>221</v>
      </c>
      <c r="AU65" s="1252"/>
      <c r="AV65" s="1252"/>
    </row>
    <row r="66" spans="46:48" x14ac:dyDescent="0.25">
      <c r="AT66" s="1252"/>
      <c r="AU66" s="1252"/>
      <c r="AV66" s="1252"/>
    </row>
  </sheetData>
  <mergeCells count="49">
    <mergeCell ref="AT65:AV66"/>
    <mergeCell ref="AT52:AT53"/>
    <mergeCell ref="AU52:AV52"/>
    <mergeCell ref="AZ52:BB52"/>
    <mergeCell ref="BD52:BG52"/>
    <mergeCell ref="BH52:BK52"/>
    <mergeCell ref="BL52:BO52"/>
    <mergeCell ref="Z52:Z53"/>
    <mergeCell ref="AA52:AB52"/>
    <mergeCell ref="AG52:AG53"/>
    <mergeCell ref="AH52:AI52"/>
    <mergeCell ref="AN52:AN53"/>
    <mergeCell ref="AO52:AP52"/>
    <mergeCell ref="AG27:AH27"/>
    <mergeCell ref="BD47:BM50"/>
    <mergeCell ref="Z50:AP50"/>
    <mergeCell ref="Z51:AB51"/>
    <mergeCell ref="AG51:AI51"/>
    <mergeCell ref="AN51:AP51"/>
    <mergeCell ref="AT51:AV51"/>
    <mergeCell ref="AZ51:BO51"/>
    <mergeCell ref="C10:H18"/>
    <mergeCell ref="B19:B21"/>
    <mergeCell ref="AL8:AL9"/>
    <mergeCell ref="O8:O9"/>
    <mergeCell ref="P8:P9"/>
    <mergeCell ref="Q8:Q9"/>
    <mergeCell ref="R8:R9"/>
    <mergeCell ref="X23:AK23"/>
    <mergeCell ref="Z8:AE8"/>
    <mergeCell ref="AF8:AH8"/>
    <mergeCell ref="AI8:AI9"/>
    <mergeCell ref="AJ8:AJ9"/>
    <mergeCell ref="AK8:AK9"/>
    <mergeCell ref="X8:X9"/>
    <mergeCell ref="Y8:Y9"/>
    <mergeCell ref="A2:M4"/>
    <mergeCell ref="Q5:R6"/>
    <mergeCell ref="AN5:AO6"/>
    <mergeCell ref="A8:A9"/>
    <mergeCell ref="B8:B9"/>
    <mergeCell ref="C8:H8"/>
    <mergeCell ref="I8:K8"/>
    <mergeCell ref="L8:L9"/>
    <mergeCell ref="M8:M9"/>
    <mergeCell ref="N8:N9"/>
    <mergeCell ref="AM8:AM9"/>
    <mergeCell ref="AN8:AN9"/>
    <mergeCell ref="AO8:AO9"/>
  </mergeCells>
  <pageMargins left="0.5" right="0.5" top="0.5" bottom="0.5" header="0.3" footer="0.3"/>
  <pageSetup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view="pageBreakPreview" zoomScaleNormal="100" workbookViewId="0"/>
  </sheetViews>
  <sheetFormatPr defaultRowHeight="15" x14ac:dyDescent="0.25"/>
  <cols>
    <col min="1" max="1" width="8.88671875" style="740"/>
    <col min="2" max="2" width="6.44140625" style="762" bestFit="1" customWidth="1"/>
    <col min="3" max="4" width="9.21875" style="762" bestFit="1" customWidth="1"/>
    <col min="5" max="5" width="4.6640625" style="762" bestFit="1" customWidth="1"/>
    <col min="6" max="6" width="11.109375" style="762" bestFit="1" customWidth="1"/>
    <col min="7" max="7" width="14.44140625" style="762" bestFit="1" customWidth="1"/>
    <col min="8" max="8" width="4.6640625" style="762" bestFit="1" customWidth="1"/>
    <col min="9" max="9" width="8.77734375" style="762" bestFit="1" customWidth="1"/>
    <col min="10" max="10" width="9.109375" style="740" bestFit="1" customWidth="1"/>
    <col min="11" max="11" width="4.33203125" style="740" bestFit="1" customWidth="1"/>
    <col min="12" max="12" width="11" style="740" customWidth="1"/>
    <col min="13" max="13" width="14.44140625" style="740" bestFit="1" customWidth="1"/>
    <col min="14" max="14" width="4.33203125" style="740" bestFit="1" customWidth="1"/>
    <col min="15" max="16384" width="8.88671875" style="740"/>
  </cols>
  <sheetData>
    <row r="1" spans="1:28" x14ac:dyDescent="0.25">
      <c r="A1" s="739"/>
      <c r="B1" s="738"/>
      <c r="C1" s="738"/>
      <c r="D1" s="738"/>
      <c r="E1" s="738"/>
      <c r="F1" s="738"/>
      <c r="G1" s="738"/>
      <c r="H1" s="738"/>
      <c r="I1" s="738"/>
      <c r="J1" s="739"/>
      <c r="K1" s="739"/>
      <c r="L1" s="739"/>
      <c r="M1" s="739"/>
      <c r="N1" s="739"/>
      <c r="O1" s="739"/>
    </row>
    <row r="2" spans="1:28" ht="72" customHeight="1" x14ac:dyDescent="0.25">
      <c r="A2" s="739"/>
      <c r="B2" s="1372" t="s">
        <v>229</v>
      </c>
      <c r="C2" s="1372"/>
      <c r="D2" s="1372"/>
      <c r="E2" s="1372"/>
      <c r="F2" s="1372"/>
      <c r="G2" s="1372"/>
      <c r="H2" s="1372"/>
      <c r="I2" s="1372"/>
      <c r="J2" s="1372"/>
      <c r="K2" s="1372"/>
      <c r="L2" s="1372"/>
      <c r="M2" s="1372"/>
      <c r="N2" s="739"/>
      <c r="O2" s="739"/>
    </row>
    <row r="3" spans="1:28" x14ac:dyDescent="0.25">
      <c r="A3" s="739"/>
      <c r="B3" s="738"/>
      <c r="C3" s="738"/>
      <c r="D3" s="738"/>
      <c r="E3" s="738"/>
      <c r="F3" s="738"/>
      <c r="G3" s="738"/>
      <c r="H3" s="738"/>
      <c r="I3" s="738"/>
      <c r="J3" s="739"/>
      <c r="K3" s="739"/>
      <c r="L3" s="739"/>
      <c r="M3" s="739"/>
      <c r="N3" s="739"/>
      <c r="O3" s="739"/>
    </row>
    <row r="4" spans="1:28" ht="12.75" customHeight="1" x14ac:dyDescent="0.25">
      <c r="A4" s="739"/>
      <c r="B4" s="741"/>
      <c r="C4" s="1361" t="s">
        <v>230</v>
      </c>
      <c r="D4" s="1362"/>
      <c r="E4" s="1363"/>
      <c r="F4" s="1367" t="s">
        <v>231</v>
      </c>
      <c r="G4" s="1361" t="s">
        <v>232</v>
      </c>
      <c r="H4" s="1362"/>
      <c r="I4" s="1370" t="s">
        <v>230</v>
      </c>
      <c r="J4" s="1362"/>
      <c r="K4" s="1363"/>
      <c r="L4" s="1367" t="s">
        <v>231</v>
      </c>
      <c r="M4" s="1361" t="s">
        <v>232</v>
      </c>
      <c r="N4" s="1363"/>
      <c r="O4" s="739"/>
    </row>
    <row r="5" spans="1:28" ht="17.399999999999999" customHeight="1" x14ac:dyDescent="0.25">
      <c r="A5" s="739"/>
      <c r="B5" s="741"/>
      <c r="C5" s="1364"/>
      <c r="D5" s="1365"/>
      <c r="E5" s="1366"/>
      <c r="F5" s="1368"/>
      <c r="G5" s="1364"/>
      <c r="H5" s="1365"/>
      <c r="I5" s="1371"/>
      <c r="J5" s="1365"/>
      <c r="K5" s="1366"/>
      <c r="L5" s="1368"/>
      <c r="M5" s="1364"/>
      <c r="N5" s="1366"/>
      <c r="O5" s="739"/>
    </row>
    <row r="6" spans="1:28" ht="35.4" customHeight="1" x14ac:dyDescent="0.25">
      <c r="A6" s="739"/>
      <c r="B6" s="741"/>
      <c r="C6" s="1379" t="s">
        <v>233</v>
      </c>
      <c r="D6" s="1380"/>
      <c r="E6" s="1381" t="s">
        <v>34</v>
      </c>
      <c r="F6" s="1369"/>
      <c r="G6" s="1383" t="s">
        <v>234</v>
      </c>
      <c r="H6" s="1385" t="s">
        <v>34</v>
      </c>
      <c r="I6" s="1386" t="s">
        <v>233</v>
      </c>
      <c r="J6" s="1380"/>
      <c r="K6" s="1381" t="s">
        <v>34</v>
      </c>
      <c r="L6" s="1369"/>
      <c r="M6" s="1383" t="s">
        <v>234</v>
      </c>
      <c r="N6" s="1388" t="s">
        <v>34</v>
      </c>
      <c r="O6" s="739"/>
    </row>
    <row r="7" spans="1:28" ht="60.75" customHeight="1" x14ac:dyDescent="0.3">
      <c r="A7" s="739"/>
      <c r="B7" s="742" t="s">
        <v>15</v>
      </c>
      <c r="C7" s="743" t="s">
        <v>235</v>
      </c>
      <c r="D7" s="744" t="s">
        <v>236</v>
      </c>
      <c r="E7" s="1382"/>
      <c r="F7" s="745" t="s">
        <v>233</v>
      </c>
      <c r="G7" s="1384"/>
      <c r="H7" s="1384"/>
      <c r="I7" s="746" t="s">
        <v>235</v>
      </c>
      <c r="J7" s="747" t="s">
        <v>236</v>
      </c>
      <c r="K7" s="1387"/>
      <c r="L7" s="748" t="s">
        <v>233</v>
      </c>
      <c r="M7" s="1383"/>
      <c r="N7" s="1389"/>
      <c r="O7" s="739"/>
    </row>
    <row r="8" spans="1:28" ht="15" customHeight="1" x14ac:dyDescent="0.25">
      <c r="A8" s="739"/>
      <c r="B8" s="749"/>
      <c r="C8" s="1373" t="s">
        <v>237</v>
      </c>
      <c r="D8" s="1374"/>
      <c r="E8" s="1374"/>
      <c r="F8" s="1374"/>
      <c r="G8" s="1374"/>
      <c r="H8" s="1374"/>
      <c r="I8" s="1375" t="s">
        <v>238</v>
      </c>
      <c r="J8" s="1376"/>
      <c r="K8" s="1376"/>
      <c r="L8" s="1376"/>
      <c r="M8" s="1376"/>
      <c r="N8" s="1377"/>
      <c r="O8" s="763"/>
      <c r="P8" s="750"/>
      <c r="Q8" s="750"/>
      <c r="R8" s="750"/>
      <c r="S8" s="750"/>
      <c r="T8" s="750"/>
      <c r="U8" s="750"/>
      <c r="V8" s="750"/>
      <c r="W8" s="750"/>
      <c r="X8" s="750"/>
      <c r="Y8" s="750"/>
      <c r="Z8" s="750"/>
      <c r="AA8" s="750"/>
      <c r="AB8" s="750"/>
    </row>
    <row r="9" spans="1:28" ht="15" customHeight="1" x14ac:dyDescent="0.25">
      <c r="A9" s="739"/>
      <c r="B9" s="751">
        <v>2002</v>
      </c>
      <c r="C9" s="752">
        <v>9</v>
      </c>
      <c r="D9" s="753">
        <v>18</v>
      </c>
      <c r="E9" s="753">
        <v>6</v>
      </c>
      <c r="F9" s="753">
        <v>4</v>
      </c>
      <c r="G9" s="753">
        <v>0</v>
      </c>
      <c r="H9" s="753">
        <v>0</v>
      </c>
      <c r="I9" s="754">
        <v>23</v>
      </c>
      <c r="J9" s="753">
        <v>47</v>
      </c>
      <c r="K9" s="753">
        <v>23</v>
      </c>
      <c r="L9" s="753">
        <v>11</v>
      </c>
      <c r="M9" s="753">
        <v>0</v>
      </c>
      <c r="N9" s="755">
        <v>0</v>
      </c>
      <c r="O9" s="756"/>
      <c r="P9" s="756"/>
      <c r="Q9" s="756"/>
      <c r="R9" s="756"/>
      <c r="S9" s="756"/>
      <c r="T9" s="756"/>
      <c r="U9" s="756"/>
      <c r="V9" s="756"/>
      <c r="W9" s="750"/>
      <c r="X9" s="750"/>
      <c r="Y9" s="750"/>
      <c r="Z9" s="750"/>
      <c r="AA9" s="750"/>
      <c r="AB9" s="750"/>
    </row>
    <row r="10" spans="1:28" ht="15" customHeight="1" x14ac:dyDescent="0.25">
      <c r="A10" s="739"/>
      <c r="B10" s="751">
        <v>2003</v>
      </c>
      <c r="C10" s="752">
        <v>8</v>
      </c>
      <c r="D10" s="753">
        <v>8</v>
      </c>
      <c r="E10" s="753">
        <v>6</v>
      </c>
      <c r="F10" s="753">
        <v>17</v>
      </c>
      <c r="G10" s="753">
        <v>13</v>
      </c>
      <c r="H10" s="753">
        <v>7</v>
      </c>
      <c r="I10" s="754">
        <v>25</v>
      </c>
      <c r="J10" s="753">
        <v>25</v>
      </c>
      <c r="K10" s="753">
        <v>35</v>
      </c>
      <c r="L10" s="753">
        <v>130</v>
      </c>
      <c r="M10" s="753">
        <v>41</v>
      </c>
      <c r="N10" s="755">
        <v>16</v>
      </c>
      <c r="O10" s="756"/>
      <c r="P10" s="756"/>
      <c r="Q10" s="756"/>
      <c r="R10" s="756"/>
      <c r="S10" s="756"/>
      <c r="T10" s="756"/>
      <c r="U10" s="756"/>
      <c r="V10" s="756"/>
      <c r="W10" s="750"/>
      <c r="X10" s="750"/>
      <c r="Y10" s="750"/>
      <c r="Z10" s="750"/>
      <c r="AA10" s="750"/>
      <c r="AB10" s="750"/>
    </row>
    <row r="11" spans="1:28" ht="15" customHeight="1" x14ac:dyDescent="0.25">
      <c r="A11" s="739"/>
      <c r="B11" s="751">
        <v>2004</v>
      </c>
      <c r="C11" s="752">
        <v>6</v>
      </c>
      <c r="D11" s="753">
        <v>13</v>
      </c>
      <c r="E11" s="753">
        <v>3</v>
      </c>
      <c r="F11" s="753">
        <v>14</v>
      </c>
      <c r="G11" s="753">
        <v>14</v>
      </c>
      <c r="H11" s="753">
        <v>17</v>
      </c>
      <c r="I11" s="754">
        <v>13</v>
      </c>
      <c r="J11" s="753">
        <v>35</v>
      </c>
      <c r="K11" s="753">
        <v>13</v>
      </c>
      <c r="L11" s="753">
        <v>62</v>
      </c>
      <c r="M11" s="753">
        <v>42</v>
      </c>
      <c r="N11" s="755">
        <v>96</v>
      </c>
      <c r="O11" s="756"/>
      <c r="P11" s="756"/>
      <c r="Q11" s="756"/>
      <c r="R11" s="756"/>
      <c r="S11" s="756"/>
      <c r="T11" s="756"/>
      <c r="U11" s="756"/>
      <c r="V11" s="756"/>
      <c r="W11" s="750"/>
      <c r="X11" s="750"/>
      <c r="Y11" s="750"/>
      <c r="Z11" s="750"/>
      <c r="AA11" s="750"/>
      <c r="AB11" s="750"/>
    </row>
    <row r="12" spans="1:28" ht="15" customHeight="1" x14ac:dyDescent="0.25">
      <c r="A12" s="739"/>
      <c r="B12" s="751">
        <v>2005</v>
      </c>
      <c r="C12" s="752">
        <v>10</v>
      </c>
      <c r="D12" s="753">
        <v>18</v>
      </c>
      <c r="E12" s="753">
        <v>7</v>
      </c>
      <c r="F12" s="753">
        <v>11</v>
      </c>
      <c r="G12" s="753">
        <v>10</v>
      </c>
      <c r="H12" s="753">
        <v>14</v>
      </c>
      <c r="I12" s="754">
        <v>31</v>
      </c>
      <c r="J12" s="753">
        <v>73</v>
      </c>
      <c r="K12" s="753">
        <v>39</v>
      </c>
      <c r="L12" s="753">
        <v>35</v>
      </c>
      <c r="M12" s="753">
        <v>34</v>
      </c>
      <c r="N12" s="755">
        <v>43</v>
      </c>
      <c r="O12" s="756"/>
      <c r="P12" s="756"/>
      <c r="Q12" s="756"/>
      <c r="R12" s="756"/>
      <c r="S12" s="756"/>
      <c r="T12" s="756"/>
      <c r="U12" s="756"/>
      <c r="V12" s="756"/>
      <c r="W12" s="750"/>
      <c r="X12" s="750"/>
      <c r="Y12" s="750"/>
      <c r="Z12" s="750"/>
      <c r="AA12" s="750"/>
      <c r="AB12" s="750"/>
    </row>
    <row r="13" spans="1:28" ht="15" customHeight="1" x14ac:dyDescent="0.25">
      <c r="A13" s="739"/>
      <c r="B13" s="751">
        <v>2006</v>
      </c>
      <c r="C13" s="752">
        <v>9</v>
      </c>
      <c r="D13" s="753">
        <v>10</v>
      </c>
      <c r="E13" s="753">
        <v>7</v>
      </c>
      <c r="F13" s="753">
        <v>21</v>
      </c>
      <c r="G13" s="753">
        <v>7</v>
      </c>
      <c r="H13" s="753">
        <v>15</v>
      </c>
      <c r="I13" s="754">
        <v>31</v>
      </c>
      <c r="J13" s="753">
        <v>34</v>
      </c>
      <c r="K13" s="753">
        <v>39</v>
      </c>
      <c r="L13" s="753">
        <v>121</v>
      </c>
      <c r="M13" s="753">
        <v>10</v>
      </c>
      <c r="N13" s="755">
        <v>38</v>
      </c>
      <c r="O13" s="756"/>
      <c r="P13" s="756"/>
      <c r="Q13" s="756"/>
      <c r="R13" s="756"/>
      <c r="S13" s="756"/>
      <c r="T13" s="756"/>
      <c r="U13" s="756"/>
      <c r="V13" s="756"/>
      <c r="W13" s="750"/>
      <c r="X13" s="750"/>
      <c r="Y13" s="750"/>
      <c r="Z13" s="750"/>
      <c r="AA13" s="750"/>
      <c r="AB13" s="750"/>
    </row>
    <row r="14" spans="1:28" ht="15" customHeight="1" x14ac:dyDescent="0.25">
      <c r="A14" s="739"/>
      <c r="B14" s="751">
        <v>2007</v>
      </c>
      <c r="C14" s="752">
        <v>9</v>
      </c>
      <c r="D14" s="753">
        <v>14</v>
      </c>
      <c r="E14" s="753">
        <v>4</v>
      </c>
      <c r="F14" s="753">
        <v>36</v>
      </c>
      <c r="G14" s="753">
        <v>25</v>
      </c>
      <c r="H14" s="753">
        <v>20</v>
      </c>
      <c r="I14" s="754">
        <v>36</v>
      </c>
      <c r="J14" s="753">
        <v>40</v>
      </c>
      <c r="K14" s="753">
        <v>30</v>
      </c>
      <c r="L14" s="753">
        <v>158</v>
      </c>
      <c r="M14" s="753">
        <v>50</v>
      </c>
      <c r="N14" s="755">
        <v>45</v>
      </c>
      <c r="O14" s="756"/>
      <c r="P14" s="756"/>
      <c r="Q14" s="756"/>
      <c r="R14" s="756"/>
      <c r="S14" s="756"/>
      <c r="T14" s="756"/>
      <c r="U14" s="756"/>
      <c r="V14" s="756"/>
      <c r="W14" s="750"/>
      <c r="X14" s="750"/>
      <c r="Y14" s="750"/>
      <c r="Z14" s="750"/>
      <c r="AA14" s="750"/>
      <c r="AB14" s="750"/>
    </row>
    <row r="15" spans="1:28" ht="15" customHeight="1" x14ac:dyDescent="0.25">
      <c r="A15" s="739"/>
      <c r="B15" s="751">
        <v>2008</v>
      </c>
      <c r="C15" s="752">
        <v>6</v>
      </c>
      <c r="D15" s="753">
        <v>13</v>
      </c>
      <c r="E15" s="753">
        <v>6</v>
      </c>
      <c r="F15" s="753">
        <v>32</v>
      </c>
      <c r="G15" s="753">
        <v>33</v>
      </c>
      <c r="H15" s="753">
        <v>20</v>
      </c>
      <c r="I15" s="754">
        <v>17</v>
      </c>
      <c r="J15" s="753">
        <v>60</v>
      </c>
      <c r="K15" s="753">
        <v>24</v>
      </c>
      <c r="L15" s="753">
        <v>122</v>
      </c>
      <c r="M15" s="753">
        <v>58</v>
      </c>
      <c r="N15" s="755">
        <v>55</v>
      </c>
      <c r="O15" s="756"/>
      <c r="P15" s="756"/>
      <c r="Q15" s="756"/>
      <c r="R15" s="756"/>
      <c r="S15" s="756"/>
      <c r="T15" s="756"/>
      <c r="U15" s="756"/>
      <c r="V15" s="756"/>
      <c r="W15" s="750"/>
      <c r="X15" s="750"/>
      <c r="Y15" s="750"/>
      <c r="Z15" s="750"/>
      <c r="AA15" s="750"/>
      <c r="AB15" s="750"/>
    </row>
    <row r="16" spans="1:28" ht="15" customHeight="1" x14ac:dyDescent="0.25">
      <c r="A16" s="739"/>
      <c r="B16" s="751">
        <v>2009</v>
      </c>
      <c r="C16" s="752">
        <v>4</v>
      </c>
      <c r="D16" s="753">
        <v>6</v>
      </c>
      <c r="E16" s="753">
        <v>3</v>
      </c>
      <c r="F16" s="753">
        <v>34</v>
      </c>
      <c r="G16" s="753">
        <v>33</v>
      </c>
      <c r="H16" s="753">
        <v>18</v>
      </c>
      <c r="I16" s="754">
        <v>13</v>
      </c>
      <c r="J16" s="753">
        <v>34</v>
      </c>
      <c r="K16" s="753">
        <v>27</v>
      </c>
      <c r="L16" s="753">
        <v>138</v>
      </c>
      <c r="M16" s="753">
        <v>68</v>
      </c>
      <c r="N16" s="755">
        <v>30</v>
      </c>
      <c r="O16" s="756"/>
      <c r="P16" s="756"/>
      <c r="Q16" s="756"/>
      <c r="R16" s="756"/>
      <c r="S16" s="756"/>
      <c r="T16" s="756"/>
      <c r="U16" s="756"/>
      <c r="V16" s="756"/>
      <c r="W16" s="750"/>
      <c r="X16" s="750"/>
      <c r="Y16" s="750"/>
      <c r="Z16" s="750"/>
      <c r="AA16" s="750"/>
      <c r="AB16" s="750"/>
    </row>
    <row r="17" spans="1:28" ht="15" customHeight="1" x14ac:dyDescent="0.25">
      <c r="A17" s="739"/>
      <c r="B17" s="751">
        <v>2010</v>
      </c>
      <c r="C17" s="752">
        <v>5</v>
      </c>
      <c r="D17" s="753">
        <v>20</v>
      </c>
      <c r="E17" s="753">
        <v>7</v>
      </c>
      <c r="F17" s="753">
        <v>38</v>
      </c>
      <c r="G17" s="753">
        <v>37</v>
      </c>
      <c r="H17" s="753">
        <v>26</v>
      </c>
      <c r="I17" s="754">
        <v>18</v>
      </c>
      <c r="J17" s="753">
        <v>127</v>
      </c>
      <c r="K17" s="753">
        <v>43</v>
      </c>
      <c r="L17" s="753">
        <v>226</v>
      </c>
      <c r="M17" s="753">
        <v>69</v>
      </c>
      <c r="N17" s="755">
        <v>40</v>
      </c>
      <c r="O17" s="756"/>
      <c r="P17" s="756"/>
      <c r="Q17" s="756"/>
      <c r="R17" s="756"/>
      <c r="S17" s="756"/>
      <c r="T17" s="756"/>
      <c r="U17" s="756"/>
      <c r="V17" s="756"/>
      <c r="W17" s="750"/>
      <c r="X17" s="750"/>
      <c r="Y17" s="750"/>
      <c r="Z17" s="750"/>
      <c r="AA17" s="750"/>
      <c r="AB17" s="750"/>
    </row>
    <row r="18" spans="1:28" ht="15" customHeight="1" x14ac:dyDescent="0.25">
      <c r="A18" s="739"/>
      <c r="B18" s="751">
        <v>2011</v>
      </c>
      <c r="C18" s="752">
        <v>7</v>
      </c>
      <c r="D18" s="753">
        <v>20</v>
      </c>
      <c r="E18" s="753">
        <v>3</v>
      </c>
      <c r="F18" s="753">
        <v>38</v>
      </c>
      <c r="G18" s="753">
        <v>40</v>
      </c>
      <c r="H18" s="753">
        <v>28</v>
      </c>
      <c r="I18" s="754">
        <v>18</v>
      </c>
      <c r="J18" s="753">
        <v>84</v>
      </c>
      <c r="K18" s="753">
        <v>22</v>
      </c>
      <c r="L18" s="753">
        <v>201</v>
      </c>
      <c r="M18" s="753">
        <v>68</v>
      </c>
      <c r="N18" s="755">
        <v>60</v>
      </c>
      <c r="O18" s="756"/>
      <c r="P18" s="756"/>
      <c r="Q18" s="756"/>
      <c r="R18" s="756"/>
      <c r="S18" s="756"/>
      <c r="T18" s="756"/>
      <c r="U18" s="756"/>
      <c r="V18" s="756"/>
      <c r="W18" s="750"/>
      <c r="X18" s="750"/>
      <c r="Y18" s="750"/>
      <c r="Z18" s="750"/>
      <c r="AA18" s="750"/>
      <c r="AB18" s="750"/>
    </row>
    <row r="19" spans="1:28" ht="15" customHeight="1" x14ac:dyDescent="0.25">
      <c r="A19" s="739"/>
      <c r="B19" s="751">
        <v>2012</v>
      </c>
      <c r="C19" s="752">
        <v>5</v>
      </c>
      <c r="D19" s="753">
        <v>16</v>
      </c>
      <c r="E19" s="753">
        <v>5</v>
      </c>
      <c r="F19" s="753">
        <v>26</v>
      </c>
      <c r="G19" s="753">
        <v>24</v>
      </c>
      <c r="H19" s="753">
        <v>19</v>
      </c>
      <c r="I19" s="754">
        <v>7</v>
      </c>
      <c r="J19" s="753">
        <v>86</v>
      </c>
      <c r="K19" s="753">
        <v>19</v>
      </c>
      <c r="L19" s="753">
        <v>128</v>
      </c>
      <c r="M19" s="753">
        <v>34</v>
      </c>
      <c r="N19" s="755">
        <v>35</v>
      </c>
      <c r="O19" s="756"/>
      <c r="P19" s="756"/>
      <c r="Q19" s="756"/>
      <c r="R19" s="756"/>
      <c r="S19" s="756"/>
      <c r="T19" s="756"/>
      <c r="U19" s="756"/>
      <c r="V19" s="756"/>
      <c r="W19" s="750"/>
      <c r="X19" s="750"/>
      <c r="Y19" s="750"/>
      <c r="Z19" s="750"/>
      <c r="AA19" s="750"/>
      <c r="AB19" s="750"/>
    </row>
    <row r="20" spans="1:28" ht="15" customHeight="1" x14ac:dyDescent="0.25">
      <c r="A20" s="739"/>
      <c r="B20" s="751">
        <v>2013</v>
      </c>
      <c r="C20" s="757">
        <v>6</v>
      </c>
      <c r="D20" s="758">
        <v>14</v>
      </c>
      <c r="E20" s="758">
        <v>3</v>
      </c>
      <c r="F20" s="758">
        <v>22</v>
      </c>
      <c r="G20" s="758">
        <v>14</v>
      </c>
      <c r="H20" s="758">
        <v>17</v>
      </c>
      <c r="I20" s="759">
        <v>12</v>
      </c>
      <c r="J20" s="758">
        <v>48</v>
      </c>
      <c r="K20" s="758">
        <v>14</v>
      </c>
      <c r="L20" s="758">
        <v>124</v>
      </c>
      <c r="M20" s="758">
        <v>23</v>
      </c>
      <c r="N20" s="760">
        <v>25</v>
      </c>
      <c r="O20" s="756"/>
      <c r="P20" s="756"/>
      <c r="Q20" s="756"/>
      <c r="R20" s="756"/>
      <c r="S20" s="756"/>
      <c r="T20" s="756"/>
      <c r="U20" s="756"/>
      <c r="V20" s="756"/>
      <c r="W20" s="750"/>
      <c r="X20" s="750"/>
      <c r="Y20" s="750"/>
      <c r="Z20" s="750"/>
      <c r="AA20" s="750"/>
      <c r="AB20" s="750"/>
    </row>
    <row r="21" spans="1:28" ht="15" customHeight="1" x14ac:dyDescent="0.25">
      <c r="A21" s="739"/>
      <c r="B21" s="751"/>
      <c r="C21" s="1373" t="s">
        <v>239</v>
      </c>
      <c r="D21" s="1374"/>
      <c r="E21" s="1374"/>
      <c r="F21" s="1374"/>
      <c r="G21" s="1374"/>
      <c r="H21" s="1378"/>
      <c r="I21" s="738"/>
      <c r="J21" s="739"/>
      <c r="K21" s="739"/>
      <c r="L21" s="739"/>
      <c r="M21" s="739"/>
      <c r="N21" s="739"/>
      <c r="O21" s="763"/>
      <c r="P21" s="750"/>
      <c r="Q21" s="750"/>
      <c r="R21" s="750"/>
      <c r="S21" s="750"/>
      <c r="T21" s="750"/>
      <c r="U21" s="750"/>
      <c r="V21" s="750"/>
      <c r="W21" s="750"/>
      <c r="X21" s="750"/>
      <c r="Y21" s="750"/>
      <c r="Z21" s="750"/>
      <c r="AA21" s="750"/>
      <c r="AB21" s="750"/>
    </row>
    <row r="22" spans="1:28" ht="15" customHeight="1" x14ac:dyDescent="0.25">
      <c r="A22" s="739"/>
      <c r="B22" s="751">
        <v>2002</v>
      </c>
      <c r="C22" s="752">
        <v>207</v>
      </c>
      <c r="D22" s="753">
        <v>181</v>
      </c>
      <c r="E22" s="753">
        <v>247</v>
      </c>
      <c r="F22" s="753">
        <v>22</v>
      </c>
      <c r="G22" s="753">
        <v>0</v>
      </c>
      <c r="H22" s="755">
        <v>0</v>
      </c>
      <c r="I22" s="738"/>
      <c r="J22" s="739"/>
      <c r="K22" s="739"/>
      <c r="L22" s="739"/>
      <c r="M22" s="739"/>
      <c r="N22" s="739"/>
      <c r="O22" s="763"/>
      <c r="P22" s="750"/>
      <c r="Q22" s="750"/>
      <c r="R22" s="750"/>
      <c r="S22" s="750"/>
      <c r="T22" s="750"/>
      <c r="U22" s="750"/>
      <c r="V22" s="750"/>
      <c r="W22" s="750"/>
      <c r="X22" s="750"/>
      <c r="Y22" s="750"/>
      <c r="Z22" s="750"/>
      <c r="AA22" s="750"/>
      <c r="AB22" s="750"/>
    </row>
    <row r="23" spans="1:28" ht="15" customHeight="1" x14ac:dyDescent="0.25">
      <c r="A23" s="739"/>
      <c r="B23" s="751">
        <v>2003</v>
      </c>
      <c r="C23" s="752">
        <v>191</v>
      </c>
      <c r="D23" s="753">
        <v>158</v>
      </c>
      <c r="E23" s="753">
        <v>362</v>
      </c>
      <c r="F23" s="753">
        <v>219</v>
      </c>
      <c r="G23" s="753">
        <v>49</v>
      </c>
      <c r="H23" s="755">
        <v>50</v>
      </c>
      <c r="I23" s="738"/>
      <c r="J23" s="739"/>
      <c r="K23" s="739"/>
      <c r="L23" s="739"/>
      <c r="M23" s="739"/>
      <c r="N23" s="739"/>
      <c r="O23" s="763"/>
      <c r="P23" s="750"/>
      <c r="Q23" s="750"/>
      <c r="R23" s="750"/>
      <c r="S23" s="750"/>
      <c r="T23" s="750"/>
      <c r="U23" s="750"/>
      <c r="V23" s="750"/>
      <c r="W23" s="750"/>
      <c r="X23" s="750"/>
      <c r="Y23" s="750"/>
      <c r="Z23" s="750"/>
      <c r="AA23" s="750"/>
      <c r="AB23" s="750"/>
    </row>
    <row r="24" spans="1:28" ht="15" customHeight="1" x14ac:dyDescent="0.25">
      <c r="A24" s="739"/>
      <c r="B24" s="751">
        <v>2004</v>
      </c>
      <c r="C24" s="752">
        <v>115</v>
      </c>
      <c r="D24" s="753">
        <v>205</v>
      </c>
      <c r="E24" s="753">
        <v>139</v>
      </c>
      <c r="F24" s="753">
        <v>130</v>
      </c>
      <c r="G24" s="753">
        <v>50</v>
      </c>
      <c r="H24" s="755">
        <v>185</v>
      </c>
      <c r="I24" s="738"/>
      <c r="J24" s="739"/>
      <c r="K24" s="739"/>
      <c r="L24" s="739"/>
      <c r="M24" s="739"/>
      <c r="N24" s="739"/>
      <c r="O24" s="763"/>
      <c r="P24" s="750"/>
      <c r="Q24" s="750"/>
      <c r="R24" s="750"/>
      <c r="S24" s="750"/>
      <c r="T24" s="750"/>
      <c r="U24" s="750"/>
      <c r="V24" s="750"/>
      <c r="W24" s="750"/>
      <c r="X24" s="750"/>
      <c r="Y24" s="750"/>
      <c r="Z24" s="750"/>
      <c r="AA24" s="750"/>
      <c r="AB24" s="750"/>
    </row>
    <row r="25" spans="1:28" ht="15" customHeight="1" x14ac:dyDescent="0.25">
      <c r="A25" s="739"/>
      <c r="B25" s="751">
        <v>2005</v>
      </c>
      <c r="C25" s="752">
        <v>388</v>
      </c>
      <c r="D25" s="753">
        <v>275</v>
      </c>
      <c r="E25" s="753">
        <v>491</v>
      </c>
      <c r="F25" s="753">
        <v>60</v>
      </c>
      <c r="G25" s="753">
        <v>37</v>
      </c>
      <c r="H25" s="755">
        <v>50</v>
      </c>
      <c r="I25" s="738"/>
      <c r="J25" s="739"/>
      <c r="K25" s="739"/>
      <c r="L25" s="739"/>
      <c r="M25" s="739"/>
      <c r="N25" s="739"/>
      <c r="O25" s="739"/>
    </row>
    <row r="26" spans="1:28" ht="15" customHeight="1" x14ac:dyDescent="0.25">
      <c r="A26" s="739"/>
      <c r="B26" s="751">
        <v>2006</v>
      </c>
      <c r="C26" s="752">
        <v>291</v>
      </c>
      <c r="D26" s="753">
        <v>159</v>
      </c>
      <c r="E26" s="753">
        <v>288</v>
      </c>
      <c r="F26" s="753">
        <v>196</v>
      </c>
      <c r="G26" s="753">
        <v>11</v>
      </c>
      <c r="H26" s="755">
        <v>39</v>
      </c>
      <c r="I26" s="738"/>
      <c r="J26" s="739"/>
      <c r="K26" s="739"/>
      <c r="L26" s="739"/>
      <c r="M26" s="739"/>
      <c r="N26" s="739"/>
      <c r="O26" s="739"/>
    </row>
    <row r="27" spans="1:28" ht="15" customHeight="1" x14ac:dyDescent="0.25">
      <c r="A27" s="739"/>
      <c r="B27" s="751">
        <v>2007</v>
      </c>
      <c r="C27" s="752">
        <v>381</v>
      </c>
      <c r="D27" s="753">
        <v>136</v>
      </c>
      <c r="E27" s="753">
        <v>154</v>
      </c>
      <c r="F27" s="753">
        <v>303</v>
      </c>
      <c r="G27" s="753">
        <v>66</v>
      </c>
      <c r="H27" s="755">
        <v>72</v>
      </c>
      <c r="I27" s="738"/>
      <c r="J27" s="739"/>
      <c r="K27" s="739"/>
      <c r="L27" s="739"/>
      <c r="M27" s="739"/>
      <c r="N27" s="739"/>
      <c r="O27" s="739"/>
    </row>
    <row r="28" spans="1:28" ht="15" customHeight="1" x14ac:dyDescent="0.25">
      <c r="A28" s="739"/>
      <c r="B28" s="751">
        <v>2008</v>
      </c>
      <c r="C28" s="752">
        <v>194</v>
      </c>
      <c r="D28" s="753">
        <v>345</v>
      </c>
      <c r="E28" s="753">
        <v>329</v>
      </c>
      <c r="F28" s="753">
        <v>220</v>
      </c>
      <c r="G28" s="753">
        <v>68</v>
      </c>
      <c r="H28" s="755">
        <v>74</v>
      </c>
      <c r="I28" s="738"/>
      <c r="J28" s="739"/>
      <c r="K28" s="739"/>
      <c r="L28" s="739"/>
      <c r="M28" s="739"/>
      <c r="N28" s="739"/>
      <c r="O28" s="739"/>
    </row>
    <row r="29" spans="1:28" ht="15" customHeight="1" x14ac:dyDescent="0.25">
      <c r="A29" s="739"/>
      <c r="B29" s="751">
        <v>2009</v>
      </c>
      <c r="C29" s="752">
        <v>178</v>
      </c>
      <c r="D29" s="753">
        <v>109</v>
      </c>
      <c r="E29" s="753">
        <v>67</v>
      </c>
      <c r="F29" s="753">
        <v>271</v>
      </c>
      <c r="G29" s="753">
        <v>101</v>
      </c>
      <c r="H29" s="755">
        <v>45</v>
      </c>
      <c r="I29" s="738"/>
      <c r="J29" s="739"/>
      <c r="K29" s="739"/>
      <c r="L29" s="739"/>
      <c r="M29" s="739"/>
      <c r="N29" s="739"/>
      <c r="O29" s="739"/>
    </row>
    <row r="30" spans="1:28" ht="15" customHeight="1" x14ac:dyDescent="0.25">
      <c r="A30" s="739"/>
      <c r="B30" s="751">
        <v>2010</v>
      </c>
      <c r="C30" s="752">
        <v>251</v>
      </c>
      <c r="D30" s="753">
        <v>505</v>
      </c>
      <c r="E30" s="753">
        <v>314</v>
      </c>
      <c r="F30" s="753">
        <v>470</v>
      </c>
      <c r="G30" s="753">
        <v>104</v>
      </c>
      <c r="H30" s="755">
        <v>69</v>
      </c>
      <c r="I30" s="738"/>
      <c r="J30" s="739"/>
      <c r="K30" s="739"/>
      <c r="L30" s="739"/>
      <c r="M30" s="739"/>
      <c r="N30" s="739"/>
      <c r="O30" s="739"/>
    </row>
    <row r="31" spans="1:28" ht="15" customHeight="1" x14ac:dyDescent="0.25">
      <c r="A31" s="739"/>
      <c r="B31" s="751">
        <v>2011</v>
      </c>
      <c r="C31" s="752">
        <v>284</v>
      </c>
      <c r="D31" s="753">
        <v>389</v>
      </c>
      <c r="E31" s="753">
        <v>227</v>
      </c>
      <c r="F31" s="753">
        <v>426</v>
      </c>
      <c r="G31" s="753">
        <v>100</v>
      </c>
      <c r="H31" s="755">
        <v>84</v>
      </c>
      <c r="I31" s="738"/>
      <c r="J31" s="739"/>
      <c r="K31" s="739"/>
      <c r="L31" s="739"/>
      <c r="M31" s="739"/>
      <c r="N31" s="739"/>
      <c r="O31" s="739"/>
    </row>
    <row r="32" spans="1:28" ht="15" customHeight="1" x14ac:dyDescent="0.25">
      <c r="A32" s="739"/>
      <c r="B32" s="751">
        <v>2012</v>
      </c>
      <c r="C32" s="752">
        <v>47</v>
      </c>
      <c r="D32" s="753">
        <v>485</v>
      </c>
      <c r="E32" s="753">
        <v>351</v>
      </c>
      <c r="F32" s="753">
        <v>252</v>
      </c>
      <c r="G32" s="753">
        <v>53</v>
      </c>
      <c r="H32" s="755">
        <v>70</v>
      </c>
      <c r="I32" s="738"/>
      <c r="J32" s="739"/>
      <c r="K32" s="739"/>
      <c r="L32" s="739"/>
      <c r="M32" s="739"/>
      <c r="N32" s="739"/>
      <c r="O32" s="739"/>
    </row>
    <row r="33" spans="1:15" ht="15" customHeight="1" x14ac:dyDescent="0.25">
      <c r="A33" s="739"/>
      <c r="B33" s="761">
        <v>2013</v>
      </c>
      <c r="C33" s="757">
        <v>135</v>
      </c>
      <c r="D33" s="758">
        <v>216</v>
      </c>
      <c r="E33" s="758">
        <v>49</v>
      </c>
      <c r="F33" s="758">
        <v>248</v>
      </c>
      <c r="G33" s="758">
        <v>30</v>
      </c>
      <c r="H33" s="760">
        <v>48</v>
      </c>
      <c r="I33" s="738"/>
      <c r="J33" s="739"/>
      <c r="K33" s="739"/>
      <c r="L33" s="739"/>
      <c r="M33" s="739"/>
      <c r="N33" s="739"/>
      <c r="O33" s="739"/>
    </row>
    <row r="34" spans="1:15" ht="15" customHeight="1" x14ac:dyDescent="0.25">
      <c r="A34" s="739"/>
      <c r="B34" s="738"/>
      <c r="C34" s="738"/>
      <c r="D34" s="738"/>
      <c r="E34" s="738"/>
      <c r="F34" s="738"/>
      <c r="G34" s="738"/>
      <c r="H34" s="738"/>
      <c r="I34" s="738"/>
      <c r="J34" s="739"/>
      <c r="K34" s="739"/>
      <c r="L34" s="739"/>
      <c r="M34" s="739"/>
      <c r="N34" s="739"/>
      <c r="O34" s="739"/>
    </row>
    <row r="35" spans="1:15" ht="15" customHeight="1" x14ac:dyDescent="0.25">
      <c r="I35" s="738"/>
    </row>
    <row r="36" spans="1:15" ht="15" customHeight="1" x14ac:dyDescent="0.25">
      <c r="I36" s="738"/>
    </row>
    <row r="37" spans="1:15" ht="15" customHeight="1" x14ac:dyDescent="0.25">
      <c r="I37" s="738"/>
    </row>
    <row r="38" spans="1:15" ht="15" customHeight="1" x14ac:dyDescent="0.25">
      <c r="I38" s="738"/>
    </row>
    <row r="39" spans="1:15" ht="15" customHeight="1" x14ac:dyDescent="0.25">
      <c r="I39" s="738"/>
    </row>
    <row r="40" spans="1:15" ht="15" customHeight="1" x14ac:dyDescent="0.25">
      <c r="I40" s="738"/>
    </row>
    <row r="41" spans="1:15" ht="15" customHeight="1" x14ac:dyDescent="0.25">
      <c r="I41" s="738"/>
    </row>
    <row r="42" spans="1:15" ht="15" customHeight="1" x14ac:dyDescent="0.25">
      <c r="I42" s="738"/>
    </row>
    <row r="43" spans="1:15" ht="15" customHeight="1" x14ac:dyDescent="0.25">
      <c r="I43" s="738"/>
    </row>
    <row r="44" spans="1:15" ht="15" customHeight="1" x14ac:dyDescent="0.25">
      <c r="I44" s="738"/>
    </row>
    <row r="45" spans="1:15" ht="15" customHeight="1" x14ac:dyDescent="0.25">
      <c r="I45" s="738"/>
    </row>
    <row r="46" spans="1:15" ht="15" customHeight="1" x14ac:dyDescent="0.25">
      <c r="I46" s="738"/>
    </row>
    <row r="47" spans="1:15" ht="15" customHeight="1" x14ac:dyDescent="0.25">
      <c r="B47" s="738"/>
      <c r="C47" s="738"/>
      <c r="D47" s="738"/>
      <c r="E47" s="738"/>
      <c r="F47" s="738"/>
      <c r="G47" s="738"/>
      <c r="H47" s="738"/>
      <c r="I47" s="738"/>
    </row>
    <row r="48" spans="1:15" ht="15" customHeight="1" x14ac:dyDescent="0.25">
      <c r="B48" s="738"/>
      <c r="C48" s="738"/>
      <c r="D48" s="738"/>
      <c r="E48" s="738"/>
      <c r="F48" s="738"/>
      <c r="G48" s="738"/>
      <c r="H48" s="738"/>
      <c r="I48" s="738"/>
    </row>
    <row r="49" spans="2:8" x14ac:dyDescent="0.25">
      <c r="B49" s="738"/>
      <c r="C49" s="738"/>
      <c r="D49" s="738"/>
      <c r="E49" s="738"/>
      <c r="F49" s="738"/>
      <c r="G49" s="738"/>
      <c r="H49" s="738"/>
    </row>
  </sheetData>
  <mergeCells count="18">
    <mergeCell ref="C8:H8"/>
    <mergeCell ref="I8:N8"/>
    <mergeCell ref="C21:H21"/>
    <mergeCell ref="M4:N5"/>
    <mergeCell ref="C6:D6"/>
    <mergeCell ref="E6:E7"/>
    <mergeCell ref="G6:G7"/>
    <mergeCell ref="H6:H7"/>
    <mergeCell ref="I6:J6"/>
    <mergeCell ref="K6:K7"/>
    <mergeCell ref="M6:M7"/>
    <mergeCell ref="N6:N7"/>
    <mergeCell ref="L4:L6"/>
    <mergeCell ref="C4:E5"/>
    <mergeCell ref="F4:F6"/>
    <mergeCell ref="G4:H5"/>
    <mergeCell ref="I4:K5"/>
    <mergeCell ref="B2:M2"/>
  </mergeCells>
  <pageMargins left="1" right="1" top="1" bottom="1" header="0.5" footer="0.5"/>
  <pageSetup scale="73" fitToWidth="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view="pageBreakPreview" zoomScaleNormal="100" workbookViewId="0"/>
  </sheetViews>
  <sheetFormatPr defaultRowHeight="13.2" x14ac:dyDescent="0.25"/>
  <cols>
    <col min="1" max="1" width="4.6640625" style="740" customWidth="1"/>
    <col min="2" max="2" width="23.88671875" style="740" customWidth="1"/>
    <col min="3" max="3" width="12.33203125" style="740" customWidth="1"/>
    <col min="4" max="4" width="19.6640625" style="740" customWidth="1"/>
    <col min="5" max="5" width="24.109375" style="740" customWidth="1"/>
    <col min="6" max="6" width="12.33203125" style="740" bestFit="1" customWidth="1"/>
    <col min="7" max="7" width="4.6640625" style="740" customWidth="1"/>
    <col min="8" max="16384" width="8.88671875" style="740"/>
  </cols>
  <sheetData>
    <row r="1" spans="1:9" x14ac:dyDescent="0.25">
      <c r="A1" s="739"/>
      <c r="B1" s="739"/>
      <c r="C1" s="739"/>
      <c r="D1" s="739"/>
      <c r="E1" s="739"/>
      <c r="F1" s="739"/>
      <c r="G1" s="739"/>
    </row>
    <row r="2" spans="1:9" ht="29.25" customHeight="1" x14ac:dyDescent="0.25">
      <c r="B2" s="1396" t="s">
        <v>240</v>
      </c>
      <c r="C2" s="1396"/>
      <c r="D2" s="1397"/>
      <c r="E2" s="1397"/>
      <c r="F2" s="1397"/>
      <c r="G2" s="739"/>
    </row>
    <row r="3" spans="1:9" x14ac:dyDescent="0.25">
      <c r="A3" s="739"/>
      <c r="B3" s="763"/>
      <c r="C3" s="763"/>
      <c r="D3" s="763"/>
      <c r="E3" s="763"/>
      <c r="F3" s="763"/>
      <c r="G3" s="739"/>
    </row>
    <row r="4" spans="1:9" ht="30" customHeight="1" x14ac:dyDescent="0.25">
      <c r="A4" s="739"/>
      <c r="B4" s="764" t="s">
        <v>241</v>
      </c>
      <c r="C4" s="765"/>
      <c r="D4" s="766" t="s">
        <v>242</v>
      </c>
      <c r="E4" s="1398" t="s">
        <v>243</v>
      </c>
      <c r="F4" s="1399"/>
      <c r="G4" s="739"/>
    </row>
    <row r="5" spans="1:9" x14ac:dyDescent="0.25">
      <c r="A5" s="739"/>
      <c r="B5" s="1400" t="s">
        <v>230</v>
      </c>
      <c r="C5" s="767" t="s">
        <v>233</v>
      </c>
      <c r="D5" s="1401" t="s">
        <v>244</v>
      </c>
      <c r="E5" s="1400" t="s">
        <v>230</v>
      </c>
      <c r="F5" s="767" t="s">
        <v>233</v>
      </c>
      <c r="G5" s="739"/>
    </row>
    <row r="6" spans="1:9" x14ac:dyDescent="0.25">
      <c r="A6" s="739"/>
      <c r="B6" s="1390"/>
      <c r="C6" s="768" t="s">
        <v>34</v>
      </c>
      <c r="D6" s="1402"/>
      <c r="E6" s="1390"/>
      <c r="F6" s="768" t="s">
        <v>34</v>
      </c>
      <c r="G6" s="739"/>
    </row>
    <row r="7" spans="1:9" ht="9.9" customHeight="1" x14ac:dyDescent="0.25">
      <c r="A7" s="739"/>
      <c r="B7" s="769"/>
      <c r="C7" s="768"/>
      <c r="D7" s="770"/>
      <c r="E7" s="769"/>
      <c r="F7" s="768"/>
      <c r="G7" s="739"/>
    </row>
    <row r="8" spans="1:9" x14ac:dyDescent="0.25">
      <c r="A8" s="739"/>
      <c r="B8" s="1403" t="s">
        <v>231</v>
      </c>
      <c r="C8" s="768" t="s">
        <v>233</v>
      </c>
      <c r="D8" s="763" t="s">
        <v>245</v>
      </c>
      <c r="E8" s="771" t="s">
        <v>231</v>
      </c>
      <c r="F8" s="768" t="s">
        <v>233</v>
      </c>
      <c r="G8" s="739"/>
    </row>
    <row r="9" spans="1:9" x14ac:dyDescent="0.25">
      <c r="A9" s="739"/>
      <c r="B9" s="1390"/>
      <c r="C9" s="768" t="s">
        <v>34</v>
      </c>
      <c r="D9" s="763" t="s">
        <v>244</v>
      </c>
      <c r="E9" s="772" t="s">
        <v>246</v>
      </c>
      <c r="F9" s="768" t="s">
        <v>34</v>
      </c>
      <c r="G9" s="739"/>
    </row>
    <row r="10" spans="1:9" ht="9.9" customHeight="1" x14ac:dyDescent="0.25">
      <c r="A10" s="739"/>
      <c r="B10" s="769"/>
      <c r="C10" s="768"/>
      <c r="D10" s="763"/>
      <c r="E10" s="772"/>
      <c r="F10" s="768"/>
      <c r="G10" s="739"/>
    </row>
    <row r="11" spans="1:9" x14ac:dyDescent="0.25">
      <c r="A11" s="739"/>
      <c r="B11" s="1390" t="s">
        <v>232</v>
      </c>
      <c r="C11" s="768" t="s">
        <v>247</v>
      </c>
      <c r="D11" s="1392" t="s">
        <v>245</v>
      </c>
      <c r="E11" s="1390" t="s">
        <v>246</v>
      </c>
      <c r="F11" s="768" t="s">
        <v>247</v>
      </c>
      <c r="G11" s="739"/>
    </row>
    <row r="12" spans="1:9" x14ac:dyDescent="0.25">
      <c r="A12" s="739"/>
      <c r="B12" s="1391"/>
      <c r="C12" s="773" t="s">
        <v>34</v>
      </c>
      <c r="D12" s="1393"/>
      <c r="E12" s="1391"/>
      <c r="F12" s="773" t="s">
        <v>34</v>
      </c>
      <c r="G12" s="774"/>
    </row>
    <row r="13" spans="1:9" ht="29.25" customHeight="1" x14ac:dyDescent="0.25">
      <c r="A13" s="739"/>
      <c r="B13" s="1394" t="s">
        <v>248</v>
      </c>
      <c r="C13" s="1395"/>
      <c r="D13" s="1395"/>
      <c r="E13" s="1395"/>
      <c r="F13" s="1395"/>
      <c r="G13" s="775"/>
      <c r="H13" s="776"/>
      <c r="I13" s="776"/>
    </row>
    <row r="14" spans="1:9" x14ac:dyDescent="0.25">
      <c r="A14" s="739"/>
      <c r="B14" s="739"/>
      <c r="C14" s="739"/>
      <c r="D14" s="739"/>
      <c r="E14" s="739"/>
      <c r="F14" s="739"/>
      <c r="G14" s="739"/>
    </row>
    <row r="15" spans="1:9" x14ac:dyDescent="0.25">
      <c r="A15" s="739"/>
      <c r="B15" s="739"/>
      <c r="C15" s="739"/>
      <c r="D15" s="739"/>
      <c r="E15" s="739"/>
      <c r="F15" s="739"/>
      <c r="G15" s="739"/>
    </row>
  </sheetData>
  <mergeCells count="10">
    <mergeCell ref="B11:B12"/>
    <mergeCell ref="D11:D12"/>
    <mergeCell ref="E11:E12"/>
    <mergeCell ref="B13:F13"/>
    <mergeCell ref="B2:F2"/>
    <mergeCell ref="E4:F4"/>
    <mergeCell ref="B5:B6"/>
    <mergeCell ref="D5:D6"/>
    <mergeCell ref="E5:E6"/>
    <mergeCell ref="B8:B9"/>
  </mergeCells>
  <pageMargins left="0.75" right="0.75" top="1" bottom="1" header="0.5" footer="0.5"/>
  <pageSetup scale="88" orientation="portrait" r:id="rId1"/>
  <headerFooter alignWithMargins="0"/>
  <colBreaks count="2" manualBreakCount="2">
    <brk id="7" max="14" man="1"/>
    <brk id="8" max="1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view="pageBreakPreview" zoomScale="75" zoomScaleNormal="100" zoomScaleSheetLayoutView="75" workbookViewId="0"/>
  </sheetViews>
  <sheetFormatPr defaultRowHeight="15" x14ac:dyDescent="0.25"/>
  <cols>
    <col min="1" max="1" width="4.5546875" style="762" customWidth="1"/>
    <col min="2" max="2" width="26.5546875" style="762" customWidth="1"/>
    <col min="3" max="9" width="13.6640625" style="762" customWidth="1"/>
    <col min="10" max="10" width="4.5546875" style="762" customWidth="1"/>
    <col min="11" max="16384" width="8.88671875" style="740"/>
  </cols>
  <sheetData>
    <row r="1" spans="1:10" x14ac:dyDescent="0.25">
      <c r="A1" s="738"/>
      <c r="B1" s="738"/>
      <c r="C1" s="738"/>
      <c r="D1" s="738"/>
      <c r="E1" s="738"/>
      <c r="F1" s="738"/>
      <c r="G1" s="738"/>
      <c r="H1" s="738"/>
      <c r="I1" s="738"/>
      <c r="J1" s="738"/>
    </row>
    <row r="2" spans="1:10" ht="57.75" customHeight="1" x14ac:dyDescent="0.25">
      <c r="A2" s="738"/>
      <c r="B2" s="1406" t="s">
        <v>257</v>
      </c>
      <c r="C2" s="1407"/>
      <c r="D2" s="1407"/>
      <c r="E2" s="1407"/>
      <c r="F2" s="1407"/>
      <c r="G2" s="1407"/>
      <c r="H2" s="1407"/>
      <c r="I2" s="1407"/>
      <c r="J2" s="738"/>
    </row>
    <row r="3" spans="1:10" ht="15" customHeight="1" x14ac:dyDescent="0.25">
      <c r="A3" s="738"/>
      <c r="B3" s="738"/>
      <c r="C3" s="738"/>
      <c r="D3" s="738"/>
      <c r="E3" s="738"/>
      <c r="F3" s="738"/>
      <c r="G3" s="738"/>
      <c r="H3" s="738"/>
      <c r="I3" s="738"/>
      <c r="J3" s="738"/>
    </row>
    <row r="4" spans="1:10" ht="33" customHeight="1" x14ac:dyDescent="0.3">
      <c r="A4" s="738"/>
      <c r="B4" s="802"/>
      <c r="C4" s="1408" t="s">
        <v>230</v>
      </c>
      <c r="D4" s="1409"/>
      <c r="E4" s="1410"/>
      <c r="F4" s="1411" t="s">
        <v>256</v>
      </c>
      <c r="G4" s="1412"/>
      <c r="H4" s="1408" t="s">
        <v>232</v>
      </c>
      <c r="I4" s="1410"/>
      <c r="J4" s="738"/>
    </row>
    <row r="5" spans="1:10" ht="17.25" customHeight="1" x14ac:dyDescent="0.3">
      <c r="A5" s="738"/>
      <c r="B5" s="801"/>
      <c r="C5" s="1413" t="s">
        <v>233</v>
      </c>
      <c r="D5" s="1414"/>
      <c r="E5" s="1404" t="s">
        <v>34</v>
      </c>
      <c r="F5" s="1409" t="s">
        <v>233</v>
      </c>
      <c r="G5" s="1404" t="s">
        <v>34</v>
      </c>
      <c r="H5" s="1416" t="s">
        <v>255</v>
      </c>
      <c r="I5" s="1404" t="s">
        <v>34</v>
      </c>
      <c r="J5" s="738"/>
    </row>
    <row r="6" spans="1:10" ht="38.25" customHeight="1" x14ac:dyDescent="0.25">
      <c r="A6" s="738"/>
      <c r="B6" s="801"/>
      <c r="C6" s="743" t="s">
        <v>235</v>
      </c>
      <c r="D6" s="744" t="s">
        <v>236</v>
      </c>
      <c r="E6" s="1405"/>
      <c r="F6" s="1415"/>
      <c r="G6" s="1405"/>
      <c r="H6" s="1417"/>
      <c r="I6" s="1405"/>
      <c r="J6" s="738"/>
    </row>
    <row r="7" spans="1:10" ht="15" customHeight="1" x14ac:dyDescent="0.3">
      <c r="A7" s="738"/>
      <c r="B7" s="800" t="s">
        <v>254</v>
      </c>
      <c r="C7" s="1420" t="s">
        <v>253</v>
      </c>
      <c r="D7" s="1421"/>
      <c r="E7" s="1422"/>
      <c r="F7" s="1420" t="s">
        <v>252</v>
      </c>
      <c r="G7" s="1422" t="s">
        <v>253</v>
      </c>
      <c r="H7" s="1420" t="s">
        <v>252</v>
      </c>
      <c r="I7" s="1422"/>
      <c r="J7" s="738"/>
    </row>
    <row r="8" spans="1:10" ht="15" customHeight="1" x14ac:dyDescent="0.3">
      <c r="A8" s="738"/>
      <c r="B8" s="799" t="s">
        <v>251</v>
      </c>
      <c r="C8" s="1423"/>
      <c r="D8" s="1424"/>
      <c r="E8" s="1425"/>
      <c r="F8" s="1423"/>
      <c r="G8" s="1425"/>
      <c r="H8" s="1423"/>
      <c r="I8" s="1425"/>
      <c r="J8" s="738"/>
    </row>
    <row r="9" spans="1:10" ht="15" customHeight="1" x14ac:dyDescent="0.25">
      <c r="A9" s="738"/>
      <c r="B9" s="783">
        <v>2002</v>
      </c>
      <c r="C9" s="798">
        <v>384.037829991835</v>
      </c>
      <c r="D9" s="797">
        <v>406.71187517009901</v>
      </c>
      <c r="E9" s="793">
        <v>352.20357434455201</v>
      </c>
      <c r="F9" s="796">
        <v>624.68354803592501</v>
      </c>
      <c r="G9" s="793">
        <v>7.4697450784722896</v>
      </c>
      <c r="H9" s="796">
        <v>387.74157216728702</v>
      </c>
      <c r="I9" s="796">
        <v>108.98875079379501</v>
      </c>
      <c r="J9" s="738"/>
    </row>
    <row r="10" spans="1:10" ht="15" customHeight="1" x14ac:dyDescent="0.25">
      <c r="A10" s="738"/>
      <c r="B10" s="783">
        <v>2003</v>
      </c>
      <c r="C10" s="798">
        <v>457.81538601106797</v>
      </c>
      <c r="D10" s="797">
        <v>570.82101061416995</v>
      </c>
      <c r="E10" s="793">
        <v>604.23686836614399</v>
      </c>
      <c r="F10" s="796">
        <v>546.45995645468599</v>
      </c>
      <c r="G10" s="793">
        <v>6.6187970606912803</v>
      </c>
      <c r="H10" s="796">
        <v>548.41793976231497</v>
      </c>
      <c r="I10" s="796">
        <v>186.438900480813</v>
      </c>
      <c r="J10" s="738"/>
    </row>
    <row r="11" spans="1:10" ht="15" customHeight="1" x14ac:dyDescent="0.25">
      <c r="A11" s="738"/>
      <c r="B11" s="783">
        <v>2004</v>
      </c>
      <c r="C11" s="798">
        <v>653.16746802140995</v>
      </c>
      <c r="D11" s="797">
        <v>652.77066134446204</v>
      </c>
      <c r="E11" s="793">
        <v>619.60010886328598</v>
      </c>
      <c r="F11" s="796">
        <v>399.69906559012998</v>
      </c>
      <c r="G11" s="793">
        <v>11.1623877347365</v>
      </c>
      <c r="H11" s="796">
        <v>474.37773745804202</v>
      </c>
      <c r="I11" s="796">
        <v>186.03193323051801</v>
      </c>
      <c r="J11" s="738"/>
    </row>
    <row r="12" spans="1:10" ht="15" customHeight="1" x14ac:dyDescent="0.25">
      <c r="A12" s="738"/>
      <c r="B12" s="783">
        <v>2005</v>
      </c>
      <c r="C12" s="798">
        <v>585.75306177991501</v>
      </c>
      <c r="D12" s="797">
        <v>673.91526807584103</v>
      </c>
      <c r="E12" s="793">
        <v>614.99827633130701</v>
      </c>
      <c r="F12" s="796">
        <v>552.87279325047598</v>
      </c>
      <c r="G12" s="793">
        <v>3.2813208745350599</v>
      </c>
      <c r="H12" s="796">
        <v>625.07115576521801</v>
      </c>
      <c r="I12" s="796">
        <v>379.32459403066298</v>
      </c>
      <c r="J12" s="738"/>
    </row>
    <row r="13" spans="1:10" ht="15" customHeight="1" x14ac:dyDescent="0.25">
      <c r="A13" s="738"/>
      <c r="B13" s="783">
        <v>2006</v>
      </c>
      <c r="C13" s="798">
        <v>660.28866914632999</v>
      </c>
      <c r="D13" s="797">
        <v>708.67558740814695</v>
      </c>
      <c r="E13" s="793">
        <v>581.80286673319404</v>
      </c>
      <c r="F13" s="796">
        <v>467.80384196679699</v>
      </c>
      <c r="G13" s="793">
        <v>29.713326680577001</v>
      </c>
      <c r="H13" s="796">
        <v>495.20468112129203</v>
      </c>
      <c r="I13" s="796">
        <v>442.967885330672</v>
      </c>
      <c r="J13" s="738"/>
    </row>
    <row r="14" spans="1:10" ht="15" customHeight="1" x14ac:dyDescent="0.25">
      <c r="A14" s="738"/>
      <c r="B14" s="783">
        <v>2007</v>
      </c>
      <c r="C14" s="798">
        <v>467.085911276422</v>
      </c>
      <c r="D14" s="797">
        <v>605.400254014334</v>
      </c>
      <c r="E14" s="793">
        <v>428.37231243763</v>
      </c>
      <c r="F14" s="796">
        <v>514.99406695092102</v>
      </c>
      <c r="G14" s="793">
        <v>2.1464211194774601</v>
      </c>
      <c r="H14" s="796">
        <v>272.10627778281798</v>
      </c>
      <c r="I14" s="796">
        <v>257.57216728658301</v>
      </c>
      <c r="J14" s="738"/>
    </row>
    <row r="15" spans="1:10" ht="15" customHeight="1" x14ac:dyDescent="0.25">
      <c r="A15" s="738"/>
      <c r="B15" s="783">
        <v>2008</v>
      </c>
      <c r="C15" s="798">
        <v>393.909462033929</v>
      </c>
      <c r="D15" s="797">
        <v>694.61589403973505</v>
      </c>
      <c r="E15" s="793">
        <v>432.97759230699398</v>
      </c>
      <c r="F15" s="796">
        <v>642.30403247754703</v>
      </c>
      <c r="G15" s="793">
        <v>3.0908101242855799</v>
      </c>
      <c r="H15" s="796">
        <v>427.78281320874498</v>
      </c>
      <c r="I15" s="796">
        <v>240.97124194865299</v>
      </c>
      <c r="J15" s="738"/>
    </row>
    <row r="16" spans="1:10" ht="15" customHeight="1" x14ac:dyDescent="0.25">
      <c r="A16" s="738"/>
      <c r="B16" s="783">
        <v>2009</v>
      </c>
      <c r="C16" s="798">
        <v>435.35571078653697</v>
      </c>
      <c r="D16" s="797">
        <v>1005.61798058605</v>
      </c>
      <c r="E16" s="793">
        <v>489.074934228431</v>
      </c>
      <c r="F16" s="796">
        <v>809.85919441168505</v>
      </c>
      <c r="G16" s="793">
        <v>7.2811394357252999</v>
      </c>
      <c r="H16" s="796">
        <v>667.73547128730797</v>
      </c>
      <c r="I16" s="796">
        <v>372.96366687834501</v>
      </c>
      <c r="J16" s="738"/>
    </row>
    <row r="17" spans="1:10" ht="15" customHeight="1" x14ac:dyDescent="0.25">
      <c r="A17" s="738"/>
      <c r="B17" s="783">
        <v>2010</v>
      </c>
      <c r="C17" s="798">
        <v>259.41132178172899</v>
      </c>
      <c r="D17" s="797">
        <v>1031.0599655266301</v>
      </c>
      <c r="E17" s="793">
        <v>508.93223260455397</v>
      </c>
      <c r="F17" s="796">
        <v>1015.96539961898</v>
      </c>
      <c r="G17" s="793">
        <v>17.1191145786084</v>
      </c>
      <c r="H17" s="796">
        <v>774.46012428558504</v>
      </c>
      <c r="I17" s="796">
        <v>325.72874897940699</v>
      </c>
      <c r="J17" s="738"/>
    </row>
    <row r="18" spans="1:10" ht="15" customHeight="1" x14ac:dyDescent="0.25">
      <c r="A18" s="738"/>
      <c r="B18" s="783">
        <v>2011</v>
      </c>
      <c r="C18" s="798">
        <v>223.257370951647</v>
      </c>
      <c r="D18" s="797">
        <v>924.22271613898204</v>
      </c>
      <c r="E18" s="793">
        <v>371.92688015966598</v>
      </c>
      <c r="F18" s="796">
        <v>1241.70573346639</v>
      </c>
      <c r="G18" s="793">
        <v>24.110496235144701</v>
      </c>
      <c r="H18" s="796">
        <v>446.04405334300998</v>
      </c>
      <c r="I18" s="796">
        <v>255.79764583144299</v>
      </c>
      <c r="J18" s="738"/>
    </row>
    <row r="19" spans="1:10" ht="15" customHeight="1" x14ac:dyDescent="0.25">
      <c r="A19" s="738"/>
      <c r="B19" s="783">
        <v>2012</v>
      </c>
      <c r="C19" s="798">
        <v>200.14261090447201</v>
      </c>
      <c r="D19" s="797">
        <v>854.83225982037595</v>
      </c>
      <c r="E19" s="793">
        <v>296.86256010160599</v>
      </c>
      <c r="F19" s="796">
        <v>806.65997913453702</v>
      </c>
      <c r="G19" s="793">
        <v>8.5522997369137297</v>
      </c>
      <c r="H19" s="796">
        <v>333.86998094892499</v>
      </c>
      <c r="I19" s="796">
        <v>126.49804046085499</v>
      </c>
      <c r="J19" s="738"/>
    </row>
    <row r="20" spans="1:10" ht="15" customHeight="1" x14ac:dyDescent="0.25">
      <c r="A20" s="738"/>
      <c r="B20" s="783">
        <v>2013</v>
      </c>
      <c r="C20" s="798">
        <v>207.98593849224301</v>
      </c>
      <c r="D20" s="797">
        <v>528.01161208382496</v>
      </c>
      <c r="E20" s="793">
        <v>283.13444615803297</v>
      </c>
      <c r="F20" s="796">
        <v>813.91363059058301</v>
      </c>
      <c r="G20" s="793">
        <v>15.250022679851201</v>
      </c>
      <c r="H20" s="796">
        <v>169.75785176449199</v>
      </c>
      <c r="I20" s="796">
        <v>153.56336750430901</v>
      </c>
      <c r="J20" s="738"/>
    </row>
    <row r="21" spans="1:10" ht="6.75" customHeight="1" x14ac:dyDescent="0.25">
      <c r="A21" s="738"/>
      <c r="B21" s="783"/>
      <c r="C21" s="795"/>
      <c r="D21" s="794"/>
      <c r="E21" s="741"/>
      <c r="F21" s="751"/>
      <c r="G21" s="793"/>
      <c r="H21" s="751"/>
      <c r="I21" s="741"/>
      <c r="J21" s="738"/>
    </row>
    <row r="22" spans="1:10" ht="15" customHeight="1" x14ac:dyDescent="0.3">
      <c r="A22" s="738"/>
      <c r="B22" s="792" t="s">
        <v>250</v>
      </c>
      <c r="C22" s="791"/>
      <c r="D22" s="790"/>
      <c r="E22" s="789"/>
      <c r="F22" s="751"/>
      <c r="G22" s="788"/>
      <c r="H22" s="751"/>
      <c r="I22" s="741"/>
      <c r="J22" s="738"/>
    </row>
    <row r="23" spans="1:10" ht="15" customHeight="1" x14ac:dyDescent="0.25">
      <c r="A23" s="738"/>
      <c r="B23" s="783">
        <v>2002</v>
      </c>
      <c r="C23" s="782">
        <v>0.32972213969783698</v>
      </c>
      <c r="D23" s="781">
        <v>2.8281472421208299E-2</v>
      </c>
      <c r="E23" s="780">
        <v>1.14474523694284E-2</v>
      </c>
      <c r="F23" s="787" t="s">
        <v>152</v>
      </c>
      <c r="G23" s="786" t="s">
        <v>152</v>
      </c>
      <c r="H23" s="786" t="s">
        <v>152</v>
      </c>
      <c r="I23" s="786" t="s">
        <v>152</v>
      </c>
      <c r="J23" s="738"/>
    </row>
    <row r="24" spans="1:10" ht="15" customHeight="1" x14ac:dyDescent="0.25">
      <c r="A24" s="738"/>
      <c r="B24" s="783">
        <v>2003</v>
      </c>
      <c r="C24" s="782">
        <v>0.35320982796167999</v>
      </c>
      <c r="D24" s="781">
        <v>4.6702951156195702E-2</v>
      </c>
      <c r="E24" s="780">
        <v>4.9962931517507801E-4</v>
      </c>
      <c r="F24" s="785">
        <v>3.1468293608089497E-4</v>
      </c>
      <c r="G24" s="786" t="s">
        <v>152</v>
      </c>
      <c r="H24" s="786" t="s">
        <v>152</v>
      </c>
      <c r="I24" s="786" t="s">
        <v>152</v>
      </c>
      <c r="J24" s="738"/>
    </row>
    <row r="25" spans="1:10" ht="15" customHeight="1" x14ac:dyDescent="0.25">
      <c r="A25" s="738"/>
      <c r="B25" s="783">
        <v>2004</v>
      </c>
      <c r="C25" s="782">
        <v>0.23691303212073</v>
      </c>
      <c r="D25" s="781">
        <v>7.4570766492548998E-2</v>
      </c>
      <c r="E25" s="780">
        <v>5.2612120846385502E-2</v>
      </c>
      <c r="F25" s="787" t="s">
        <v>152</v>
      </c>
      <c r="G25" s="786" t="s">
        <v>152</v>
      </c>
      <c r="H25" s="786" t="s">
        <v>152</v>
      </c>
      <c r="I25" s="786" t="s">
        <v>152</v>
      </c>
      <c r="J25" s="738"/>
    </row>
    <row r="26" spans="1:10" ht="15" customHeight="1" x14ac:dyDescent="0.25">
      <c r="A26" s="738"/>
      <c r="B26" s="783">
        <v>2005</v>
      </c>
      <c r="C26" s="782">
        <v>0.33180626213980002</v>
      </c>
      <c r="D26" s="781">
        <v>2.0416280650081501E-2</v>
      </c>
      <c r="E26" s="780">
        <v>4.2544795178549701E-3</v>
      </c>
      <c r="F26" s="787" t="s">
        <v>152</v>
      </c>
      <c r="G26" s="786" t="s">
        <v>152</v>
      </c>
      <c r="H26" s="786" t="s">
        <v>152</v>
      </c>
      <c r="I26" s="786" t="s">
        <v>152</v>
      </c>
      <c r="J26" s="738"/>
    </row>
    <row r="27" spans="1:10" ht="15" customHeight="1" x14ac:dyDescent="0.25">
      <c r="A27" s="738"/>
      <c r="B27" s="783">
        <v>2006</v>
      </c>
      <c r="C27" s="782">
        <v>0.78267089001847401</v>
      </c>
      <c r="D27" s="781">
        <v>0.163648698614829</v>
      </c>
      <c r="E27" s="780">
        <v>2.7132474561544401E-2</v>
      </c>
      <c r="F27" s="787" t="s">
        <v>152</v>
      </c>
      <c r="G27" s="786" t="s">
        <v>152</v>
      </c>
      <c r="H27" s="786" t="s">
        <v>152</v>
      </c>
      <c r="I27" s="786" t="s">
        <v>152</v>
      </c>
      <c r="J27" s="738"/>
    </row>
    <row r="28" spans="1:10" ht="15" customHeight="1" x14ac:dyDescent="0.25">
      <c r="A28" s="738"/>
      <c r="B28" s="783">
        <v>2007</v>
      </c>
      <c r="C28" s="782">
        <v>0.21839569151063101</v>
      </c>
      <c r="D28" s="781">
        <v>3.3280088430148499E-2</v>
      </c>
      <c r="E28" s="780">
        <v>9.2038842783531208E-3</v>
      </c>
      <c r="F28" s="785">
        <v>3.3402398442895702E-3</v>
      </c>
      <c r="G28" s="780" t="s">
        <v>152</v>
      </c>
      <c r="H28" s="780">
        <v>7.8507698659002104E-2</v>
      </c>
      <c r="I28" s="780">
        <v>3.4547953278900099E-3</v>
      </c>
      <c r="J28" s="738"/>
    </row>
    <row r="29" spans="1:10" ht="15" customHeight="1" x14ac:dyDescent="0.25">
      <c r="A29" s="738"/>
      <c r="B29" s="783">
        <v>2008</v>
      </c>
      <c r="C29" s="782">
        <v>0.371502311022257</v>
      </c>
      <c r="D29" s="781">
        <v>0.152309999501618</v>
      </c>
      <c r="E29" s="780">
        <v>1.5278443599601999E-2</v>
      </c>
      <c r="F29" s="785">
        <v>4.5747436000709999E-3</v>
      </c>
      <c r="G29" s="780" t="s">
        <v>152</v>
      </c>
      <c r="H29" s="780">
        <v>9.8637253850258705E-2</v>
      </c>
      <c r="I29" s="780">
        <v>9.3925449182636397E-4</v>
      </c>
      <c r="J29" s="738"/>
    </row>
    <row r="30" spans="1:10" ht="15" customHeight="1" x14ac:dyDescent="0.25">
      <c r="A30" s="738"/>
      <c r="B30" s="783">
        <v>2009</v>
      </c>
      <c r="C30" s="782">
        <v>0.64362105960901705</v>
      </c>
      <c r="D30" s="781">
        <v>4.1333527172025097E-2</v>
      </c>
      <c r="E30" s="780">
        <v>1.7426809447323101E-3</v>
      </c>
      <c r="F30" s="785">
        <v>3.1789248502165398E-4</v>
      </c>
      <c r="G30" s="780" t="s">
        <v>152</v>
      </c>
      <c r="H30" s="780">
        <v>5.4462400015950999E-2</v>
      </c>
      <c r="I30" s="780">
        <v>7.2076419933425997E-4</v>
      </c>
      <c r="J30" s="738"/>
    </row>
    <row r="31" spans="1:10" ht="15" customHeight="1" x14ac:dyDescent="0.25">
      <c r="A31" s="738"/>
      <c r="B31" s="783">
        <v>2010</v>
      </c>
      <c r="C31" s="782">
        <v>0.264206287270282</v>
      </c>
      <c r="D31" s="781">
        <v>6.3732772763535006E-2</v>
      </c>
      <c r="E31" s="780">
        <v>1.0485436708561001E-2</v>
      </c>
      <c r="F31" s="785">
        <v>3.68263337971336E-4</v>
      </c>
      <c r="G31" s="780" t="s">
        <v>152</v>
      </c>
      <c r="H31" s="780">
        <v>4.2372579613742502E-2</v>
      </c>
      <c r="I31" s="780">
        <v>1.57111066870564E-3</v>
      </c>
      <c r="J31" s="738"/>
    </row>
    <row r="32" spans="1:10" ht="15" customHeight="1" x14ac:dyDescent="0.25">
      <c r="A32" s="738"/>
      <c r="B32" s="783">
        <v>2011</v>
      </c>
      <c r="C32" s="782">
        <v>0.47801848959175702</v>
      </c>
      <c r="D32" s="781">
        <v>2.8074171243344499E-2</v>
      </c>
      <c r="E32" s="780">
        <v>1.0960604266495999E-2</v>
      </c>
      <c r="F32" s="785">
        <v>1.7198078804223301E-2</v>
      </c>
      <c r="G32" s="780" t="s">
        <v>152</v>
      </c>
      <c r="H32" s="780">
        <v>3.0456452676478701E-2</v>
      </c>
      <c r="I32" s="780">
        <v>2.5127868028779698E-4</v>
      </c>
      <c r="J32" s="738"/>
    </row>
    <row r="33" spans="1:10" ht="15" customHeight="1" x14ac:dyDescent="0.25">
      <c r="A33" s="738"/>
      <c r="B33" s="783">
        <v>2012</v>
      </c>
      <c r="C33" s="782">
        <v>0.45338569785419902</v>
      </c>
      <c r="D33" s="781">
        <v>6.2844091328883106E-2</v>
      </c>
      <c r="E33" s="780">
        <v>2.0936205577383099E-2</v>
      </c>
      <c r="F33" s="784">
        <v>1.9857119007096601E-2</v>
      </c>
      <c r="G33" s="780" t="s">
        <v>152</v>
      </c>
      <c r="H33" s="780">
        <v>7.3138806637152498E-2</v>
      </c>
      <c r="I33" s="780">
        <v>3.2465854191932198E-3</v>
      </c>
      <c r="J33" s="738"/>
    </row>
    <row r="34" spans="1:10" ht="15" customHeight="1" x14ac:dyDescent="0.25">
      <c r="A34" s="738"/>
      <c r="B34" s="783">
        <v>2013</v>
      </c>
      <c r="C34" s="782">
        <v>8.7099364273157204E-2</v>
      </c>
      <c r="D34" s="781">
        <v>6.3695495009415603E-3</v>
      </c>
      <c r="E34" s="780">
        <v>0</v>
      </c>
      <c r="F34" s="779">
        <v>0</v>
      </c>
      <c r="G34" s="779" t="s">
        <v>152</v>
      </c>
      <c r="H34" s="779">
        <v>8.8970680603325004E-3</v>
      </c>
      <c r="I34" s="779">
        <v>7.9094661292643503E-4</v>
      </c>
      <c r="J34" s="738"/>
    </row>
    <row r="35" spans="1:10" ht="55.5" customHeight="1" x14ac:dyDescent="0.25">
      <c r="A35" s="738"/>
      <c r="B35" s="1418" t="s">
        <v>249</v>
      </c>
      <c r="C35" s="1419"/>
      <c r="D35" s="1419"/>
      <c r="E35" s="1419"/>
      <c r="F35" s="1419"/>
      <c r="G35" s="1419"/>
      <c r="H35" s="1419"/>
      <c r="I35" s="1419"/>
      <c r="J35" s="738"/>
    </row>
    <row r="36" spans="1:10" ht="15" customHeight="1" x14ac:dyDescent="0.25">
      <c r="A36" s="738"/>
      <c r="B36" s="738"/>
      <c r="C36" s="738"/>
      <c r="D36" s="738"/>
      <c r="E36" s="738"/>
      <c r="F36" s="738"/>
      <c r="G36" s="738"/>
      <c r="H36" s="738"/>
      <c r="I36" s="738"/>
    </row>
    <row r="37" spans="1:10" x14ac:dyDescent="0.25">
      <c r="B37" s="778"/>
      <c r="C37" s="778"/>
      <c r="D37" s="778"/>
      <c r="E37" s="778"/>
      <c r="F37" s="778"/>
      <c r="G37" s="778"/>
      <c r="H37" s="778"/>
      <c r="I37" s="778"/>
    </row>
    <row r="38" spans="1:10" x14ac:dyDescent="0.25">
      <c r="B38" s="778"/>
      <c r="C38" s="778"/>
      <c r="D38" s="778"/>
      <c r="E38" s="778"/>
      <c r="F38" s="778"/>
      <c r="G38" s="778"/>
      <c r="H38" s="778"/>
      <c r="I38" s="778"/>
    </row>
    <row r="39" spans="1:10" x14ac:dyDescent="0.25">
      <c r="B39" s="778"/>
      <c r="C39" s="778"/>
      <c r="D39" s="778"/>
      <c r="E39" s="778"/>
      <c r="F39" s="778"/>
      <c r="G39" s="778"/>
      <c r="H39" s="778"/>
      <c r="I39" s="778"/>
    </row>
    <row r="40" spans="1:10" x14ac:dyDescent="0.25">
      <c r="B40" s="778"/>
      <c r="C40" s="778"/>
      <c r="D40" s="778"/>
      <c r="E40" s="778"/>
      <c r="F40" s="778"/>
      <c r="G40" s="778"/>
      <c r="H40" s="778"/>
      <c r="I40" s="778"/>
    </row>
    <row r="41" spans="1:10" x14ac:dyDescent="0.25">
      <c r="B41" s="778"/>
      <c r="C41" s="778"/>
      <c r="D41" s="778"/>
      <c r="E41" s="778"/>
      <c r="F41" s="778"/>
      <c r="G41" s="778"/>
      <c r="H41" s="778"/>
      <c r="I41" s="778"/>
    </row>
    <row r="42" spans="1:10" x14ac:dyDescent="0.25">
      <c r="B42" s="778"/>
      <c r="C42" s="778"/>
      <c r="D42" s="778"/>
      <c r="E42" s="778"/>
      <c r="F42" s="778"/>
      <c r="G42" s="778"/>
      <c r="H42" s="778"/>
      <c r="I42" s="778"/>
    </row>
    <row r="43" spans="1:10" x14ac:dyDescent="0.25">
      <c r="B43" s="778"/>
      <c r="C43" s="778"/>
      <c r="D43" s="778"/>
      <c r="E43" s="778"/>
      <c r="F43" s="778"/>
      <c r="G43" s="778"/>
      <c r="H43" s="778"/>
      <c r="I43" s="778"/>
    </row>
    <row r="44" spans="1:10" x14ac:dyDescent="0.25">
      <c r="B44" s="778"/>
      <c r="C44" s="778"/>
      <c r="D44" s="778"/>
      <c r="E44" s="778"/>
      <c r="F44" s="778"/>
      <c r="G44" s="778"/>
      <c r="H44" s="778"/>
      <c r="I44" s="778"/>
    </row>
    <row r="45" spans="1:10" x14ac:dyDescent="0.25">
      <c r="B45" s="778"/>
      <c r="C45" s="778"/>
      <c r="D45" s="778"/>
      <c r="E45" s="778"/>
      <c r="F45" s="778"/>
      <c r="G45" s="778"/>
      <c r="H45" s="778"/>
      <c r="I45" s="778"/>
    </row>
    <row r="46" spans="1:10" x14ac:dyDescent="0.25">
      <c r="B46" s="778"/>
      <c r="C46" s="778"/>
      <c r="D46" s="778"/>
      <c r="E46" s="778"/>
      <c r="F46" s="778"/>
      <c r="G46" s="778"/>
      <c r="H46" s="778"/>
      <c r="I46" s="778"/>
    </row>
    <row r="47" spans="1:10" x14ac:dyDescent="0.25">
      <c r="B47" s="778"/>
      <c r="C47" s="778"/>
      <c r="D47" s="778"/>
      <c r="E47" s="778"/>
      <c r="F47" s="778"/>
      <c r="G47" s="778"/>
      <c r="H47" s="778"/>
      <c r="I47" s="778"/>
    </row>
    <row r="48" spans="1:10" x14ac:dyDescent="0.25">
      <c r="B48" s="778"/>
      <c r="C48" s="778"/>
      <c r="D48" s="778"/>
      <c r="E48" s="778"/>
      <c r="F48" s="778"/>
      <c r="G48" s="778"/>
      <c r="H48" s="778"/>
      <c r="I48" s="778"/>
    </row>
    <row r="49" spans="2:9" x14ac:dyDescent="0.25">
      <c r="B49" s="777"/>
      <c r="C49" s="777"/>
      <c r="D49" s="777"/>
      <c r="E49" s="777"/>
      <c r="F49" s="777"/>
      <c r="G49" s="777"/>
      <c r="H49" s="777"/>
      <c r="I49" s="777"/>
    </row>
  </sheetData>
  <mergeCells count="15">
    <mergeCell ref="B35:I35"/>
    <mergeCell ref="C7:E8"/>
    <mergeCell ref="F7:F8"/>
    <mergeCell ref="G7:G8"/>
    <mergeCell ref="H7:I8"/>
    <mergeCell ref="I5:I6"/>
    <mergeCell ref="B2:I2"/>
    <mergeCell ref="C4:E4"/>
    <mergeCell ref="F4:G4"/>
    <mergeCell ref="H4:I4"/>
    <mergeCell ref="C5:D5"/>
    <mergeCell ref="E5:E6"/>
    <mergeCell ref="F5:F6"/>
    <mergeCell ref="G5:G6"/>
    <mergeCell ref="H5:H6"/>
  </mergeCells>
  <pageMargins left="0.7" right="0.7" top="0.75" bottom="0.75" header="0.3" footer="0.3"/>
  <pageSetup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zoomScaleSheetLayoutView="100" workbookViewId="0"/>
  </sheetViews>
  <sheetFormatPr defaultRowHeight="15" x14ac:dyDescent="0.25"/>
  <cols>
    <col min="1" max="1" width="4.6640625" style="762" customWidth="1"/>
    <col min="2" max="2" width="13.33203125" style="762" customWidth="1"/>
    <col min="3" max="9" width="12.6640625" style="762" customWidth="1"/>
    <col min="10" max="10" width="4.6640625" style="762" customWidth="1"/>
    <col min="11" max="16384" width="8.88671875" style="740"/>
  </cols>
  <sheetData>
    <row r="1" spans="1:10" x14ac:dyDescent="0.25">
      <c r="A1" s="738"/>
      <c r="B1" s="738"/>
      <c r="C1" s="738"/>
      <c r="D1" s="738"/>
      <c r="E1" s="738"/>
      <c r="F1" s="738"/>
      <c r="G1" s="738"/>
      <c r="H1" s="738"/>
      <c r="I1" s="738"/>
    </row>
    <row r="2" spans="1:10" ht="61.5" customHeight="1" x14ac:dyDescent="0.25">
      <c r="A2" s="738"/>
      <c r="B2" s="1406" t="s">
        <v>279</v>
      </c>
      <c r="C2" s="1406"/>
      <c r="D2" s="1406"/>
      <c r="E2" s="1406"/>
      <c r="F2" s="1406"/>
      <c r="G2" s="1406"/>
      <c r="H2" s="1406"/>
      <c r="I2" s="1406"/>
      <c r="J2" s="738"/>
    </row>
    <row r="3" spans="1:10" x14ac:dyDescent="0.25">
      <c r="A3" s="738"/>
      <c r="B3" s="738"/>
      <c r="C3" s="738"/>
      <c r="D3" s="738"/>
      <c r="E3" s="738"/>
      <c r="F3" s="738"/>
      <c r="G3" s="738"/>
      <c r="H3" s="738"/>
      <c r="I3" s="738"/>
      <c r="J3" s="738"/>
    </row>
    <row r="4" spans="1:10" ht="29.25" customHeight="1" x14ac:dyDescent="0.3">
      <c r="A4" s="738"/>
      <c r="B4" s="738"/>
      <c r="C4" s="1408" t="s">
        <v>230</v>
      </c>
      <c r="D4" s="1409"/>
      <c r="E4" s="1410"/>
      <c r="F4" s="1411" t="s">
        <v>256</v>
      </c>
      <c r="G4" s="1412"/>
      <c r="H4" s="1408" t="s">
        <v>232</v>
      </c>
      <c r="I4" s="1410"/>
      <c r="J4" s="738"/>
    </row>
    <row r="5" spans="1:10" ht="15" customHeight="1" x14ac:dyDescent="0.3">
      <c r="A5" s="738"/>
      <c r="B5" s="854"/>
      <c r="C5" s="1413" t="s">
        <v>233</v>
      </c>
      <c r="D5" s="1414"/>
      <c r="E5" s="1404" t="s">
        <v>34</v>
      </c>
      <c r="F5" s="1409" t="s">
        <v>233</v>
      </c>
      <c r="G5" s="1404" t="s">
        <v>34</v>
      </c>
      <c r="H5" s="1416" t="s">
        <v>255</v>
      </c>
      <c r="I5" s="1404" t="s">
        <v>34</v>
      </c>
      <c r="J5" s="738"/>
    </row>
    <row r="6" spans="1:10" ht="33" customHeight="1" x14ac:dyDescent="0.25">
      <c r="A6" s="738"/>
      <c r="B6" s="855"/>
      <c r="C6" s="856" t="s">
        <v>235</v>
      </c>
      <c r="D6" s="747" t="s">
        <v>236</v>
      </c>
      <c r="E6" s="1426"/>
      <c r="F6" s="1427"/>
      <c r="G6" s="1426"/>
      <c r="H6" s="1428"/>
      <c r="I6" s="1426"/>
      <c r="J6" s="738"/>
    </row>
    <row r="7" spans="1:10" s="861" customFormat="1" ht="21.75" customHeight="1" x14ac:dyDescent="0.3">
      <c r="A7" s="857"/>
      <c r="B7" s="858" t="s">
        <v>280</v>
      </c>
      <c r="C7" s="859"/>
      <c r="D7" s="859"/>
      <c r="E7" s="860"/>
      <c r="F7" s="859"/>
      <c r="G7" s="860"/>
      <c r="H7" s="859"/>
      <c r="I7" s="860"/>
      <c r="J7" s="857"/>
    </row>
    <row r="8" spans="1:10" x14ac:dyDescent="0.25">
      <c r="A8" s="738"/>
      <c r="B8" s="862">
        <v>2002</v>
      </c>
      <c r="C8" s="863">
        <v>0.95652173913043503</v>
      </c>
      <c r="D8" s="864">
        <v>0.46808510638297901</v>
      </c>
      <c r="E8" s="864">
        <v>0.173913043478261</v>
      </c>
      <c r="F8" s="865">
        <v>0</v>
      </c>
      <c r="G8" s="866" t="s">
        <v>220</v>
      </c>
      <c r="H8" s="867">
        <v>0</v>
      </c>
      <c r="I8" s="868">
        <v>0</v>
      </c>
      <c r="J8" s="738"/>
    </row>
    <row r="9" spans="1:10" x14ac:dyDescent="0.25">
      <c r="A9" s="738"/>
      <c r="B9" s="862">
        <v>2003</v>
      </c>
      <c r="C9" s="865">
        <v>1</v>
      </c>
      <c r="D9" s="864">
        <v>0.52</v>
      </c>
      <c r="E9" s="864">
        <v>8.5714285714285701E-2</v>
      </c>
      <c r="F9" s="863">
        <v>7.6923076923076901E-3</v>
      </c>
      <c r="G9" s="866" t="s">
        <v>220</v>
      </c>
      <c r="H9" s="867">
        <v>0</v>
      </c>
      <c r="I9" s="868">
        <v>0</v>
      </c>
      <c r="J9" s="738"/>
    </row>
    <row r="10" spans="1:10" x14ac:dyDescent="0.25">
      <c r="A10" s="738"/>
      <c r="B10" s="862">
        <v>2004</v>
      </c>
      <c r="C10" s="865">
        <v>1</v>
      </c>
      <c r="D10" s="864">
        <v>0.71428571428571397</v>
      </c>
      <c r="E10" s="864">
        <v>0.38461538461538503</v>
      </c>
      <c r="F10" s="865">
        <v>0</v>
      </c>
      <c r="G10" s="866" t="s">
        <v>220</v>
      </c>
      <c r="H10" s="867">
        <v>0</v>
      </c>
      <c r="I10" s="868">
        <v>0</v>
      </c>
      <c r="J10" s="738"/>
    </row>
    <row r="11" spans="1:10" x14ac:dyDescent="0.25">
      <c r="A11" s="738"/>
      <c r="B11" s="862">
        <v>2005</v>
      </c>
      <c r="C11" s="863">
        <v>0.967741935483871</v>
      </c>
      <c r="D11" s="864">
        <v>0.58904109589041098</v>
      </c>
      <c r="E11" s="864">
        <v>0.33333333333333298</v>
      </c>
      <c r="F11" s="865">
        <v>0</v>
      </c>
      <c r="G11" s="866" t="s">
        <v>220</v>
      </c>
      <c r="H11" s="867">
        <v>0</v>
      </c>
      <c r="I11" s="868">
        <v>0</v>
      </c>
      <c r="J11" s="738"/>
    </row>
    <row r="12" spans="1:10" x14ac:dyDescent="0.25">
      <c r="A12" s="738"/>
      <c r="B12" s="862">
        <v>2006</v>
      </c>
      <c r="C12" s="865">
        <v>1</v>
      </c>
      <c r="D12" s="864">
        <v>0.76470588235294101</v>
      </c>
      <c r="E12" s="864">
        <v>0.56410256410256399</v>
      </c>
      <c r="F12" s="865">
        <v>0</v>
      </c>
      <c r="G12" s="866" t="s">
        <v>220</v>
      </c>
      <c r="H12" s="864">
        <v>0.1</v>
      </c>
      <c r="I12" s="868">
        <v>0</v>
      </c>
      <c r="J12" s="738"/>
    </row>
    <row r="13" spans="1:10" x14ac:dyDescent="0.25">
      <c r="A13" s="738"/>
      <c r="B13" s="862">
        <v>2007</v>
      </c>
      <c r="C13" s="863">
        <v>0.94444444444444398</v>
      </c>
      <c r="D13" s="864">
        <v>0.47499999999999998</v>
      </c>
      <c r="E13" s="864">
        <v>0.33333333333333298</v>
      </c>
      <c r="F13" s="863">
        <v>1.8987341772151899E-2</v>
      </c>
      <c r="G13" s="866" t="s">
        <v>220</v>
      </c>
      <c r="H13" s="864">
        <v>0.26</v>
      </c>
      <c r="I13" s="869">
        <v>6.6666666666666693E-2</v>
      </c>
      <c r="J13" s="738"/>
    </row>
    <row r="14" spans="1:10" x14ac:dyDescent="0.25">
      <c r="A14" s="738"/>
      <c r="B14" s="862">
        <v>2008</v>
      </c>
      <c r="C14" s="865">
        <v>1</v>
      </c>
      <c r="D14" s="864">
        <v>0.78333333333333299</v>
      </c>
      <c r="E14" s="864">
        <v>0.83333333333333304</v>
      </c>
      <c r="F14" s="863">
        <v>3.2786885245901599E-2</v>
      </c>
      <c r="G14" s="866" t="s">
        <v>220</v>
      </c>
      <c r="H14" s="864">
        <v>0.34482758620689702</v>
      </c>
      <c r="I14" s="869">
        <v>5.4545454545454501E-2</v>
      </c>
      <c r="J14" s="738"/>
    </row>
    <row r="15" spans="1:10" x14ac:dyDescent="0.25">
      <c r="A15" s="738"/>
      <c r="B15" s="862">
        <v>2009</v>
      </c>
      <c r="C15" s="863">
        <v>0.84615384615384603</v>
      </c>
      <c r="D15" s="864">
        <v>0.35294117647058798</v>
      </c>
      <c r="E15" s="864">
        <v>0.33333333333333298</v>
      </c>
      <c r="F15" s="863">
        <v>7.2463768115942004E-3</v>
      </c>
      <c r="G15" s="866" t="s">
        <v>220</v>
      </c>
      <c r="H15" s="864">
        <v>0.38235294117647101</v>
      </c>
      <c r="I15" s="869">
        <v>0.1</v>
      </c>
      <c r="J15" s="738"/>
    </row>
    <row r="16" spans="1:10" x14ac:dyDescent="0.25">
      <c r="A16" s="738"/>
      <c r="B16" s="862">
        <v>2010</v>
      </c>
      <c r="C16" s="863">
        <v>0.83333333333333304</v>
      </c>
      <c r="D16" s="864">
        <v>0.47244094488188998</v>
      </c>
      <c r="E16" s="864">
        <v>0.51162790697674398</v>
      </c>
      <c r="F16" s="863">
        <v>1.3274336283185801E-2</v>
      </c>
      <c r="G16" s="866" t="s">
        <v>220</v>
      </c>
      <c r="H16" s="864">
        <v>0.217391304347826</v>
      </c>
      <c r="I16" s="869">
        <v>2.5000000000000001E-2</v>
      </c>
      <c r="J16" s="738"/>
    </row>
    <row r="17" spans="1:10" x14ac:dyDescent="0.25">
      <c r="A17" s="738"/>
      <c r="B17" s="862">
        <v>2011</v>
      </c>
      <c r="C17" s="863">
        <v>0.88888888888888895</v>
      </c>
      <c r="D17" s="864">
        <v>0.42857142857142899</v>
      </c>
      <c r="E17" s="864">
        <v>0.45454545454545497</v>
      </c>
      <c r="F17" s="863">
        <v>5.9701492537313397E-2</v>
      </c>
      <c r="G17" s="866" t="s">
        <v>220</v>
      </c>
      <c r="H17" s="864">
        <v>0.308823529411765</v>
      </c>
      <c r="I17" s="869">
        <v>6.6666666666666693E-2</v>
      </c>
      <c r="J17" s="738"/>
    </row>
    <row r="18" spans="1:10" s="861" customFormat="1" ht="15.75" customHeight="1" x14ac:dyDescent="0.25">
      <c r="A18" s="857"/>
      <c r="B18" s="862">
        <v>2012</v>
      </c>
      <c r="C18" s="863">
        <v>0.71428571428571397</v>
      </c>
      <c r="D18" s="864">
        <v>0.581395348837209</v>
      </c>
      <c r="E18" s="864">
        <v>0.31578947368421101</v>
      </c>
      <c r="F18" s="863">
        <v>7.03125E-2</v>
      </c>
      <c r="G18" s="866" t="s">
        <v>220</v>
      </c>
      <c r="H18" s="864">
        <v>0.32352941176470601</v>
      </c>
      <c r="I18" s="869">
        <v>8.5714285714285701E-2</v>
      </c>
      <c r="J18" s="857"/>
    </row>
    <row r="19" spans="1:10" s="861" customFormat="1" ht="15.75" customHeight="1" x14ac:dyDescent="0.25">
      <c r="A19" s="857"/>
      <c r="B19" s="870">
        <v>2013</v>
      </c>
      <c r="C19" s="871">
        <v>0.83333333333333304</v>
      </c>
      <c r="D19" s="872">
        <v>0.27083333333333298</v>
      </c>
      <c r="E19" s="872">
        <v>0.214285714285714</v>
      </c>
      <c r="F19" s="871">
        <v>0</v>
      </c>
      <c r="G19" s="873" t="s">
        <v>220</v>
      </c>
      <c r="H19" s="872">
        <v>0.13043478260869601</v>
      </c>
      <c r="I19" s="874">
        <v>0.04</v>
      </c>
      <c r="J19" s="857"/>
    </row>
    <row r="20" spans="1:10" ht="15.6" x14ac:dyDescent="0.25">
      <c r="A20" s="738"/>
      <c r="B20" s="875" t="s">
        <v>281</v>
      </c>
      <c r="C20" s="876"/>
      <c r="D20" s="876"/>
      <c r="E20" s="877"/>
      <c r="F20" s="876"/>
      <c r="G20" s="878"/>
      <c r="H20" s="879"/>
      <c r="I20" s="877"/>
      <c r="J20" s="738"/>
    </row>
    <row r="21" spans="1:10" x14ac:dyDescent="0.25">
      <c r="A21" s="738"/>
      <c r="B21" s="880" t="s">
        <v>282</v>
      </c>
      <c r="C21" s="881">
        <v>39.857932329999997</v>
      </c>
      <c r="D21" s="882">
        <v>10.87168151</v>
      </c>
      <c r="E21" s="882">
        <v>1.9821674499999999</v>
      </c>
      <c r="F21" s="881">
        <v>0.33156321999999999</v>
      </c>
      <c r="G21" s="866" t="s">
        <v>220</v>
      </c>
      <c r="H21" s="883">
        <v>0.76447768000000005</v>
      </c>
      <c r="I21" s="884">
        <v>1.6207019999999999E-2</v>
      </c>
      <c r="J21" s="738"/>
    </row>
    <row r="22" spans="1:10" ht="13.5" customHeight="1" x14ac:dyDescent="0.25">
      <c r="A22" s="738"/>
      <c r="B22" s="880" t="s">
        <v>283</v>
      </c>
      <c r="C22" s="881">
        <v>8.0426653360000007</v>
      </c>
      <c r="D22" s="882">
        <v>0.65128821599999998</v>
      </c>
      <c r="E22" s="882">
        <v>7.4099609999999996E-2</v>
      </c>
      <c r="F22" s="881">
        <v>9.6389370000000002E-3</v>
      </c>
      <c r="G22" s="866" t="s">
        <v>220</v>
      </c>
      <c r="H22" s="883">
        <v>4.1885149000000003E-2</v>
      </c>
      <c r="I22" s="884">
        <v>4.7582329999999997E-3</v>
      </c>
      <c r="J22" s="738"/>
    </row>
    <row r="23" spans="1:10" s="861" customFormat="1" x14ac:dyDescent="0.25">
      <c r="A23" s="857"/>
      <c r="B23" s="885" t="s">
        <v>284</v>
      </c>
      <c r="C23" s="886">
        <v>118.44709698</v>
      </c>
      <c r="D23" s="887">
        <v>36.596570810000003</v>
      </c>
      <c r="E23" s="887">
        <v>5.4391590299999999</v>
      </c>
      <c r="F23" s="886">
        <v>1.4397850000000001</v>
      </c>
      <c r="G23" s="888" t="s">
        <v>220</v>
      </c>
      <c r="H23" s="889">
        <v>1.60589223</v>
      </c>
      <c r="I23" s="890">
        <v>3.004627E-2</v>
      </c>
      <c r="J23" s="857"/>
    </row>
    <row r="24" spans="1:10" ht="15.6" x14ac:dyDescent="0.25">
      <c r="A24" s="738"/>
      <c r="B24" s="875" t="s">
        <v>285</v>
      </c>
      <c r="C24" s="891"/>
      <c r="D24" s="891"/>
      <c r="E24" s="892"/>
      <c r="F24" s="891"/>
      <c r="G24" s="893"/>
      <c r="H24" s="894"/>
      <c r="I24" s="892"/>
      <c r="J24" s="738"/>
    </row>
    <row r="25" spans="1:10" x14ac:dyDescent="0.25">
      <c r="A25" s="738"/>
      <c r="B25" s="880" t="s">
        <v>282</v>
      </c>
      <c r="C25" s="882">
        <v>34.591863600000003</v>
      </c>
      <c r="D25" s="882">
        <v>10.78109559</v>
      </c>
      <c r="E25" s="882">
        <v>1.9821674499999999</v>
      </c>
      <c r="F25" s="881">
        <v>0.33156321999999999</v>
      </c>
      <c r="G25" s="866" t="s">
        <v>220</v>
      </c>
      <c r="H25" s="882">
        <v>0.76447768000000005</v>
      </c>
      <c r="I25" s="884">
        <v>1.460323E-2</v>
      </c>
      <c r="J25" s="738"/>
    </row>
    <row r="26" spans="1:10" ht="13.5" customHeight="1" x14ac:dyDescent="0.25">
      <c r="A26" s="738"/>
      <c r="B26" s="880" t="s">
        <v>283</v>
      </c>
      <c r="C26" s="882">
        <v>5.5491427020000001</v>
      </c>
      <c r="D26" s="882">
        <v>0.65128821599999998</v>
      </c>
      <c r="E26" s="882">
        <v>7.4099609999999996E-2</v>
      </c>
      <c r="F26" s="881">
        <v>9.6389370000000002E-3</v>
      </c>
      <c r="G26" s="866" t="s">
        <v>220</v>
      </c>
      <c r="H26" s="882">
        <v>4.1885149000000003E-2</v>
      </c>
      <c r="I26" s="884">
        <v>4.7582329999999997E-3</v>
      </c>
      <c r="J26" s="738"/>
    </row>
    <row r="27" spans="1:10" s="861" customFormat="1" x14ac:dyDescent="0.25">
      <c r="A27" s="857"/>
      <c r="B27" s="880" t="s">
        <v>284</v>
      </c>
      <c r="C27" s="882">
        <v>109.63712692</v>
      </c>
      <c r="D27" s="882">
        <v>36.596570810000003</v>
      </c>
      <c r="E27" s="882">
        <v>5.4391590299999999</v>
      </c>
      <c r="F27" s="881">
        <v>1.4397850000000001</v>
      </c>
      <c r="G27" s="873" t="s">
        <v>220</v>
      </c>
      <c r="H27" s="882">
        <v>1.60589223</v>
      </c>
      <c r="I27" s="884">
        <v>3.004627E-2</v>
      </c>
      <c r="J27" s="857"/>
    </row>
    <row r="28" spans="1:10" ht="15" customHeight="1" x14ac:dyDescent="0.25">
      <c r="A28" s="738"/>
      <c r="B28" s="858" t="s">
        <v>286</v>
      </c>
      <c r="C28" s="895"/>
      <c r="D28" s="896"/>
      <c r="E28" s="897"/>
      <c r="F28" s="895"/>
      <c r="G28" s="898"/>
      <c r="H28" s="895"/>
      <c r="I28" s="897"/>
      <c r="J28" s="738"/>
    </row>
    <row r="29" spans="1:10" x14ac:dyDescent="0.25">
      <c r="A29" s="738"/>
      <c r="B29" s="862">
        <v>2002</v>
      </c>
      <c r="C29" s="899">
        <v>0.77618809799597399</v>
      </c>
      <c r="D29" s="899">
        <v>0.95491736334882604</v>
      </c>
      <c r="E29" s="868">
        <v>1</v>
      </c>
      <c r="F29" s="900" t="s">
        <v>287</v>
      </c>
      <c r="G29" s="866" t="s">
        <v>220</v>
      </c>
      <c r="H29" s="901" t="s">
        <v>287</v>
      </c>
      <c r="I29" s="902" t="s">
        <v>287</v>
      </c>
      <c r="J29" s="738"/>
    </row>
    <row r="30" spans="1:10" x14ac:dyDescent="0.25">
      <c r="A30" s="738"/>
      <c r="B30" s="862">
        <v>2003</v>
      </c>
      <c r="C30" s="899">
        <v>0.80104926626458195</v>
      </c>
      <c r="D30" s="899">
        <v>0.99418828584695496</v>
      </c>
      <c r="E30" s="868">
        <v>1</v>
      </c>
      <c r="F30" s="903">
        <v>1</v>
      </c>
      <c r="G30" s="866" t="s">
        <v>220</v>
      </c>
      <c r="H30" s="901" t="s">
        <v>287</v>
      </c>
      <c r="I30" s="902" t="s">
        <v>287</v>
      </c>
      <c r="J30" s="738"/>
    </row>
    <row r="31" spans="1:10" x14ac:dyDescent="0.25">
      <c r="A31" s="738"/>
      <c r="B31" s="862">
        <v>2004</v>
      </c>
      <c r="C31" s="899">
        <v>0.76266463835309695</v>
      </c>
      <c r="D31" s="899">
        <v>0.97331382961269797</v>
      </c>
      <c r="E31" s="868">
        <v>1</v>
      </c>
      <c r="F31" s="901" t="s">
        <v>287</v>
      </c>
      <c r="G31" s="866" t="s">
        <v>220</v>
      </c>
      <c r="H31" s="901" t="s">
        <v>287</v>
      </c>
      <c r="I31" s="902" t="s">
        <v>287</v>
      </c>
      <c r="J31" s="738"/>
    </row>
    <row r="32" spans="1:10" x14ac:dyDescent="0.25">
      <c r="A32" s="738"/>
      <c r="B32" s="862">
        <v>2005</v>
      </c>
      <c r="C32" s="899">
        <v>0.82708941880467801</v>
      </c>
      <c r="D32" s="899">
        <v>1</v>
      </c>
      <c r="E32" s="868">
        <v>1</v>
      </c>
      <c r="F32" s="901" t="s">
        <v>287</v>
      </c>
      <c r="G32" s="866" t="s">
        <v>220</v>
      </c>
      <c r="H32" s="901" t="s">
        <v>287</v>
      </c>
      <c r="I32" s="902" t="s">
        <v>287</v>
      </c>
      <c r="J32" s="738"/>
    </row>
    <row r="33" spans="1:10" x14ac:dyDescent="0.25">
      <c r="A33" s="738"/>
      <c r="B33" s="862">
        <v>2006</v>
      </c>
      <c r="C33" s="899">
        <v>0.92562105541383499</v>
      </c>
      <c r="D33" s="899">
        <v>0.97528754392365402</v>
      </c>
      <c r="E33" s="868">
        <v>1</v>
      </c>
      <c r="F33" s="901" t="s">
        <v>287</v>
      </c>
      <c r="G33" s="866" t="s">
        <v>220</v>
      </c>
      <c r="H33" s="903">
        <v>1</v>
      </c>
      <c r="I33" s="902" t="s">
        <v>287</v>
      </c>
      <c r="J33" s="738"/>
    </row>
    <row r="34" spans="1:10" x14ac:dyDescent="0.25">
      <c r="A34" s="738"/>
      <c r="B34" s="862">
        <v>2007</v>
      </c>
      <c r="C34" s="899">
        <v>0.779861128961441</v>
      </c>
      <c r="D34" s="903">
        <v>1</v>
      </c>
      <c r="E34" s="868">
        <v>1</v>
      </c>
      <c r="F34" s="903">
        <v>1</v>
      </c>
      <c r="G34" s="866" t="s">
        <v>220</v>
      </c>
      <c r="H34" s="903">
        <v>1</v>
      </c>
      <c r="I34" s="868">
        <v>1</v>
      </c>
      <c r="J34" s="738"/>
    </row>
    <row r="35" spans="1:10" x14ac:dyDescent="0.25">
      <c r="A35" s="738"/>
      <c r="B35" s="862">
        <v>2008</v>
      </c>
      <c r="C35" s="899">
        <v>0.87447990364455497</v>
      </c>
      <c r="D35" s="903">
        <v>1</v>
      </c>
      <c r="E35" s="868">
        <v>1</v>
      </c>
      <c r="F35" s="903">
        <v>1</v>
      </c>
      <c r="G35" s="866" t="s">
        <v>220</v>
      </c>
      <c r="H35" s="903">
        <v>1</v>
      </c>
      <c r="I35" s="868">
        <v>1</v>
      </c>
      <c r="J35" s="738"/>
    </row>
    <row r="36" spans="1:10" x14ac:dyDescent="0.25">
      <c r="A36" s="738"/>
      <c r="B36" s="862">
        <v>2009</v>
      </c>
      <c r="C36" s="903">
        <v>1</v>
      </c>
      <c r="D36" s="903">
        <v>1</v>
      </c>
      <c r="E36" s="868">
        <v>1</v>
      </c>
      <c r="F36" s="903">
        <v>1</v>
      </c>
      <c r="G36" s="866" t="s">
        <v>220</v>
      </c>
      <c r="H36" s="903">
        <v>1</v>
      </c>
      <c r="I36" s="868">
        <v>1</v>
      </c>
      <c r="J36" s="738"/>
    </row>
    <row r="37" spans="1:10" x14ac:dyDescent="0.25">
      <c r="A37" s="738"/>
      <c r="B37" s="862">
        <v>2010</v>
      </c>
      <c r="C37" s="903">
        <v>1</v>
      </c>
      <c r="D37" s="903">
        <v>1</v>
      </c>
      <c r="E37" s="868">
        <v>1</v>
      </c>
      <c r="F37" s="903">
        <v>1</v>
      </c>
      <c r="G37" s="866" t="s">
        <v>220</v>
      </c>
      <c r="H37" s="903">
        <v>1</v>
      </c>
      <c r="I37" s="868">
        <v>1</v>
      </c>
      <c r="J37" s="738"/>
    </row>
    <row r="38" spans="1:10" x14ac:dyDescent="0.25">
      <c r="A38" s="738"/>
      <c r="B38" s="862">
        <v>2011</v>
      </c>
      <c r="C38" s="865">
        <v>1</v>
      </c>
      <c r="D38" s="867">
        <v>1</v>
      </c>
      <c r="E38" s="868">
        <v>1</v>
      </c>
      <c r="F38" s="867">
        <v>1</v>
      </c>
      <c r="G38" s="866" t="s">
        <v>220</v>
      </c>
      <c r="H38" s="867">
        <v>1</v>
      </c>
      <c r="I38" s="868">
        <v>1</v>
      </c>
      <c r="J38" s="738"/>
    </row>
    <row r="39" spans="1:10" x14ac:dyDescent="0.25">
      <c r="A39" s="738"/>
      <c r="B39" s="862">
        <v>2012</v>
      </c>
      <c r="C39" s="863">
        <v>0.96606003334880797</v>
      </c>
      <c r="D39" s="867">
        <v>1</v>
      </c>
      <c r="E39" s="868">
        <v>1</v>
      </c>
      <c r="F39" s="867">
        <v>1</v>
      </c>
      <c r="G39" s="866" t="s">
        <v>220</v>
      </c>
      <c r="H39" s="867">
        <v>1</v>
      </c>
      <c r="I39" s="868">
        <v>1</v>
      </c>
      <c r="J39" s="738"/>
    </row>
    <row r="40" spans="1:10" x14ac:dyDescent="0.25">
      <c r="A40" s="738"/>
      <c r="B40" s="904">
        <v>2013</v>
      </c>
      <c r="C40" s="905">
        <v>0.68996314899559297</v>
      </c>
      <c r="D40" s="906">
        <v>1</v>
      </c>
      <c r="E40" s="907">
        <v>0</v>
      </c>
      <c r="F40" s="906">
        <v>0</v>
      </c>
      <c r="G40" s="888" t="s">
        <v>220</v>
      </c>
      <c r="H40" s="906">
        <v>1</v>
      </c>
      <c r="I40" s="907">
        <v>1</v>
      </c>
      <c r="J40" s="738"/>
    </row>
    <row r="41" spans="1:10" x14ac:dyDescent="0.25">
      <c r="A41" s="738"/>
      <c r="B41" s="908" t="s">
        <v>288</v>
      </c>
      <c r="C41" s="774"/>
      <c r="D41" s="774"/>
      <c r="E41" s="774"/>
      <c r="F41" s="774"/>
      <c r="G41" s="909"/>
      <c r="H41" s="774"/>
      <c r="I41" s="774"/>
      <c r="J41" s="738"/>
    </row>
    <row r="42" spans="1:10" x14ac:dyDescent="0.25">
      <c r="A42" s="738"/>
      <c r="B42" s="908" t="s">
        <v>289</v>
      </c>
      <c r="C42" s="774"/>
      <c r="D42" s="774"/>
      <c r="E42" s="774"/>
      <c r="F42" s="774"/>
      <c r="G42" s="774"/>
      <c r="H42" s="774"/>
      <c r="I42" s="774"/>
      <c r="J42" s="738"/>
    </row>
    <row r="43" spans="1:10" x14ac:dyDescent="0.25">
      <c r="A43" s="738"/>
      <c r="B43" s="738"/>
      <c r="C43" s="738"/>
      <c r="D43" s="738"/>
      <c r="E43" s="738"/>
      <c r="F43" s="738"/>
      <c r="G43" s="738"/>
      <c r="H43" s="738"/>
      <c r="I43" s="738"/>
      <c r="J43" s="738"/>
    </row>
    <row r="44" spans="1:10" x14ac:dyDescent="0.25">
      <c r="B44" s="738"/>
      <c r="C44" s="738"/>
      <c r="D44" s="738"/>
      <c r="E44" s="738"/>
      <c r="F44" s="738"/>
      <c r="G44" s="738"/>
      <c r="H44" s="738"/>
      <c r="I44" s="738"/>
      <c r="J44" s="738"/>
    </row>
    <row r="45" spans="1:10" x14ac:dyDescent="0.25">
      <c r="B45" s="738"/>
      <c r="C45" s="738"/>
      <c r="D45" s="738"/>
      <c r="E45" s="738"/>
      <c r="F45" s="738"/>
      <c r="G45" s="738"/>
      <c r="H45" s="738"/>
      <c r="I45" s="738"/>
      <c r="J45" s="738"/>
    </row>
    <row r="46" spans="1:10" x14ac:dyDescent="0.25">
      <c r="G46" s="738"/>
    </row>
  </sheetData>
  <mergeCells count="10">
    <mergeCell ref="B2:I2"/>
    <mergeCell ref="C4:E4"/>
    <mergeCell ref="F4:G4"/>
    <mergeCell ref="H4:I4"/>
    <mergeCell ref="C5:D5"/>
    <mergeCell ref="E5:E6"/>
    <mergeCell ref="F5:F6"/>
    <mergeCell ref="G5:G6"/>
    <mergeCell ref="H5:H6"/>
    <mergeCell ref="I5:I6"/>
  </mergeCells>
  <pageMargins left="0.75" right="0.75" top="1" bottom="1" header="0.5" footer="0.5"/>
  <pageSetup scale="81" orientation="portrait" r:id="rId1"/>
  <headerFooter alignWithMargins="0"/>
  <rowBreaks count="1" manualBreakCount="1">
    <brk id="44" min="1"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view="pageBreakPreview" zoomScale="85" zoomScaleNormal="100" zoomScaleSheetLayoutView="85" workbookViewId="0"/>
  </sheetViews>
  <sheetFormatPr defaultColWidth="9.109375" defaultRowHeight="15" x14ac:dyDescent="0.25"/>
  <cols>
    <col min="1" max="1" width="4.6640625" style="738" customWidth="1"/>
    <col min="2" max="2" width="9.6640625" style="738" customWidth="1"/>
    <col min="3" max="3" width="12.6640625" style="853" customWidth="1"/>
    <col min="4" max="7" width="12.6640625" style="738" customWidth="1"/>
    <col min="8" max="8" width="15.88671875" style="853" customWidth="1"/>
    <col min="9" max="9" width="18.6640625" style="738" customWidth="1"/>
    <col min="10" max="10" width="15.88671875" style="738" customWidth="1"/>
    <col min="11" max="11" width="4.6640625" style="738" customWidth="1"/>
    <col min="12" max="16384" width="9.109375" style="774"/>
  </cols>
  <sheetData>
    <row r="1" spans="1:11" ht="18.75" customHeight="1" x14ac:dyDescent="0.25">
      <c r="A1" s="788"/>
      <c r="B1" s="133"/>
      <c r="C1" s="803"/>
      <c r="D1" s="788"/>
      <c r="E1" s="788"/>
      <c r="F1" s="788"/>
      <c r="G1" s="788"/>
      <c r="H1" s="803"/>
      <c r="I1" s="133"/>
      <c r="J1" s="133"/>
      <c r="K1" s="133"/>
    </row>
    <row r="2" spans="1:11" ht="104.25" customHeight="1" x14ac:dyDescent="0.3">
      <c r="A2" s="788"/>
      <c r="B2" s="1430" t="s">
        <v>258</v>
      </c>
      <c r="C2" s="1430"/>
      <c r="D2" s="1430"/>
      <c r="E2" s="1430"/>
      <c r="F2" s="1430"/>
      <c r="G2" s="1430"/>
      <c r="H2" s="1430"/>
      <c r="I2" s="1430"/>
      <c r="J2" s="1430"/>
      <c r="K2" s="133"/>
    </row>
    <row r="3" spans="1:11" ht="15" customHeight="1" x14ac:dyDescent="0.3">
      <c r="B3" s="133"/>
      <c r="C3" s="804"/>
      <c r="D3" s="804"/>
      <c r="E3" s="804"/>
      <c r="F3" s="804"/>
      <c r="G3" s="804"/>
      <c r="H3" s="804"/>
      <c r="I3" s="804"/>
      <c r="J3" s="804"/>
      <c r="K3" s="133"/>
    </row>
    <row r="4" spans="1:11" ht="29.25" customHeight="1" x14ac:dyDescent="0.3">
      <c r="B4" s="143"/>
      <c r="C4" s="1431" t="s">
        <v>259</v>
      </c>
      <c r="D4" s="1431"/>
      <c r="E4" s="1431"/>
      <c r="F4" s="1432"/>
      <c r="G4" s="1433" t="s">
        <v>260</v>
      </c>
      <c r="H4" s="1432"/>
      <c r="I4" s="1433" t="s">
        <v>261</v>
      </c>
      <c r="J4" s="1432"/>
      <c r="K4" s="805"/>
    </row>
    <row r="5" spans="1:11" ht="15.6" x14ac:dyDescent="0.3">
      <c r="B5" s="806"/>
      <c r="C5" s="1434" t="s">
        <v>233</v>
      </c>
      <c r="D5" s="1435"/>
      <c r="E5" s="1435"/>
      <c r="F5" s="807" t="s">
        <v>34</v>
      </c>
      <c r="G5" s="807" t="s">
        <v>233</v>
      </c>
      <c r="H5" s="808" t="s">
        <v>34</v>
      </c>
      <c r="I5" s="807" t="s">
        <v>29</v>
      </c>
      <c r="J5" s="809" t="s">
        <v>34</v>
      </c>
      <c r="K5" s="805"/>
    </row>
    <row r="6" spans="1:11" ht="60" customHeight="1" x14ac:dyDescent="0.25">
      <c r="B6" s="810"/>
      <c r="C6" s="811" t="s">
        <v>235</v>
      </c>
      <c r="D6" s="812" t="s">
        <v>236</v>
      </c>
      <c r="E6" s="813" t="s">
        <v>144</v>
      </c>
      <c r="F6" s="814" t="s">
        <v>144</v>
      </c>
      <c r="G6" s="815" t="s">
        <v>144</v>
      </c>
      <c r="H6" s="816" t="s">
        <v>144</v>
      </c>
      <c r="I6" s="815" t="s">
        <v>144</v>
      </c>
      <c r="J6" s="817" t="s">
        <v>144</v>
      </c>
      <c r="K6" s="818"/>
    </row>
    <row r="7" spans="1:11" ht="45" x14ac:dyDescent="0.25">
      <c r="B7" s="819" t="s">
        <v>15</v>
      </c>
      <c r="C7" s="820" t="s">
        <v>262</v>
      </c>
      <c r="D7" s="821" t="s">
        <v>262</v>
      </c>
      <c r="E7" s="821" t="s">
        <v>262</v>
      </c>
      <c r="F7" s="822" t="s">
        <v>262</v>
      </c>
      <c r="G7" s="822" t="s">
        <v>262</v>
      </c>
      <c r="H7" s="822" t="s">
        <v>263</v>
      </c>
      <c r="I7" s="822" t="s">
        <v>263</v>
      </c>
      <c r="J7" s="823" t="s">
        <v>263</v>
      </c>
      <c r="K7" s="824"/>
    </row>
    <row r="8" spans="1:11" x14ac:dyDescent="0.25">
      <c r="B8" s="825">
        <v>2002</v>
      </c>
      <c r="C8" s="826">
        <v>126.62577502982199</v>
      </c>
      <c r="D8" s="827">
        <v>11.5024106810011</v>
      </c>
      <c r="E8" s="827">
        <v>138.12818571082309</v>
      </c>
      <c r="F8" s="828">
        <v>4.0318336416517102</v>
      </c>
      <c r="G8" s="833">
        <v>0</v>
      </c>
      <c r="H8" s="829" t="s">
        <v>264</v>
      </c>
      <c r="I8" s="830" t="s">
        <v>265</v>
      </c>
      <c r="J8" s="831" t="s">
        <v>266</v>
      </c>
      <c r="K8" s="133"/>
    </row>
    <row r="9" spans="1:11" x14ac:dyDescent="0.25">
      <c r="B9" s="832">
        <v>2003</v>
      </c>
      <c r="C9" s="833">
        <v>161.704893731179</v>
      </c>
      <c r="D9" s="834">
        <v>26.659025777643802</v>
      </c>
      <c r="E9" s="834">
        <v>188.36391950882279</v>
      </c>
      <c r="F9" s="835">
        <v>0.30189445274531002</v>
      </c>
      <c r="G9" s="833">
        <v>0.17196162354779801</v>
      </c>
      <c r="H9" s="836" t="s">
        <v>264</v>
      </c>
      <c r="I9" s="830" t="s">
        <v>267</v>
      </c>
      <c r="J9" s="837" t="s">
        <v>268</v>
      </c>
      <c r="K9" s="133"/>
    </row>
    <row r="10" spans="1:11" x14ac:dyDescent="0.25">
      <c r="B10" s="832">
        <v>2004</v>
      </c>
      <c r="C10" s="833">
        <v>154.74388533157199</v>
      </c>
      <c r="D10" s="834">
        <v>48.677608560304598</v>
      </c>
      <c r="E10" s="834">
        <v>203.42149389187659</v>
      </c>
      <c r="F10" s="835">
        <v>32.598475803948801</v>
      </c>
      <c r="G10" s="833">
        <v>0</v>
      </c>
      <c r="H10" s="836" t="s">
        <v>264</v>
      </c>
      <c r="I10" s="830" t="s">
        <v>269</v>
      </c>
      <c r="J10" s="837" t="s">
        <v>268</v>
      </c>
      <c r="K10" s="133"/>
    </row>
    <row r="11" spans="1:11" x14ac:dyDescent="0.25">
      <c r="B11" s="832">
        <v>2005</v>
      </c>
      <c r="C11" s="833">
        <v>194.35653396613699</v>
      </c>
      <c r="D11" s="834">
        <v>13.758843247411299</v>
      </c>
      <c r="E11" s="834">
        <v>208.1153772135483</v>
      </c>
      <c r="F11" s="835">
        <v>2.61649757016766</v>
      </c>
      <c r="G11" s="833">
        <v>0</v>
      </c>
      <c r="H11" s="836" t="s">
        <v>264</v>
      </c>
      <c r="I11" s="830" t="s">
        <v>270</v>
      </c>
      <c r="J11" s="837" t="s">
        <v>271</v>
      </c>
      <c r="K11" s="133"/>
    </row>
    <row r="12" spans="1:11" x14ac:dyDescent="0.25">
      <c r="B12" s="832">
        <v>2006</v>
      </c>
      <c r="C12" s="833">
        <v>516.78872034987296</v>
      </c>
      <c r="D12" s="834">
        <v>115.973837619443</v>
      </c>
      <c r="E12" s="834">
        <v>632.76255796931594</v>
      </c>
      <c r="F12" s="835">
        <v>15.785751481471999</v>
      </c>
      <c r="G12" s="833">
        <v>0</v>
      </c>
      <c r="H12" s="836" t="s">
        <v>272</v>
      </c>
      <c r="I12" s="830" t="s">
        <v>273</v>
      </c>
      <c r="J12" s="837" t="s">
        <v>274</v>
      </c>
      <c r="K12" s="133"/>
    </row>
    <row r="13" spans="1:11" x14ac:dyDescent="0.25">
      <c r="B13" s="832">
        <v>2007</v>
      </c>
      <c r="C13" s="833">
        <v>102.009550588088</v>
      </c>
      <c r="D13" s="834">
        <v>20.1477739892314</v>
      </c>
      <c r="E13" s="834">
        <v>122.1573245773194</v>
      </c>
      <c r="F13" s="835">
        <v>3.9426891917264801</v>
      </c>
      <c r="G13" s="833">
        <v>1.7202037020022001</v>
      </c>
      <c r="H13" s="835">
        <v>7.4154456552551701E-3</v>
      </c>
      <c r="I13" s="833">
        <v>21.3624376593962</v>
      </c>
      <c r="J13" s="835">
        <v>0.88985912013619095</v>
      </c>
      <c r="K13" s="133"/>
    </row>
    <row r="14" spans="1:11" x14ac:dyDescent="0.25">
      <c r="B14" s="832">
        <v>2008</v>
      </c>
      <c r="C14" s="833">
        <v>146.33827547913901</v>
      </c>
      <c r="D14" s="834">
        <v>105.796946475008</v>
      </c>
      <c r="E14" s="834">
        <v>252.13522195414703</v>
      </c>
      <c r="F14" s="835">
        <v>6.6152237239538696</v>
      </c>
      <c r="G14" s="833">
        <v>2.9383762618764599</v>
      </c>
      <c r="H14" s="835">
        <v>2.9030572926176399E-3</v>
      </c>
      <c r="I14" s="833">
        <v>42.195321939248799</v>
      </c>
      <c r="J14" s="835">
        <v>0.22633332140125001</v>
      </c>
      <c r="K14" s="133"/>
    </row>
    <row r="15" spans="1:11" x14ac:dyDescent="0.25">
      <c r="B15" s="832">
        <v>2009</v>
      </c>
      <c r="C15" s="833">
        <v>280.20410388326798</v>
      </c>
      <c r="D15" s="834">
        <v>41.565738125230403</v>
      </c>
      <c r="E15" s="834">
        <v>321.76984200849836</v>
      </c>
      <c r="F15" s="835">
        <v>0.85230156842609694</v>
      </c>
      <c r="G15" s="833">
        <v>0.25744815182916497</v>
      </c>
      <c r="H15" s="835">
        <v>5.24798463563166E-3</v>
      </c>
      <c r="I15" s="833">
        <v>36.366476342089001</v>
      </c>
      <c r="J15" s="835">
        <v>0.26881885873833999</v>
      </c>
      <c r="K15" s="133"/>
    </row>
    <row r="16" spans="1:11" x14ac:dyDescent="0.25">
      <c r="B16" s="832">
        <v>2010</v>
      </c>
      <c r="C16" s="833">
        <v>68.538102203826995</v>
      </c>
      <c r="D16" s="834">
        <v>65.712310488486693</v>
      </c>
      <c r="E16" s="834">
        <v>134.25041269231369</v>
      </c>
      <c r="F16" s="835">
        <v>5.3363767139217204</v>
      </c>
      <c r="G16" s="833">
        <v>0.37414280932706701</v>
      </c>
      <c r="H16" s="835">
        <v>2.6896023553245801E-2</v>
      </c>
      <c r="I16" s="833">
        <v>32.815873273959802</v>
      </c>
      <c r="J16" s="835">
        <v>0.51175591262568598</v>
      </c>
      <c r="K16" s="133"/>
    </row>
    <row r="17" spans="2:21" x14ac:dyDescent="0.25">
      <c r="B17" s="832">
        <v>2011</v>
      </c>
      <c r="C17" s="833">
        <v>106.72115125253301</v>
      </c>
      <c r="D17" s="834">
        <v>25.946786799874701</v>
      </c>
      <c r="E17" s="834">
        <v>132.66793805240769</v>
      </c>
      <c r="F17" s="835">
        <v>4.0765433495026002</v>
      </c>
      <c r="G17" s="833">
        <v>21.3549530558108</v>
      </c>
      <c r="H17" s="835">
        <v>6.0584536750510603E-3</v>
      </c>
      <c r="I17" s="833">
        <v>13.584919602266099</v>
      </c>
      <c r="J17" s="835">
        <v>6.42764948652505E-2</v>
      </c>
      <c r="K17" s="133"/>
    </row>
    <row r="18" spans="2:21" x14ac:dyDescent="0.25">
      <c r="B18" s="832">
        <v>2012</v>
      </c>
      <c r="C18" s="833">
        <v>90.741797315285595</v>
      </c>
      <c r="D18" s="834">
        <v>53.721156607027197</v>
      </c>
      <c r="E18" s="834">
        <v>144.46295392231281</v>
      </c>
      <c r="F18" s="835">
        <v>6.2151755865154596</v>
      </c>
      <c r="G18" s="833">
        <v>16.003267568546601</v>
      </c>
      <c r="H18" s="835">
        <v>2.7765771626434101E-2</v>
      </c>
      <c r="I18" s="833">
        <v>24.418851978573201</v>
      </c>
      <c r="J18" s="835">
        <v>0.410686693716725</v>
      </c>
      <c r="K18" s="133"/>
      <c r="O18" s="838"/>
      <c r="P18" s="838"/>
      <c r="Q18" s="838"/>
      <c r="R18" s="838"/>
      <c r="S18" s="839"/>
      <c r="T18" s="838"/>
      <c r="U18" s="838"/>
    </row>
    <row r="19" spans="2:21" x14ac:dyDescent="0.25">
      <c r="B19" s="819">
        <v>2013</v>
      </c>
      <c r="C19" s="840">
        <v>18.115443020430401</v>
      </c>
      <c r="D19" s="841">
        <v>3.36319610023987</v>
      </c>
      <c r="E19" s="841">
        <v>21.478639120670273</v>
      </c>
      <c r="F19" s="842">
        <v>0</v>
      </c>
      <c r="G19" s="840">
        <v>0</v>
      </c>
      <c r="H19" s="842">
        <v>1.20619537856796E-2</v>
      </c>
      <c r="I19" s="840">
        <v>1.51034716092453</v>
      </c>
      <c r="J19" s="842">
        <v>0.12146042539711099</v>
      </c>
      <c r="K19" s="133"/>
      <c r="L19" s="838"/>
      <c r="N19" s="838"/>
      <c r="O19" s="838"/>
      <c r="P19" s="838"/>
      <c r="Q19" s="838"/>
      <c r="R19" s="838"/>
      <c r="S19" s="839"/>
      <c r="T19" s="838"/>
      <c r="U19" s="838"/>
    </row>
    <row r="20" spans="2:21" ht="65.25" customHeight="1" x14ac:dyDescent="0.25">
      <c r="B20" s="819" t="s">
        <v>15</v>
      </c>
      <c r="C20" s="820" t="s">
        <v>275</v>
      </c>
      <c r="D20" s="843" t="s">
        <v>275</v>
      </c>
      <c r="E20" s="843" t="s">
        <v>275</v>
      </c>
      <c r="F20" s="844" t="s">
        <v>276</v>
      </c>
      <c r="G20" s="844" t="s">
        <v>275</v>
      </c>
      <c r="H20" s="844" t="s">
        <v>276</v>
      </c>
      <c r="I20" s="844" t="s">
        <v>275</v>
      </c>
      <c r="J20" s="845" t="s">
        <v>276</v>
      </c>
      <c r="K20" s="824"/>
      <c r="N20" s="838"/>
      <c r="O20" s="838"/>
      <c r="P20" s="838"/>
      <c r="Q20" s="838"/>
      <c r="R20" s="838"/>
      <c r="S20" s="839"/>
      <c r="T20" s="838"/>
      <c r="U20" s="838"/>
    </row>
    <row r="21" spans="2:21" ht="20.100000000000001" customHeight="1" x14ac:dyDescent="0.25">
      <c r="B21" s="825">
        <v>2002</v>
      </c>
      <c r="C21" s="826">
        <v>20.260124004771502</v>
      </c>
      <c r="D21" s="827">
        <v>1.8403857089601701</v>
      </c>
      <c r="E21" s="827">
        <v>22.100509713731672</v>
      </c>
      <c r="F21" s="828">
        <v>0.72573005549730785</v>
      </c>
      <c r="G21" s="846">
        <v>0</v>
      </c>
      <c r="H21" s="829" t="s">
        <v>277</v>
      </c>
      <c r="I21" s="847" t="s">
        <v>277</v>
      </c>
      <c r="J21" s="829" t="s">
        <v>277</v>
      </c>
      <c r="K21" s="133"/>
      <c r="M21" s="839"/>
    </row>
    <row r="22" spans="2:21" x14ac:dyDescent="0.25">
      <c r="B22" s="832">
        <v>2003</v>
      </c>
      <c r="C22" s="833">
        <v>25.8727829969887</v>
      </c>
      <c r="D22" s="834">
        <v>4.2654441244230101</v>
      </c>
      <c r="E22" s="834">
        <v>30.13822712141171</v>
      </c>
      <c r="F22" s="835">
        <v>5.43410014941558E-2</v>
      </c>
      <c r="G22" s="846">
        <v>2.7513859767647683E-2</v>
      </c>
      <c r="H22" s="836" t="s">
        <v>277</v>
      </c>
      <c r="I22" s="848" t="s">
        <v>277</v>
      </c>
      <c r="J22" s="836" t="s">
        <v>277</v>
      </c>
      <c r="K22" s="133"/>
      <c r="M22" s="839"/>
      <c r="Q22" s="839"/>
      <c r="R22" s="839"/>
    </row>
    <row r="23" spans="2:21" x14ac:dyDescent="0.25">
      <c r="B23" s="832">
        <v>2004</v>
      </c>
      <c r="C23" s="833">
        <v>24.759021653051601</v>
      </c>
      <c r="D23" s="834">
        <v>7.78841736964874</v>
      </c>
      <c r="E23" s="834">
        <v>32.547439022700338</v>
      </c>
      <c r="F23" s="835">
        <v>5.8677256447107844</v>
      </c>
      <c r="G23" s="846">
        <v>0</v>
      </c>
      <c r="H23" s="836" t="s">
        <v>277</v>
      </c>
      <c r="I23" s="848" t="s">
        <v>277</v>
      </c>
      <c r="J23" s="836" t="s">
        <v>277</v>
      </c>
      <c r="K23" s="133"/>
      <c r="M23" s="839"/>
      <c r="Q23" s="839"/>
      <c r="R23" s="839"/>
    </row>
    <row r="24" spans="2:21" x14ac:dyDescent="0.25">
      <c r="B24" s="832">
        <v>2005</v>
      </c>
      <c r="C24" s="833">
        <v>31.097045434581901</v>
      </c>
      <c r="D24" s="834">
        <v>2.2014149195858099</v>
      </c>
      <c r="E24" s="834">
        <v>33.298460354167709</v>
      </c>
      <c r="F24" s="835">
        <v>0.47096956263017881</v>
      </c>
      <c r="G24" s="846">
        <v>0</v>
      </c>
      <c r="H24" s="836" t="s">
        <v>277</v>
      </c>
      <c r="I24" s="848" t="s">
        <v>277</v>
      </c>
      <c r="J24" s="836" t="s">
        <v>277</v>
      </c>
      <c r="K24" s="133"/>
      <c r="M24" s="839"/>
      <c r="Q24" s="839"/>
      <c r="R24" s="839"/>
    </row>
    <row r="25" spans="2:21" x14ac:dyDescent="0.25">
      <c r="B25" s="832">
        <v>2006</v>
      </c>
      <c r="C25" s="833">
        <v>82.686195255979598</v>
      </c>
      <c r="D25" s="834">
        <v>18.555814019110802</v>
      </c>
      <c r="E25" s="834">
        <v>101.2420092750904</v>
      </c>
      <c r="F25" s="835">
        <v>2.8414352666649596</v>
      </c>
      <c r="G25" s="846">
        <v>0</v>
      </c>
      <c r="H25" s="836" t="s">
        <v>277</v>
      </c>
      <c r="I25" s="848" t="s">
        <v>277</v>
      </c>
      <c r="J25" s="836" t="s">
        <v>277</v>
      </c>
      <c r="K25" s="133"/>
      <c r="M25" s="839"/>
      <c r="Q25" s="839"/>
      <c r="R25" s="839"/>
    </row>
    <row r="26" spans="2:21" x14ac:dyDescent="0.25">
      <c r="B26" s="832">
        <v>2007</v>
      </c>
      <c r="C26" s="833">
        <v>16.321528094093999</v>
      </c>
      <c r="D26" s="834">
        <v>3.22364383827703</v>
      </c>
      <c r="E26" s="834">
        <v>19.54517193237103</v>
      </c>
      <c r="F26" s="835">
        <v>0.70968405451076644</v>
      </c>
      <c r="G26" s="846">
        <v>0.27523259232035202</v>
      </c>
      <c r="H26" s="849">
        <v>1.3347802179459307E-3</v>
      </c>
      <c r="I26" s="850">
        <v>3.4179900255033919</v>
      </c>
      <c r="J26" s="851">
        <v>0.16017464162451436</v>
      </c>
      <c r="K26" s="133"/>
      <c r="M26" s="839"/>
      <c r="N26" s="839"/>
      <c r="Q26" s="839"/>
      <c r="R26" s="839"/>
    </row>
    <row r="27" spans="2:21" x14ac:dyDescent="0.25">
      <c r="B27" s="832">
        <v>2008</v>
      </c>
      <c r="C27" s="833">
        <v>23.414124076662201</v>
      </c>
      <c r="D27" s="834">
        <v>16.9275114360013</v>
      </c>
      <c r="E27" s="834">
        <v>40.341635512663501</v>
      </c>
      <c r="F27" s="835">
        <v>1.1907402703116965</v>
      </c>
      <c r="G27" s="846">
        <v>0.47014020190023359</v>
      </c>
      <c r="H27" s="849">
        <v>5.2255031267117518E-4</v>
      </c>
      <c r="I27" s="850">
        <v>6.7512515102798076</v>
      </c>
      <c r="J27" s="851">
        <v>4.0739997852224999E-2</v>
      </c>
      <c r="K27" s="133"/>
      <c r="M27" s="839"/>
      <c r="N27" s="839"/>
      <c r="Q27" s="839"/>
      <c r="R27" s="839"/>
    </row>
    <row r="28" spans="2:21" x14ac:dyDescent="0.25">
      <c r="B28" s="832">
        <v>2009</v>
      </c>
      <c r="C28" s="833">
        <v>44.832656621322798</v>
      </c>
      <c r="D28" s="834">
        <v>6.6505181000368596</v>
      </c>
      <c r="E28" s="834">
        <v>51.48317472135966</v>
      </c>
      <c r="F28" s="835">
        <v>0.15341428231669743</v>
      </c>
      <c r="G28" s="846">
        <v>4.1191704292666394E-2</v>
      </c>
      <c r="H28" s="849">
        <v>9.4463723441369875E-4</v>
      </c>
      <c r="I28" s="850">
        <v>5.8186362147342399</v>
      </c>
      <c r="J28" s="851">
        <v>4.8387394572901199E-2</v>
      </c>
      <c r="K28" s="133"/>
      <c r="M28" s="839"/>
      <c r="N28" s="839"/>
      <c r="Q28" s="839"/>
      <c r="R28" s="839"/>
    </row>
    <row r="29" spans="2:21" ht="15" customHeight="1" x14ac:dyDescent="0.25">
      <c r="B29" s="832">
        <v>2010</v>
      </c>
      <c r="C29" s="833">
        <v>10.966096352612301</v>
      </c>
      <c r="D29" s="834">
        <v>10.513969678157901</v>
      </c>
      <c r="E29" s="834">
        <v>21.480066030770203</v>
      </c>
      <c r="F29" s="835">
        <v>0.96054780850590959</v>
      </c>
      <c r="G29" s="846">
        <v>5.9862849492330721E-2</v>
      </c>
      <c r="H29" s="849">
        <v>4.8412842395842443E-3</v>
      </c>
      <c r="I29" s="850">
        <v>5.250539723833568</v>
      </c>
      <c r="J29" s="851">
        <v>9.2116064272623477E-2</v>
      </c>
      <c r="K29" s="133"/>
      <c r="M29" s="839"/>
      <c r="N29" s="839"/>
      <c r="Q29" s="839"/>
      <c r="R29" s="839"/>
    </row>
    <row r="30" spans="2:21" ht="15" customHeight="1" x14ac:dyDescent="0.25">
      <c r="B30" s="832">
        <v>2011</v>
      </c>
      <c r="C30" s="833">
        <v>17.0753842004052</v>
      </c>
      <c r="D30" s="834">
        <v>4.1514858879799599</v>
      </c>
      <c r="E30" s="834">
        <v>21.226870088385159</v>
      </c>
      <c r="F30" s="835">
        <v>0.73377780291046801</v>
      </c>
      <c r="G30" s="846">
        <v>3.4167924889297279</v>
      </c>
      <c r="H30" s="849">
        <v>1.0905216615091909E-3</v>
      </c>
      <c r="I30" s="850">
        <v>2.1735871363625758</v>
      </c>
      <c r="J30" s="851">
        <v>1.156976907574509E-2</v>
      </c>
      <c r="K30" s="133"/>
      <c r="M30" s="839"/>
      <c r="N30" s="839"/>
      <c r="Q30" s="839"/>
      <c r="R30" s="839"/>
    </row>
    <row r="31" spans="2:21" ht="15" customHeight="1" x14ac:dyDescent="0.25">
      <c r="B31" s="832">
        <v>2012</v>
      </c>
      <c r="C31" s="833">
        <v>14.518687570445699</v>
      </c>
      <c r="D31" s="834">
        <v>8.59538505712435</v>
      </c>
      <c r="E31" s="834">
        <v>23.114072627570049</v>
      </c>
      <c r="F31" s="835">
        <v>1.1187316055727827</v>
      </c>
      <c r="G31" s="846">
        <v>2.560522810967456</v>
      </c>
      <c r="H31" s="849">
        <v>4.9978388927581384E-3</v>
      </c>
      <c r="I31" s="850">
        <v>3.9070163165717124</v>
      </c>
      <c r="J31" s="851">
        <v>7.3923604869010492E-2</v>
      </c>
      <c r="K31" s="133"/>
      <c r="M31" s="839"/>
      <c r="N31" s="839"/>
      <c r="Q31" s="839"/>
      <c r="R31" s="839"/>
    </row>
    <row r="32" spans="2:21" ht="15" customHeight="1" x14ac:dyDescent="0.25">
      <c r="B32" s="819">
        <v>2013</v>
      </c>
      <c r="C32" s="840">
        <v>2.8984708832688599</v>
      </c>
      <c r="D32" s="841">
        <v>0.53811137603838</v>
      </c>
      <c r="E32" s="841">
        <v>3.4365822593072402</v>
      </c>
      <c r="F32" s="842">
        <v>0</v>
      </c>
      <c r="G32" s="846">
        <v>0</v>
      </c>
      <c r="H32" s="849">
        <v>2.1711516814223279E-3</v>
      </c>
      <c r="I32" s="850">
        <v>0.2416555457479248</v>
      </c>
      <c r="J32" s="851">
        <v>2.1862876571479978E-2</v>
      </c>
      <c r="K32" s="133"/>
      <c r="M32" s="839"/>
      <c r="N32" s="839"/>
      <c r="Q32" s="839"/>
      <c r="R32" s="839"/>
    </row>
    <row r="33" spans="2:18" ht="29.4" customHeight="1" x14ac:dyDescent="0.25">
      <c r="B33" s="1429" t="s">
        <v>278</v>
      </c>
      <c r="C33" s="1419"/>
      <c r="D33" s="1419"/>
      <c r="E33" s="1419"/>
      <c r="F33" s="1419"/>
      <c r="G33" s="1419"/>
      <c r="H33" s="1419"/>
      <c r="I33" s="1419"/>
      <c r="J33" s="1419"/>
      <c r="K33" s="852"/>
      <c r="Q33" s="839"/>
      <c r="R33" s="839"/>
    </row>
    <row r="43" spans="2:18" ht="35.4" customHeight="1" x14ac:dyDescent="0.25"/>
    <row r="44" spans="2:18" ht="12.75" customHeight="1" x14ac:dyDescent="0.25"/>
    <row r="55" ht="60" customHeight="1" x14ac:dyDescent="0.25"/>
  </sheetData>
  <mergeCells count="6">
    <mergeCell ref="B33:J33"/>
    <mergeCell ref="B2:J2"/>
    <mergeCell ref="C4:F4"/>
    <mergeCell ref="G4:H4"/>
    <mergeCell ref="I4:J4"/>
    <mergeCell ref="C5:E5"/>
  </mergeCells>
  <pageMargins left="0.7" right="0.7" top="0.75" bottom="0.75" header="0.3" footer="0.3"/>
  <pageSetup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view="pageBreakPreview" zoomScale="98" zoomScaleNormal="100" zoomScaleSheetLayoutView="98" workbookViewId="0"/>
  </sheetViews>
  <sheetFormatPr defaultRowHeight="13.2" x14ac:dyDescent="0.25"/>
  <cols>
    <col min="1" max="1" width="4.6640625" style="740" customWidth="1"/>
    <col min="2" max="2" width="8.88671875" style="740"/>
    <col min="3" max="5" width="11.33203125" style="740" customWidth="1"/>
    <col min="6" max="6" width="12.44140625" style="740" customWidth="1"/>
    <col min="7" max="7" width="4.6640625" style="740" customWidth="1"/>
    <col min="8" max="14" width="8.88671875" style="740"/>
    <col min="15" max="15" width="23.109375" style="740" customWidth="1"/>
    <col min="16" max="16384" width="8.88671875" style="740"/>
  </cols>
  <sheetData>
    <row r="1" spans="1:16" ht="15" customHeight="1" x14ac:dyDescent="0.25">
      <c r="A1" s="739"/>
      <c r="B1" s="739"/>
      <c r="C1" s="739"/>
      <c r="D1" s="739"/>
      <c r="E1" s="739"/>
      <c r="F1" s="739"/>
      <c r="G1" s="739"/>
      <c r="H1" s="750"/>
      <c r="I1" s="750"/>
      <c r="J1" s="750"/>
      <c r="K1" s="750"/>
      <c r="L1" s="750"/>
      <c r="M1" s="750"/>
      <c r="N1" s="750"/>
      <c r="O1" s="750"/>
      <c r="P1" s="750"/>
    </row>
    <row r="2" spans="1:16" ht="53.25" customHeight="1" x14ac:dyDescent="0.3">
      <c r="A2" s="739"/>
      <c r="B2" s="1436" t="s">
        <v>290</v>
      </c>
      <c r="C2" s="1437"/>
      <c r="D2" s="1437"/>
      <c r="E2" s="1437"/>
      <c r="F2" s="1437"/>
      <c r="G2" s="739"/>
      <c r="H2" s="750"/>
      <c r="I2" s="750"/>
      <c r="J2" s="750"/>
      <c r="K2" s="1430"/>
      <c r="L2" s="1438"/>
      <c r="M2" s="1438"/>
      <c r="N2" s="1438"/>
      <c r="O2" s="1438"/>
      <c r="P2" s="750"/>
    </row>
    <row r="3" spans="1:16" ht="15.75" customHeight="1" x14ac:dyDescent="0.25">
      <c r="A3" s="739"/>
      <c r="B3" s="739"/>
      <c r="C3" s="739"/>
      <c r="D3" s="739"/>
      <c r="E3" s="739"/>
      <c r="F3" s="739"/>
      <c r="G3" s="739"/>
      <c r="H3" s="750"/>
      <c r="I3" s="750"/>
      <c r="J3" s="750"/>
      <c r="K3" s="763"/>
      <c r="L3" s="763"/>
      <c r="M3" s="763"/>
      <c r="N3" s="763"/>
      <c r="O3" s="763"/>
      <c r="P3" s="750"/>
    </row>
    <row r="4" spans="1:16" ht="16.95" customHeight="1" x14ac:dyDescent="0.3">
      <c r="A4" s="739"/>
      <c r="B4" s="738"/>
      <c r="C4" s="1439" t="s">
        <v>291</v>
      </c>
      <c r="D4" s="1440"/>
      <c r="E4" s="1440"/>
      <c r="F4" s="1441"/>
      <c r="G4" s="739"/>
      <c r="H4" s="750"/>
      <c r="I4" s="750"/>
      <c r="J4" s="750"/>
      <c r="K4" s="788"/>
      <c r="L4" s="1427"/>
      <c r="M4" s="1427"/>
      <c r="N4" s="1427"/>
      <c r="O4" s="1427"/>
      <c r="P4" s="750"/>
    </row>
    <row r="5" spans="1:16" ht="60.6" customHeight="1" x14ac:dyDescent="0.25">
      <c r="A5" s="739"/>
      <c r="B5" s="738"/>
      <c r="C5" s="910" t="s">
        <v>230</v>
      </c>
      <c r="D5" s="911" t="s">
        <v>231</v>
      </c>
      <c r="E5" s="912" t="s">
        <v>232</v>
      </c>
      <c r="F5" s="912" t="s">
        <v>292</v>
      </c>
      <c r="G5" s="739"/>
      <c r="H5" s="747"/>
      <c r="I5" s="750"/>
      <c r="J5" s="750"/>
      <c r="K5" s="788"/>
      <c r="L5" s="747"/>
      <c r="M5" s="747"/>
      <c r="N5" s="747"/>
      <c r="O5" s="747"/>
      <c r="P5" s="750"/>
    </row>
    <row r="6" spans="1:16" ht="13.5" customHeight="1" x14ac:dyDescent="0.25">
      <c r="A6" s="739"/>
      <c r="B6" s="749">
        <v>2002</v>
      </c>
      <c r="C6" s="826">
        <v>22.826239769229002</v>
      </c>
      <c r="D6" s="913">
        <v>0</v>
      </c>
      <c r="E6" s="913">
        <v>0</v>
      </c>
      <c r="F6" s="914">
        <v>22.826239769229002</v>
      </c>
      <c r="G6" s="739"/>
      <c r="H6" s="1172"/>
      <c r="I6" s="750"/>
      <c r="J6" s="750"/>
      <c r="K6" s="788"/>
      <c r="L6" s="915"/>
      <c r="M6" s="915"/>
      <c r="N6" s="915"/>
      <c r="O6" s="915"/>
      <c r="P6" s="750"/>
    </row>
    <row r="7" spans="1:16" ht="13.5" customHeight="1" x14ac:dyDescent="0.25">
      <c r="A7" s="739"/>
      <c r="B7" s="751">
        <v>2003</v>
      </c>
      <c r="C7" s="833">
        <v>30.1925681229059</v>
      </c>
      <c r="D7" s="915">
        <v>2.75138597676477E-2</v>
      </c>
      <c r="E7" s="915">
        <v>0</v>
      </c>
      <c r="F7" s="916">
        <v>30.220081982673548</v>
      </c>
      <c r="G7" s="739"/>
      <c r="H7" s="1172"/>
      <c r="I7" s="750"/>
      <c r="J7" s="750"/>
      <c r="K7" s="788"/>
      <c r="L7" s="915"/>
      <c r="M7" s="915"/>
      <c r="N7" s="915"/>
      <c r="O7" s="915"/>
      <c r="P7" s="750"/>
    </row>
    <row r="8" spans="1:16" ht="13.5" customHeight="1" x14ac:dyDescent="0.25">
      <c r="A8" s="739"/>
      <c r="B8" s="751">
        <v>2004</v>
      </c>
      <c r="C8" s="833">
        <v>38.415164667411098</v>
      </c>
      <c r="D8" s="915">
        <v>0</v>
      </c>
      <c r="E8" s="915">
        <v>0</v>
      </c>
      <c r="F8" s="916">
        <v>38.415164667411098</v>
      </c>
      <c r="G8" s="739"/>
      <c r="H8" s="1172"/>
      <c r="I8" s="750"/>
      <c r="J8" s="750"/>
      <c r="K8" s="788"/>
      <c r="L8" s="915"/>
      <c r="M8" s="915"/>
      <c r="N8" s="915"/>
      <c r="O8" s="915"/>
      <c r="P8" s="750"/>
    </row>
    <row r="9" spans="1:16" ht="13.5" customHeight="1" x14ac:dyDescent="0.25">
      <c r="A9" s="739"/>
      <c r="B9" s="751">
        <v>2005</v>
      </c>
      <c r="C9" s="833">
        <v>33.769429916797897</v>
      </c>
      <c r="D9" s="915">
        <v>0</v>
      </c>
      <c r="E9" s="915">
        <v>0</v>
      </c>
      <c r="F9" s="916">
        <v>33.769429916797897</v>
      </c>
      <c r="G9" s="739"/>
      <c r="H9" s="1172"/>
      <c r="I9" s="750"/>
      <c r="J9" s="750"/>
      <c r="K9" s="788"/>
      <c r="L9" s="915"/>
      <c r="M9" s="915"/>
      <c r="N9" s="915"/>
      <c r="O9" s="915"/>
      <c r="P9" s="750"/>
    </row>
    <row r="10" spans="1:16" ht="13.5" customHeight="1" x14ac:dyDescent="0.25">
      <c r="A10" s="739"/>
      <c r="B10" s="751">
        <v>2006</v>
      </c>
      <c r="C10" s="833">
        <v>104.083444541755</v>
      </c>
      <c r="D10" s="915">
        <v>0</v>
      </c>
      <c r="E10" s="915">
        <v>0</v>
      </c>
      <c r="F10" s="916">
        <v>104.083444541755</v>
      </c>
      <c r="G10" s="739"/>
      <c r="H10" s="1172"/>
      <c r="I10" s="750"/>
      <c r="J10" s="750"/>
      <c r="K10" s="788"/>
      <c r="L10" s="915"/>
      <c r="M10" s="915"/>
      <c r="N10" s="915"/>
      <c r="O10" s="915"/>
      <c r="P10" s="750"/>
    </row>
    <row r="11" spans="1:16" ht="13.5" customHeight="1" x14ac:dyDescent="0.25">
      <c r="A11" s="739"/>
      <c r="B11" s="751">
        <v>2007</v>
      </c>
      <c r="C11" s="833">
        <v>20.2548559868818</v>
      </c>
      <c r="D11" s="915">
        <v>0.276567372538297</v>
      </c>
      <c r="E11" s="915">
        <v>3.5781646671279002</v>
      </c>
      <c r="F11" s="916">
        <v>24.109588026547996</v>
      </c>
      <c r="G11" s="739"/>
      <c r="H11" s="1172"/>
      <c r="I11" s="750"/>
      <c r="J11" s="750"/>
      <c r="K11" s="788"/>
      <c r="L11" s="915"/>
      <c r="M11" s="915"/>
      <c r="N11" s="915"/>
      <c r="O11" s="915"/>
      <c r="P11" s="750"/>
    </row>
    <row r="12" spans="1:16" ht="13.5" customHeight="1" x14ac:dyDescent="0.25">
      <c r="A12" s="739"/>
      <c r="B12" s="751">
        <v>2008</v>
      </c>
      <c r="C12" s="833">
        <v>41.532375782975201</v>
      </c>
      <c r="D12" s="915">
        <v>0.47066275221290399</v>
      </c>
      <c r="E12" s="915">
        <v>6.7919915081320399</v>
      </c>
      <c r="F12" s="916">
        <v>48.795030043320146</v>
      </c>
      <c r="G12" s="739"/>
      <c r="H12" s="1172"/>
      <c r="I12" s="750"/>
      <c r="J12" s="750"/>
      <c r="K12" s="788"/>
      <c r="L12" s="915"/>
      <c r="M12" s="915"/>
      <c r="N12" s="915"/>
      <c r="O12" s="915"/>
      <c r="P12" s="750"/>
    </row>
    <row r="13" spans="1:16" ht="13.5" customHeight="1" x14ac:dyDescent="0.25">
      <c r="A13" s="739"/>
      <c r="B13" s="751">
        <v>2009</v>
      </c>
      <c r="C13" s="833">
        <v>51.636589003676399</v>
      </c>
      <c r="D13" s="915">
        <v>4.2136341527080103E-2</v>
      </c>
      <c r="E13" s="915">
        <v>5.8670236093071404</v>
      </c>
      <c r="F13" s="916">
        <v>57.545748954510621</v>
      </c>
      <c r="G13" s="739"/>
      <c r="H13" s="1172"/>
      <c r="I13" s="750"/>
      <c r="J13" s="750"/>
      <c r="K13" s="788"/>
      <c r="L13" s="915"/>
      <c r="M13" s="915"/>
      <c r="N13" s="915"/>
      <c r="O13" s="915"/>
      <c r="P13" s="750"/>
    </row>
    <row r="14" spans="1:16" ht="13.5" customHeight="1" x14ac:dyDescent="0.25">
      <c r="A14" s="739"/>
      <c r="B14" s="751">
        <v>2010</v>
      </c>
      <c r="C14" s="833">
        <v>22.4406138392761</v>
      </c>
      <c r="D14" s="915">
        <v>6.4704133731914998E-2</v>
      </c>
      <c r="E14" s="915">
        <v>5.3426557881061898</v>
      </c>
      <c r="F14" s="916">
        <v>27.847973761114204</v>
      </c>
      <c r="G14" s="739"/>
      <c r="H14" s="1172"/>
      <c r="I14" s="750"/>
      <c r="J14" s="750"/>
      <c r="K14" s="788"/>
      <c r="L14" s="915"/>
      <c r="M14" s="915"/>
      <c r="N14" s="915"/>
      <c r="O14" s="915"/>
      <c r="P14" s="750"/>
    </row>
    <row r="15" spans="1:16" ht="15" x14ac:dyDescent="0.25">
      <c r="A15" s="739"/>
      <c r="B15" s="751">
        <v>2011</v>
      </c>
      <c r="C15" s="833">
        <v>21.960647891295601</v>
      </c>
      <c r="D15" s="915">
        <v>3.4178830105912401</v>
      </c>
      <c r="E15" s="915">
        <v>2.18515690543832</v>
      </c>
      <c r="F15" s="916">
        <v>27.563687807325159</v>
      </c>
      <c r="G15" s="739"/>
      <c r="H15" s="1172"/>
      <c r="I15" s="750"/>
      <c r="J15" s="750"/>
      <c r="K15" s="788"/>
      <c r="L15" s="915"/>
      <c r="M15" s="915"/>
      <c r="N15" s="915"/>
      <c r="O15" s="915"/>
      <c r="P15" s="750"/>
    </row>
    <row r="16" spans="1:16" ht="15" x14ac:dyDescent="0.25">
      <c r="A16" s="739"/>
      <c r="B16" s="751">
        <v>2012</v>
      </c>
      <c r="C16" s="833">
        <v>24.232804233142801</v>
      </c>
      <c r="D16" s="915">
        <v>2.5655206498602099</v>
      </c>
      <c r="E16" s="915">
        <v>3.98093992144072</v>
      </c>
      <c r="F16" s="916">
        <v>30.779264804443731</v>
      </c>
      <c r="G16" s="739"/>
      <c r="H16" s="1172"/>
      <c r="I16" s="750"/>
      <c r="J16" s="750"/>
      <c r="K16" s="788"/>
      <c r="L16" s="915"/>
      <c r="M16" s="915"/>
      <c r="N16" s="915"/>
      <c r="O16" s="915"/>
      <c r="P16" s="750"/>
    </row>
    <row r="17" spans="1:16" ht="15" x14ac:dyDescent="0.25">
      <c r="A17" s="739"/>
      <c r="B17" s="761">
        <v>2013</v>
      </c>
      <c r="C17" s="840">
        <v>3.4365822593072402</v>
      </c>
      <c r="D17" s="917">
        <v>2.1711516814223401E-3</v>
      </c>
      <c r="E17" s="917">
        <v>0.26351842231940398</v>
      </c>
      <c r="F17" s="918">
        <v>3.7022718333080662</v>
      </c>
      <c r="G17" s="739"/>
      <c r="H17" s="1172"/>
      <c r="I17" s="1160"/>
      <c r="J17" s="750"/>
      <c r="K17" s="750"/>
      <c r="L17" s="750"/>
      <c r="M17" s="750"/>
      <c r="N17" s="750"/>
      <c r="O17" s="750"/>
      <c r="P17" s="750"/>
    </row>
    <row r="18" spans="1:16" ht="15" customHeight="1" x14ac:dyDescent="0.25">
      <c r="A18" s="739"/>
      <c r="B18" s="739"/>
      <c r="C18" s="919"/>
      <c r="D18" s="919"/>
      <c r="E18" s="919"/>
      <c r="F18" s="919"/>
      <c r="G18" s="739"/>
    </row>
    <row r="19" spans="1:16" x14ac:dyDescent="0.25">
      <c r="A19" s="739"/>
      <c r="B19" s="739"/>
      <c r="C19" s="739"/>
      <c r="D19" s="739"/>
      <c r="E19" s="739"/>
      <c r="F19" s="739"/>
      <c r="G19" s="739"/>
    </row>
    <row r="20" spans="1:16" x14ac:dyDescent="0.25">
      <c r="A20" s="739"/>
      <c r="B20" s="739"/>
      <c r="C20" s="739"/>
      <c r="D20" s="739"/>
      <c r="E20" s="739"/>
      <c r="F20" s="739"/>
      <c r="G20" s="739"/>
    </row>
  </sheetData>
  <mergeCells count="4">
    <mergeCell ref="B2:F2"/>
    <mergeCell ref="K2:O2"/>
    <mergeCell ref="C4:F4"/>
    <mergeCell ref="L4:O4"/>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view="pageBreakPreview" zoomScale="85" zoomScaleNormal="100" zoomScaleSheetLayoutView="85" workbookViewId="0"/>
  </sheetViews>
  <sheetFormatPr defaultColWidth="9.109375" defaultRowHeight="15.6" x14ac:dyDescent="0.3"/>
  <cols>
    <col min="1" max="1" width="4.6640625" style="920" customWidth="1"/>
    <col min="2" max="2" width="20.6640625" style="921" customWidth="1"/>
    <col min="3" max="5" width="10.6640625" style="921" customWidth="1"/>
    <col min="6" max="6" width="20.6640625" style="920" customWidth="1"/>
    <col min="7" max="8" width="10.6640625" style="920" customWidth="1"/>
    <col min="9" max="9" width="4.6640625" style="920" customWidth="1"/>
    <col min="10" max="10" width="9.109375" style="920"/>
    <col min="11" max="11" width="4.6640625" style="922" customWidth="1"/>
    <col min="12" max="16384" width="9.109375" style="922"/>
  </cols>
  <sheetData>
    <row r="1" spans="1:11" ht="15" customHeight="1" x14ac:dyDescent="0.3">
      <c r="K1" s="920"/>
    </row>
    <row r="2" spans="1:11" s="925" customFormat="1" ht="30" customHeight="1" x14ac:dyDescent="0.3">
      <c r="A2" s="923"/>
      <c r="B2" s="1442" t="s">
        <v>293</v>
      </c>
      <c r="C2" s="1442"/>
      <c r="D2" s="1442"/>
      <c r="E2" s="1442"/>
      <c r="F2" s="1442"/>
      <c r="G2" s="1442"/>
      <c r="H2" s="1442"/>
      <c r="I2" s="924"/>
      <c r="J2" s="924"/>
      <c r="K2" s="923"/>
    </row>
    <row r="3" spans="1:11" s="925" customFormat="1" ht="30" customHeight="1" x14ac:dyDescent="0.3">
      <c r="A3" s="923"/>
      <c r="B3" s="1442"/>
      <c r="C3" s="1442"/>
      <c r="D3" s="1442"/>
      <c r="E3" s="1442"/>
      <c r="F3" s="1442"/>
      <c r="G3" s="1442"/>
      <c r="H3" s="1442"/>
      <c r="I3" s="924"/>
      <c r="J3" s="924"/>
      <c r="K3" s="923"/>
    </row>
    <row r="4" spans="1:11" s="925" customFormat="1" ht="30" customHeight="1" x14ac:dyDescent="0.3">
      <c r="A4" s="923"/>
      <c r="B4" s="1442"/>
      <c r="C4" s="1442"/>
      <c r="D4" s="1442"/>
      <c r="E4" s="1442"/>
      <c r="F4" s="1442"/>
      <c r="G4" s="1442"/>
      <c r="H4" s="1442"/>
      <c r="I4" s="924"/>
      <c r="J4" s="924"/>
      <c r="K4" s="923"/>
    </row>
    <row r="5" spans="1:11" s="925" customFormat="1" ht="30" customHeight="1" x14ac:dyDescent="0.3">
      <c r="A5" s="923"/>
      <c r="B5" s="1442"/>
      <c r="C5" s="1442"/>
      <c r="D5" s="1442"/>
      <c r="E5" s="1442"/>
      <c r="F5" s="1442"/>
      <c r="G5" s="1442"/>
      <c r="H5" s="1442"/>
      <c r="I5" s="924"/>
      <c r="J5" s="924"/>
      <c r="K5" s="923"/>
    </row>
    <row r="6" spans="1:11" ht="15" customHeight="1" x14ac:dyDescent="0.3">
      <c r="B6" s="926"/>
      <c r="C6" s="926"/>
      <c r="D6" s="926"/>
      <c r="E6" s="926"/>
      <c r="F6" s="926"/>
      <c r="G6" s="926"/>
      <c r="H6" s="926"/>
      <c r="I6" s="927"/>
      <c r="J6" s="927"/>
      <c r="K6" s="920"/>
    </row>
    <row r="7" spans="1:11" ht="15" customHeight="1" x14ac:dyDescent="0.3">
      <c r="B7" s="1443" t="s">
        <v>294</v>
      </c>
      <c r="C7" s="1443"/>
      <c r="D7" s="1443"/>
      <c r="E7" s="1443"/>
      <c r="F7" s="1443"/>
      <c r="G7" s="1443"/>
      <c r="H7" s="1443"/>
      <c r="I7" s="928"/>
      <c r="K7" s="920"/>
    </row>
    <row r="8" spans="1:11" ht="15" customHeight="1" x14ac:dyDescent="0.3">
      <c r="B8" s="852" t="s">
        <v>119</v>
      </c>
      <c r="C8" s="852"/>
      <c r="D8" s="929"/>
      <c r="E8" s="930"/>
      <c r="F8" s="1444" t="s">
        <v>120</v>
      </c>
      <c r="G8" s="1444"/>
      <c r="H8" s="1444"/>
    </row>
    <row r="9" spans="1:11" ht="34.5" customHeight="1" x14ac:dyDescent="0.3">
      <c r="B9" s="922"/>
      <c r="C9" s="1358" t="s">
        <v>122</v>
      </c>
      <c r="D9" s="1360"/>
      <c r="E9" s="930"/>
      <c r="F9" s="922"/>
      <c r="G9" s="1358" t="s">
        <v>122</v>
      </c>
      <c r="H9" s="1360"/>
      <c r="I9" s="931"/>
    </row>
    <row r="10" spans="1:11" ht="33" customHeight="1" x14ac:dyDescent="0.3">
      <c r="B10" s="932" t="s">
        <v>121</v>
      </c>
      <c r="C10" s="933" t="s">
        <v>295</v>
      </c>
      <c r="D10" s="933" t="s">
        <v>34</v>
      </c>
      <c r="E10" s="930"/>
      <c r="F10" s="932" t="s">
        <v>121</v>
      </c>
      <c r="G10" s="933" t="s">
        <v>295</v>
      </c>
      <c r="H10" s="933" t="s">
        <v>34</v>
      </c>
      <c r="I10" s="934"/>
    </row>
    <row r="11" spans="1:11" ht="15" customHeight="1" x14ac:dyDescent="0.3">
      <c r="B11" s="1358" t="s">
        <v>296</v>
      </c>
      <c r="C11" s="1359"/>
      <c r="D11" s="1360"/>
      <c r="E11" s="920"/>
      <c r="F11" s="1445" t="s">
        <v>296</v>
      </c>
      <c r="G11" s="1446"/>
      <c r="H11" s="1447"/>
      <c r="I11" s="921"/>
    </row>
    <row r="12" spans="1:11" ht="15" customHeight="1" x14ac:dyDescent="0.3">
      <c r="B12" s="935" t="s">
        <v>87</v>
      </c>
      <c r="C12" s="935">
        <v>2</v>
      </c>
      <c r="D12" s="935">
        <v>0</v>
      </c>
      <c r="E12" s="920"/>
      <c r="F12" s="936">
        <v>20</v>
      </c>
      <c r="G12" s="935">
        <v>0</v>
      </c>
      <c r="H12" s="937">
        <v>0</v>
      </c>
      <c r="I12" s="921"/>
    </row>
    <row r="13" spans="1:11" ht="15" customHeight="1" x14ac:dyDescent="0.3">
      <c r="B13" s="935" t="s">
        <v>88</v>
      </c>
      <c r="C13" s="935">
        <v>7</v>
      </c>
      <c r="D13" s="935">
        <v>0</v>
      </c>
      <c r="E13" s="920"/>
      <c r="F13" s="938">
        <v>30</v>
      </c>
      <c r="G13" s="935">
        <v>21</v>
      </c>
      <c r="H13" s="937">
        <v>0</v>
      </c>
      <c r="I13" s="921"/>
    </row>
    <row r="14" spans="1:11" ht="15" customHeight="1" x14ac:dyDescent="0.3">
      <c r="B14" s="935" t="s">
        <v>89</v>
      </c>
      <c r="C14" s="935">
        <v>11</v>
      </c>
      <c r="D14" s="935">
        <v>0</v>
      </c>
      <c r="E14" s="920"/>
      <c r="F14" s="938">
        <v>40</v>
      </c>
      <c r="G14" s="935">
        <v>56</v>
      </c>
      <c r="H14" s="937">
        <v>1</v>
      </c>
      <c r="I14" s="921"/>
    </row>
    <row r="15" spans="1:11" ht="15" customHeight="1" x14ac:dyDescent="0.3">
      <c r="B15" s="935" t="s">
        <v>90</v>
      </c>
      <c r="C15" s="935">
        <v>25</v>
      </c>
      <c r="D15" s="935">
        <v>5</v>
      </c>
      <c r="E15" s="920"/>
      <c r="F15" s="938">
        <v>50</v>
      </c>
      <c r="G15" s="935">
        <v>308</v>
      </c>
      <c r="H15" s="937">
        <v>5</v>
      </c>
      <c r="I15" s="921"/>
    </row>
    <row r="16" spans="1:11" ht="15" customHeight="1" x14ac:dyDescent="0.3">
      <c r="B16" s="935" t="s">
        <v>91</v>
      </c>
      <c r="C16" s="935">
        <v>65</v>
      </c>
      <c r="D16" s="935">
        <v>10</v>
      </c>
      <c r="E16" s="920"/>
      <c r="F16" s="938">
        <v>60</v>
      </c>
      <c r="G16" s="935">
        <v>2997</v>
      </c>
      <c r="H16" s="937">
        <v>43</v>
      </c>
      <c r="I16" s="921"/>
    </row>
    <row r="17" spans="2:9" ht="15" customHeight="1" x14ac:dyDescent="0.3">
      <c r="B17" s="935" t="s">
        <v>92</v>
      </c>
      <c r="C17" s="935">
        <v>159</v>
      </c>
      <c r="D17" s="935">
        <v>33</v>
      </c>
      <c r="E17" s="920"/>
      <c r="F17" s="938">
        <v>70</v>
      </c>
      <c r="G17" s="935">
        <v>5069</v>
      </c>
      <c r="H17" s="937">
        <v>104</v>
      </c>
      <c r="I17" s="921"/>
    </row>
    <row r="18" spans="2:9" ht="15" customHeight="1" x14ac:dyDescent="0.3">
      <c r="B18" s="935" t="s">
        <v>93</v>
      </c>
      <c r="C18" s="935">
        <v>287</v>
      </c>
      <c r="D18" s="935">
        <v>87</v>
      </c>
      <c r="E18" s="920"/>
      <c r="F18" s="938">
        <v>80</v>
      </c>
      <c r="G18" s="935">
        <v>5436</v>
      </c>
      <c r="H18" s="937">
        <v>76</v>
      </c>
      <c r="I18" s="921"/>
    </row>
    <row r="19" spans="2:9" ht="15" customHeight="1" x14ac:dyDescent="0.3">
      <c r="B19" s="935" t="s">
        <v>94</v>
      </c>
      <c r="C19" s="935">
        <v>305</v>
      </c>
      <c r="D19" s="935">
        <v>86</v>
      </c>
      <c r="E19" s="920"/>
      <c r="F19" s="938">
        <v>90</v>
      </c>
      <c r="G19" s="935">
        <v>4324</v>
      </c>
      <c r="H19" s="937">
        <v>71</v>
      </c>
      <c r="I19" s="921"/>
    </row>
    <row r="20" spans="2:9" ht="15" customHeight="1" x14ac:dyDescent="0.3">
      <c r="B20" s="935" t="s">
        <v>95</v>
      </c>
      <c r="C20" s="935">
        <v>246</v>
      </c>
      <c r="D20" s="935">
        <v>82</v>
      </c>
      <c r="E20" s="920"/>
      <c r="F20" s="938">
        <v>100</v>
      </c>
      <c r="G20" s="935">
        <v>2357</v>
      </c>
      <c r="H20" s="937">
        <v>35</v>
      </c>
      <c r="I20" s="921"/>
    </row>
    <row r="21" spans="2:9" ht="15" customHeight="1" x14ac:dyDescent="0.3">
      <c r="B21" s="935" t="s">
        <v>96</v>
      </c>
      <c r="C21" s="935">
        <v>212</v>
      </c>
      <c r="D21" s="935">
        <v>51</v>
      </c>
      <c r="E21" s="920"/>
      <c r="F21" s="938">
        <v>110</v>
      </c>
      <c r="G21" s="935">
        <v>834</v>
      </c>
      <c r="H21" s="937">
        <v>16</v>
      </c>
      <c r="I21" s="921"/>
    </row>
    <row r="22" spans="2:9" ht="15" customHeight="1" x14ac:dyDescent="0.3">
      <c r="B22" s="935" t="s">
        <v>97</v>
      </c>
      <c r="C22" s="935">
        <v>189</v>
      </c>
      <c r="D22" s="935">
        <v>36</v>
      </c>
      <c r="E22" s="920"/>
      <c r="F22" s="938">
        <v>120</v>
      </c>
      <c r="G22" s="935">
        <v>342</v>
      </c>
      <c r="H22" s="937">
        <v>9</v>
      </c>
      <c r="I22" s="921"/>
    </row>
    <row r="23" spans="2:9" ht="15" customHeight="1" x14ac:dyDescent="0.3">
      <c r="B23" s="935" t="s">
        <v>98</v>
      </c>
      <c r="C23" s="935">
        <v>123</v>
      </c>
      <c r="D23" s="935">
        <v>15</v>
      </c>
      <c r="E23" s="920"/>
      <c r="F23" s="938">
        <v>130</v>
      </c>
      <c r="G23" s="935">
        <v>104</v>
      </c>
      <c r="H23" s="937">
        <v>2</v>
      </c>
      <c r="I23" s="921"/>
    </row>
    <row r="24" spans="2:9" ht="15" customHeight="1" x14ac:dyDescent="0.3">
      <c r="B24" s="935" t="s">
        <v>99</v>
      </c>
      <c r="C24" s="935">
        <v>74</v>
      </c>
      <c r="D24" s="935">
        <v>7</v>
      </c>
      <c r="E24" s="920"/>
      <c r="F24" s="938">
        <v>140</v>
      </c>
      <c r="G24" s="935">
        <v>21</v>
      </c>
      <c r="H24" s="937">
        <v>3</v>
      </c>
      <c r="I24" s="921"/>
    </row>
    <row r="25" spans="2:9" ht="15" customHeight="1" x14ac:dyDescent="0.3">
      <c r="B25" s="935" t="s">
        <v>100</v>
      </c>
      <c r="C25" s="935">
        <v>44</v>
      </c>
      <c r="D25" s="935">
        <v>3</v>
      </c>
      <c r="E25" s="920"/>
      <c r="F25" s="938">
        <v>150</v>
      </c>
      <c r="G25" s="935">
        <v>5</v>
      </c>
      <c r="H25" s="937">
        <v>0</v>
      </c>
      <c r="I25" s="921"/>
    </row>
    <row r="26" spans="2:9" ht="15" customHeight="1" x14ac:dyDescent="0.3">
      <c r="B26" s="935" t="s">
        <v>101</v>
      </c>
      <c r="C26" s="935">
        <v>32</v>
      </c>
      <c r="D26" s="935">
        <v>2</v>
      </c>
      <c r="E26" s="920"/>
      <c r="F26" s="938">
        <v>160</v>
      </c>
      <c r="G26" s="935">
        <v>1</v>
      </c>
      <c r="H26" s="937">
        <v>0</v>
      </c>
      <c r="I26" s="921"/>
    </row>
    <row r="27" spans="2:9" ht="15" customHeight="1" x14ac:dyDescent="0.3">
      <c r="B27" s="935" t="s">
        <v>102</v>
      </c>
      <c r="C27" s="935">
        <v>18</v>
      </c>
      <c r="D27" s="935">
        <v>1</v>
      </c>
      <c r="E27" s="920"/>
      <c r="F27" s="938">
        <v>170</v>
      </c>
      <c r="G27" s="935">
        <v>0</v>
      </c>
      <c r="H27" s="937">
        <v>0</v>
      </c>
      <c r="I27" s="921"/>
    </row>
    <row r="28" spans="2:9" ht="15" customHeight="1" x14ac:dyDescent="0.3">
      <c r="B28" s="935" t="s">
        <v>103</v>
      </c>
      <c r="C28" s="935">
        <v>10</v>
      </c>
      <c r="D28" s="935">
        <v>5</v>
      </c>
      <c r="E28" s="920"/>
      <c r="F28" s="1358" t="s">
        <v>297</v>
      </c>
      <c r="G28" s="1359"/>
      <c r="H28" s="1360"/>
      <c r="I28" s="921"/>
    </row>
    <row r="29" spans="2:9" ht="15" customHeight="1" x14ac:dyDescent="0.3">
      <c r="B29" s="935" t="s">
        <v>104</v>
      </c>
      <c r="C29" s="935">
        <v>1</v>
      </c>
      <c r="D29" s="935">
        <v>1</v>
      </c>
      <c r="E29" s="920"/>
      <c r="F29" s="938">
        <v>50</v>
      </c>
      <c r="G29" s="935">
        <v>2</v>
      </c>
      <c r="H29" s="937">
        <v>0</v>
      </c>
      <c r="I29" s="921"/>
    </row>
    <row r="30" spans="2:9" ht="15" customHeight="1" x14ac:dyDescent="0.3">
      <c r="B30" s="935" t="s">
        <v>105</v>
      </c>
      <c r="C30" s="935">
        <v>3</v>
      </c>
      <c r="D30" s="935">
        <v>0</v>
      </c>
      <c r="E30" s="920"/>
      <c r="F30" s="938">
        <v>60</v>
      </c>
      <c r="G30" s="935">
        <v>11</v>
      </c>
      <c r="H30" s="937">
        <v>0</v>
      </c>
      <c r="I30" s="921"/>
    </row>
    <row r="31" spans="2:9" ht="15" customHeight="1" x14ac:dyDescent="0.3">
      <c r="B31" s="935" t="s">
        <v>106</v>
      </c>
      <c r="C31" s="935">
        <v>1</v>
      </c>
      <c r="D31" s="935">
        <v>0</v>
      </c>
      <c r="E31" s="920"/>
      <c r="F31" s="938">
        <v>70</v>
      </c>
      <c r="G31" s="935">
        <v>29</v>
      </c>
      <c r="H31" s="937">
        <v>0</v>
      </c>
      <c r="I31" s="921"/>
    </row>
    <row r="32" spans="2:9" ht="15" customHeight="1" x14ac:dyDescent="0.3">
      <c r="B32" s="935" t="s">
        <v>107</v>
      </c>
      <c r="C32" s="935">
        <v>0</v>
      </c>
      <c r="D32" s="935">
        <v>1</v>
      </c>
      <c r="E32" s="920"/>
      <c r="F32" s="938">
        <v>80</v>
      </c>
      <c r="G32" s="935">
        <v>36</v>
      </c>
      <c r="H32" s="937">
        <v>0</v>
      </c>
      <c r="I32" s="921"/>
    </row>
    <row r="33" spans="2:9" ht="15" customHeight="1" x14ac:dyDescent="0.3">
      <c r="B33" s="1358" t="s">
        <v>297</v>
      </c>
      <c r="C33" s="1359"/>
      <c r="D33" s="1360"/>
      <c r="E33" s="920"/>
      <c r="F33" s="938">
        <v>90</v>
      </c>
      <c r="G33" s="935">
        <v>22</v>
      </c>
      <c r="H33" s="937">
        <v>0</v>
      </c>
      <c r="I33" s="921"/>
    </row>
    <row r="34" spans="2:9" ht="15" customHeight="1" x14ac:dyDescent="0.3">
      <c r="B34" s="935" t="s">
        <v>92</v>
      </c>
      <c r="C34" s="935">
        <v>4</v>
      </c>
      <c r="D34" s="935">
        <v>0</v>
      </c>
      <c r="E34" s="920"/>
      <c r="F34" s="938">
        <v>100</v>
      </c>
      <c r="G34" s="935">
        <v>14</v>
      </c>
      <c r="H34" s="937">
        <v>0</v>
      </c>
      <c r="I34" s="921"/>
    </row>
    <row r="35" spans="2:9" ht="15" customHeight="1" x14ac:dyDescent="0.3">
      <c r="B35" s="935" t="s">
        <v>93</v>
      </c>
      <c r="C35" s="935">
        <v>10</v>
      </c>
      <c r="D35" s="935">
        <v>0</v>
      </c>
      <c r="E35" s="920"/>
      <c r="F35" s="938">
        <v>110</v>
      </c>
      <c r="G35" s="935">
        <v>8</v>
      </c>
      <c r="H35" s="937">
        <v>0</v>
      </c>
      <c r="I35" s="921"/>
    </row>
    <row r="36" spans="2:9" ht="15" customHeight="1" x14ac:dyDescent="0.3">
      <c r="B36" s="935" t="s">
        <v>94</v>
      </c>
      <c r="C36" s="935">
        <v>11</v>
      </c>
      <c r="D36" s="935">
        <v>0</v>
      </c>
      <c r="E36" s="920"/>
      <c r="F36" s="938">
        <v>120</v>
      </c>
      <c r="G36" s="935">
        <v>9</v>
      </c>
      <c r="H36" s="937">
        <v>0</v>
      </c>
      <c r="I36" s="921"/>
    </row>
    <row r="37" spans="2:9" ht="15" customHeight="1" x14ac:dyDescent="0.3">
      <c r="B37" s="935" t="s">
        <v>95</v>
      </c>
      <c r="C37" s="935">
        <v>7</v>
      </c>
      <c r="D37" s="935">
        <v>0</v>
      </c>
      <c r="E37" s="920"/>
      <c r="F37" s="938">
        <v>130</v>
      </c>
      <c r="G37" s="935">
        <v>4</v>
      </c>
      <c r="H37" s="937">
        <v>0</v>
      </c>
      <c r="I37" s="921"/>
    </row>
    <row r="38" spans="2:9" ht="15" customHeight="1" x14ac:dyDescent="0.3">
      <c r="B38" s="935" t="s">
        <v>96</v>
      </c>
      <c r="C38" s="935">
        <v>14</v>
      </c>
      <c r="D38" s="935">
        <v>0</v>
      </c>
      <c r="E38" s="920"/>
      <c r="F38" s="1358" t="s">
        <v>232</v>
      </c>
      <c r="G38" s="1359"/>
      <c r="H38" s="1360"/>
      <c r="I38" s="921"/>
    </row>
    <row r="39" spans="2:9" ht="15" customHeight="1" x14ac:dyDescent="0.3">
      <c r="B39" s="935" t="s">
        <v>97</v>
      </c>
      <c r="C39" s="935">
        <v>8</v>
      </c>
      <c r="D39" s="935">
        <v>0</v>
      </c>
      <c r="E39" s="920"/>
      <c r="F39" s="938">
        <v>40</v>
      </c>
      <c r="G39" s="935">
        <v>2</v>
      </c>
      <c r="H39" s="937">
        <v>0</v>
      </c>
      <c r="I39" s="921"/>
    </row>
    <row r="40" spans="2:9" ht="15" customHeight="1" x14ac:dyDescent="0.3">
      <c r="B40" s="935" t="s">
        <v>98</v>
      </c>
      <c r="C40" s="935">
        <v>3</v>
      </c>
      <c r="D40" s="935">
        <v>0</v>
      </c>
      <c r="E40" s="920"/>
      <c r="F40" s="938">
        <v>50</v>
      </c>
      <c r="G40" s="935">
        <v>3</v>
      </c>
      <c r="H40" s="937">
        <v>0</v>
      </c>
      <c r="I40" s="921"/>
    </row>
    <row r="41" spans="2:9" ht="15" customHeight="1" x14ac:dyDescent="0.3">
      <c r="B41" s="935" t="s">
        <v>99</v>
      </c>
      <c r="C41" s="935">
        <v>4</v>
      </c>
      <c r="D41" s="935">
        <v>0</v>
      </c>
      <c r="E41" s="920"/>
      <c r="F41" s="938">
        <v>60</v>
      </c>
      <c r="G41" s="935">
        <v>13</v>
      </c>
      <c r="H41" s="937">
        <v>0</v>
      </c>
      <c r="I41" s="921"/>
    </row>
    <row r="42" spans="2:9" ht="15" customHeight="1" x14ac:dyDescent="0.3">
      <c r="B42" s="935" t="s">
        <v>100</v>
      </c>
      <c r="C42" s="935">
        <v>3</v>
      </c>
      <c r="D42" s="935">
        <v>0</v>
      </c>
      <c r="E42" s="920"/>
      <c r="F42" s="938">
        <v>70</v>
      </c>
      <c r="G42" s="935">
        <v>25</v>
      </c>
      <c r="H42" s="937">
        <v>1</v>
      </c>
      <c r="I42" s="921"/>
    </row>
    <row r="43" spans="2:9" ht="15" customHeight="1" x14ac:dyDescent="0.3">
      <c r="B43" s="935" t="s">
        <v>101</v>
      </c>
      <c r="C43" s="935">
        <v>3</v>
      </c>
      <c r="D43" s="935">
        <v>0</v>
      </c>
      <c r="E43" s="920"/>
      <c r="F43" s="938">
        <v>80</v>
      </c>
      <c r="G43" s="935">
        <v>48</v>
      </c>
      <c r="H43" s="937">
        <v>0</v>
      </c>
      <c r="I43" s="921"/>
    </row>
    <row r="44" spans="2:9" ht="15" customHeight="1" x14ac:dyDescent="0.3">
      <c r="B44" s="935" t="s">
        <v>102</v>
      </c>
      <c r="C44" s="935">
        <v>2</v>
      </c>
      <c r="D44" s="935">
        <v>0</v>
      </c>
      <c r="E44" s="920"/>
      <c r="F44" s="938">
        <v>90</v>
      </c>
      <c r="G44" s="935">
        <v>28</v>
      </c>
      <c r="H44" s="937">
        <v>0</v>
      </c>
      <c r="I44" s="921"/>
    </row>
    <row r="45" spans="2:9" ht="15" customHeight="1" x14ac:dyDescent="0.3">
      <c r="B45" s="935" t="s">
        <v>103</v>
      </c>
      <c r="C45" s="935">
        <v>1</v>
      </c>
      <c r="D45" s="935">
        <v>0</v>
      </c>
      <c r="E45" s="920"/>
      <c r="F45" s="938">
        <v>100</v>
      </c>
      <c r="G45" s="935">
        <v>14</v>
      </c>
      <c r="H45" s="937">
        <v>0</v>
      </c>
      <c r="I45" s="921"/>
    </row>
    <row r="46" spans="2:9" ht="15" customHeight="1" x14ac:dyDescent="0.3">
      <c r="B46" s="935" t="s">
        <v>105</v>
      </c>
      <c r="C46" s="935">
        <v>1</v>
      </c>
      <c r="D46" s="935">
        <v>0</v>
      </c>
      <c r="E46" s="920"/>
      <c r="F46" s="938">
        <v>110</v>
      </c>
      <c r="G46" s="935">
        <v>5</v>
      </c>
      <c r="H46" s="937">
        <v>0</v>
      </c>
      <c r="I46" s="921"/>
    </row>
    <row r="47" spans="2:9" ht="15" customHeight="1" x14ac:dyDescent="0.3">
      <c r="B47" s="1358" t="s">
        <v>232</v>
      </c>
      <c r="C47" s="1359"/>
      <c r="D47" s="1360"/>
      <c r="E47" s="920"/>
      <c r="F47" s="938">
        <v>120</v>
      </c>
      <c r="G47" s="935">
        <v>1</v>
      </c>
      <c r="H47" s="937">
        <v>0</v>
      </c>
      <c r="I47" s="921"/>
    </row>
    <row r="48" spans="2:9" ht="15" customHeight="1" x14ac:dyDescent="0.3">
      <c r="B48" s="935" t="s">
        <v>87</v>
      </c>
      <c r="C48" s="935">
        <v>2</v>
      </c>
      <c r="D48" s="935">
        <v>0</v>
      </c>
      <c r="E48" s="920"/>
      <c r="F48" s="939">
        <v>130</v>
      </c>
      <c r="G48" s="940">
        <v>1</v>
      </c>
      <c r="H48" s="941">
        <v>0</v>
      </c>
      <c r="I48" s="921"/>
    </row>
    <row r="49" spans="2:10" ht="15" customHeight="1" x14ac:dyDescent="0.3">
      <c r="B49" s="935" t="s">
        <v>88</v>
      </c>
      <c r="C49" s="935">
        <v>1</v>
      </c>
      <c r="D49" s="935">
        <v>0</v>
      </c>
      <c r="E49" s="920"/>
      <c r="I49" s="921"/>
    </row>
    <row r="50" spans="2:10" ht="15" customHeight="1" x14ac:dyDescent="0.3">
      <c r="B50" s="935" t="s">
        <v>89</v>
      </c>
      <c r="C50" s="935">
        <v>1</v>
      </c>
      <c r="D50" s="935">
        <v>0</v>
      </c>
      <c r="E50" s="920"/>
    </row>
    <row r="51" spans="2:10" ht="15" customHeight="1" x14ac:dyDescent="0.3">
      <c r="B51" s="935" t="s">
        <v>90</v>
      </c>
      <c r="C51" s="935">
        <v>2</v>
      </c>
      <c r="D51" s="935">
        <v>0</v>
      </c>
      <c r="E51" s="920"/>
    </row>
    <row r="52" spans="2:10" ht="15" customHeight="1" x14ac:dyDescent="0.3">
      <c r="B52" s="935" t="s">
        <v>91</v>
      </c>
      <c r="C52" s="935">
        <v>8</v>
      </c>
      <c r="D52" s="935">
        <v>1</v>
      </c>
      <c r="E52" s="920"/>
    </row>
    <row r="53" spans="2:10" ht="15" customHeight="1" x14ac:dyDescent="0.3">
      <c r="B53" s="935" t="s">
        <v>92</v>
      </c>
      <c r="C53" s="935">
        <v>6</v>
      </c>
      <c r="D53" s="935">
        <v>2</v>
      </c>
      <c r="E53" s="920"/>
    </row>
    <row r="54" spans="2:10" ht="15" customHeight="1" x14ac:dyDescent="0.3">
      <c r="B54" s="935" t="s">
        <v>93</v>
      </c>
      <c r="C54" s="935">
        <v>17</v>
      </c>
      <c r="D54" s="935">
        <v>2</v>
      </c>
      <c r="E54" s="920"/>
    </row>
    <row r="55" spans="2:10" ht="15" customHeight="1" x14ac:dyDescent="0.3">
      <c r="B55" s="935" t="s">
        <v>94</v>
      </c>
      <c r="C55" s="935">
        <v>16</v>
      </c>
      <c r="D55" s="935">
        <v>1</v>
      </c>
      <c r="E55" s="920"/>
    </row>
    <row r="56" spans="2:10" ht="15" customHeight="1" x14ac:dyDescent="0.3">
      <c r="B56" s="935" t="s">
        <v>95</v>
      </c>
      <c r="C56" s="935">
        <v>20</v>
      </c>
      <c r="D56" s="935">
        <v>1</v>
      </c>
      <c r="E56" s="920"/>
    </row>
    <row r="57" spans="2:10" ht="15" customHeight="1" x14ac:dyDescent="0.3">
      <c r="B57" s="935" t="s">
        <v>96</v>
      </c>
      <c r="C57" s="935">
        <v>16</v>
      </c>
      <c r="D57" s="935">
        <v>2</v>
      </c>
      <c r="E57" s="920"/>
    </row>
    <row r="58" spans="2:10" ht="15" customHeight="1" x14ac:dyDescent="0.3">
      <c r="B58" s="935" t="s">
        <v>97</v>
      </c>
      <c r="C58" s="935">
        <v>9</v>
      </c>
      <c r="D58" s="935">
        <v>0</v>
      </c>
      <c r="E58" s="920"/>
    </row>
    <row r="59" spans="2:10" ht="15" customHeight="1" x14ac:dyDescent="0.3">
      <c r="B59" s="935" t="s">
        <v>98</v>
      </c>
      <c r="C59" s="935">
        <v>7</v>
      </c>
      <c r="D59" s="935">
        <v>0</v>
      </c>
      <c r="E59" s="920"/>
    </row>
    <row r="60" spans="2:10" ht="15" customHeight="1" x14ac:dyDescent="0.3">
      <c r="B60" s="935" t="s">
        <v>99</v>
      </c>
      <c r="C60" s="935">
        <v>4</v>
      </c>
      <c r="D60" s="935">
        <v>0</v>
      </c>
      <c r="E60" s="920"/>
    </row>
    <row r="61" spans="2:10" ht="15" customHeight="1" x14ac:dyDescent="0.3">
      <c r="B61" s="935" t="s">
        <v>100</v>
      </c>
      <c r="C61" s="935">
        <v>6</v>
      </c>
      <c r="D61" s="935">
        <v>1</v>
      </c>
      <c r="E61" s="920"/>
    </row>
    <row r="62" spans="2:10" ht="15" customHeight="1" x14ac:dyDescent="0.3">
      <c r="B62" s="935" t="s">
        <v>101</v>
      </c>
      <c r="C62" s="935">
        <v>1</v>
      </c>
      <c r="D62" s="935">
        <v>0</v>
      </c>
      <c r="E62" s="920"/>
    </row>
    <row r="63" spans="2:10" ht="15" customHeight="1" x14ac:dyDescent="0.3">
      <c r="B63" s="935" t="s">
        <v>102</v>
      </c>
      <c r="C63" s="935">
        <v>1</v>
      </c>
      <c r="D63" s="935">
        <v>0</v>
      </c>
      <c r="E63" s="920"/>
    </row>
    <row r="64" spans="2:10" ht="15" customHeight="1" x14ac:dyDescent="0.3">
      <c r="B64" s="940" t="s">
        <v>103</v>
      </c>
      <c r="C64" s="940">
        <v>1</v>
      </c>
      <c r="D64" s="940">
        <v>0</v>
      </c>
      <c r="E64" s="920"/>
      <c r="J64" s="922"/>
    </row>
    <row r="65" spans="5:10" ht="15" customHeight="1" x14ac:dyDescent="0.3">
      <c r="E65" s="920"/>
      <c r="J65" s="922"/>
    </row>
  </sheetData>
  <mergeCells count="11">
    <mergeCell ref="F28:H28"/>
    <mergeCell ref="B33:D33"/>
    <mergeCell ref="F38:H38"/>
    <mergeCell ref="B47:D47"/>
    <mergeCell ref="B2:H5"/>
    <mergeCell ref="B7:H7"/>
    <mergeCell ref="F8:H8"/>
    <mergeCell ref="C9:D9"/>
    <mergeCell ref="G9:H9"/>
    <mergeCell ref="B11:D11"/>
    <mergeCell ref="F11:H11"/>
  </mergeCells>
  <pageMargins left="0.7" right="0.7" top="0.75" bottom="0.75" header="0.3" footer="0.3"/>
  <pageSetup scale="5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100" zoomScaleSheetLayoutView="100" workbookViewId="0"/>
  </sheetViews>
  <sheetFormatPr defaultColWidth="9.109375" defaultRowHeight="15.6" x14ac:dyDescent="0.3"/>
  <cols>
    <col min="1" max="1" width="4.6640625" style="945" customWidth="1"/>
    <col min="2" max="4" width="13.6640625" style="945" customWidth="1"/>
    <col min="5" max="5" width="4.6640625" style="945" customWidth="1"/>
    <col min="6" max="7" width="9.109375" style="944"/>
    <col min="8" max="11" width="13.5546875" style="944" customWidth="1"/>
    <col min="12" max="16384" width="9.109375" style="944"/>
  </cols>
  <sheetData>
    <row r="1" spans="1:7" x14ac:dyDescent="0.3">
      <c r="A1" s="942"/>
      <c r="B1" s="942"/>
      <c r="C1" s="942"/>
      <c r="D1" s="942"/>
      <c r="E1" s="942"/>
      <c r="F1" s="943"/>
      <c r="G1" s="943"/>
    </row>
    <row r="2" spans="1:7" ht="40.5" customHeight="1" x14ac:dyDescent="0.3">
      <c r="A2" s="942"/>
      <c r="B2" s="1448" t="s">
        <v>298</v>
      </c>
      <c r="C2" s="1448"/>
      <c r="D2" s="1448"/>
      <c r="E2" s="942"/>
      <c r="F2" s="943"/>
      <c r="G2" s="943"/>
    </row>
    <row r="3" spans="1:7" ht="57.75" customHeight="1" x14ac:dyDescent="0.3">
      <c r="A3" s="942"/>
      <c r="B3" s="1448"/>
      <c r="C3" s="1448"/>
      <c r="D3" s="1448"/>
      <c r="E3" s="942"/>
      <c r="F3" s="943"/>
      <c r="G3" s="943"/>
    </row>
    <row r="4" spans="1:7" x14ac:dyDescent="0.3">
      <c r="A4" s="942"/>
      <c r="B4" s="942"/>
      <c r="C4" s="942"/>
      <c r="E4" s="942"/>
      <c r="F4" s="943"/>
      <c r="G4" s="943"/>
    </row>
    <row r="5" spans="1:7" x14ac:dyDescent="0.3">
      <c r="A5" s="942"/>
      <c r="B5" s="942"/>
      <c r="C5" s="1449" t="s">
        <v>299</v>
      </c>
      <c r="D5" s="1450"/>
      <c r="E5" s="942"/>
      <c r="F5" s="943"/>
      <c r="G5" s="943"/>
    </row>
    <row r="6" spans="1:7" x14ac:dyDescent="0.3">
      <c r="A6" s="942"/>
      <c r="B6" s="942"/>
      <c r="C6" s="946" t="s">
        <v>49</v>
      </c>
      <c r="D6" s="947" t="s">
        <v>300</v>
      </c>
      <c r="E6" s="942"/>
      <c r="F6" s="943"/>
      <c r="G6" s="943"/>
    </row>
    <row r="7" spans="1:7" x14ac:dyDescent="0.3">
      <c r="A7" s="942"/>
      <c r="B7" s="948" t="s">
        <v>301</v>
      </c>
      <c r="C7" s="949"/>
      <c r="D7" s="950"/>
      <c r="E7" s="942"/>
      <c r="F7" s="943"/>
      <c r="G7" s="943"/>
    </row>
    <row r="8" spans="1:7" x14ac:dyDescent="0.3">
      <c r="A8" s="942"/>
      <c r="B8" s="951" t="s">
        <v>302</v>
      </c>
      <c r="C8" s="949">
        <v>1166</v>
      </c>
      <c r="D8" s="952">
        <v>0.47826086956521702</v>
      </c>
      <c r="E8" s="942"/>
      <c r="F8" s="943"/>
      <c r="G8" s="943"/>
    </row>
    <row r="9" spans="1:7" x14ac:dyDescent="0.3">
      <c r="A9" s="942"/>
      <c r="B9" s="953" t="s">
        <v>303</v>
      </c>
      <c r="C9" s="949">
        <v>1272</v>
      </c>
      <c r="D9" s="952">
        <v>0.52173913043478304</v>
      </c>
      <c r="E9" s="942"/>
      <c r="F9" s="943"/>
      <c r="G9" s="943"/>
    </row>
    <row r="10" spans="1:7" x14ac:dyDescent="0.3">
      <c r="A10" s="942"/>
      <c r="B10" s="954" t="s">
        <v>304</v>
      </c>
      <c r="C10" s="955"/>
      <c r="D10" s="956"/>
      <c r="E10" s="942"/>
      <c r="F10" s="943"/>
      <c r="G10" s="943"/>
    </row>
    <row r="11" spans="1:7" x14ac:dyDescent="0.3">
      <c r="A11" s="942"/>
      <c r="B11" s="951" t="s">
        <v>305</v>
      </c>
      <c r="C11" s="949">
        <v>10311</v>
      </c>
      <c r="D11" s="952">
        <v>0.39764751253374497</v>
      </c>
      <c r="E11" s="942"/>
      <c r="F11" s="943"/>
      <c r="G11" s="943"/>
    </row>
    <row r="12" spans="1:7" x14ac:dyDescent="0.3">
      <c r="A12" s="942"/>
      <c r="B12" s="951" t="s">
        <v>306</v>
      </c>
      <c r="C12" s="949">
        <v>6290</v>
      </c>
      <c r="D12" s="952">
        <v>0.24257616660239101</v>
      </c>
      <c r="E12" s="942"/>
      <c r="F12" s="943"/>
      <c r="G12" s="943"/>
    </row>
    <row r="13" spans="1:7" x14ac:dyDescent="0.3">
      <c r="A13" s="942"/>
      <c r="B13" s="957" t="s">
        <v>307</v>
      </c>
      <c r="C13" s="958">
        <v>9329</v>
      </c>
      <c r="D13" s="959">
        <v>0.35977632086386402</v>
      </c>
      <c r="E13" s="942"/>
      <c r="F13" s="943"/>
      <c r="G13" s="943"/>
    </row>
    <row r="14" spans="1:7" x14ac:dyDescent="0.3">
      <c r="A14" s="942"/>
      <c r="B14" s="942"/>
      <c r="C14" s="942"/>
      <c r="D14" s="942"/>
      <c r="E14" s="942"/>
      <c r="F14" s="943"/>
      <c r="G14" s="943"/>
    </row>
  </sheetData>
  <mergeCells count="2">
    <mergeCell ref="B2:D3"/>
    <mergeCell ref="C5:D5"/>
  </mergeCells>
  <pageMargins left="0.7" right="0.7" top="0.75" bottom="0.75" header="0.3" footer="0.3"/>
  <pageSetup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9"/>
  <sheetViews>
    <sheetView view="pageBreakPreview" zoomScale="96" zoomScaleNormal="100" zoomScaleSheetLayoutView="96" workbookViewId="0"/>
  </sheetViews>
  <sheetFormatPr defaultRowHeight="13.2" x14ac:dyDescent="0.25"/>
  <cols>
    <col min="1" max="1" width="1.88671875" style="740" customWidth="1"/>
    <col min="2" max="2" width="6.109375" style="740" customWidth="1"/>
    <col min="3" max="3" width="11.33203125" style="740" customWidth="1"/>
    <col min="4" max="13" width="10.33203125" style="740" customWidth="1"/>
    <col min="14" max="14" width="4.88671875" style="740" customWidth="1"/>
    <col min="15" max="16384" width="8.88671875" style="740"/>
  </cols>
  <sheetData>
    <row r="1" spans="1:14" x14ac:dyDescent="0.25">
      <c r="A1" s="739"/>
      <c r="B1" s="739"/>
      <c r="C1" s="739"/>
      <c r="D1" s="739"/>
      <c r="E1" s="739"/>
      <c r="F1" s="739"/>
      <c r="G1" s="739"/>
      <c r="H1" s="739"/>
      <c r="I1" s="739"/>
      <c r="J1" s="739"/>
      <c r="K1" s="739"/>
      <c r="L1" s="739"/>
      <c r="M1" s="739"/>
      <c r="N1" s="739"/>
    </row>
    <row r="2" spans="1:14" x14ac:dyDescent="0.25">
      <c r="A2" s="1451" t="s">
        <v>308</v>
      </c>
      <c r="B2" s="1451"/>
      <c r="C2" s="1451"/>
      <c r="D2" s="1451"/>
      <c r="E2" s="1451"/>
      <c r="F2" s="1451"/>
      <c r="G2" s="1451"/>
      <c r="H2" s="1451"/>
      <c r="I2" s="1451"/>
      <c r="J2" s="1451"/>
      <c r="K2" s="1451"/>
      <c r="L2" s="1451"/>
      <c r="M2" s="1451"/>
      <c r="N2" s="739"/>
    </row>
    <row r="3" spans="1:14" x14ac:dyDescent="0.25">
      <c r="A3" s="1451"/>
      <c r="B3" s="1451"/>
      <c r="C3" s="1451"/>
      <c r="D3" s="1451"/>
      <c r="E3" s="1451"/>
      <c r="F3" s="1451"/>
      <c r="G3" s="1451"/>
      <c r="H3" s="1451"/>
      <c r="I3" s="1451"/>
      <c r="J3" s="1451"/>
      <c r="K3" s="1451"/>
      <c r="L3" s="1451"/>
      <c r="M3" s="1451"/>
      <c r="N3" s="739"/>
    </row>
    <row r="4" spans="1:14" ht="26.4" customHeight="1" x14ac:dyDescent="0.25">
      <c r="A4" s="1451"/>
      <c r="B4" s="1451"/>
      <c r="C4" s="1451"/>
      <c r="D4" s="1451"/>
      <c r="E4" s="1451"/>
      <c r="F4" s="1451"/>
      <c r="G4" s="1451"/>
      <c r="H4" s="1451"/>
      <c r="I4" s="1451"/>
      <c r="J4" s="1451"/>
      <c r="K4" s="1451"/>
      <c r="L4" s="1451"/>
      <c r="M4" s="1451"/>
      <c r="N4" s="739"/>
    </row>
    <row r="5" spans="1:14" ht="17.399999999999999" customHeight="1" x14ac:dyDescent="0.25">
      <c r="B5" s="960" t="s">
        <v>309</v>
      </c>
      <c r="C5" s="961"/>
      <c r="D5" s="961"/>
      <c r="E5" s="961"/>
      <c r="F5" s="961"/>
      <c r="G5" s="961"/>
      <c r="H5" s="961"/>
      <c r="I5" s="961"/>
      <c r="J5" s="961"/>
      <c r="K5" s="961"/>
      <c r="L5" s="961"/>
      <c r="M5" s="961"/>
      <c r="N5" s="739"/>
    </row>
    <row r="6" spans="1:14" ht="18" customHeight="1" x14ac:dyDescent="0.25">
      <c r="A6" s="739"/>
      <c r="B6" s="962" t="s">
        <v>310</v>
      </c>
      <c r="C6" s="1452" t="s">
        <v>311</v>
      </c>
      <c r="D6" s="1452"/>
      <c r="E6" s="1452"/>
      <c r="F6" s="1452"/>
      <c r="G6" s="1452"/>
      <c r="H6" s="1452"/>
      <c r="I6" s="1452"/>
      <c r="J6" s="1453" t="s">
        <v>312</v>
      </c>
      <c r="K6" s="1452" t="s">
        <v>313</v>
      </c>
      <c r="L6" s="1452"/>
      <c r="M6" s="1455"/>
      <c r="N6" s="739"/>
    </row>
    <row r="7" spans="1:14" ht="52.8" x14ac:dyDescent="0.25">
      <c r="A7" s="739"/>
      <c r="B7" s="963" t="s">
        <v>15</v>
      </c>
      <c r="C7" s="964" t="s">
        <v>314</v>
      </c>
      <c r="D7" s="964" t="s">
        <v>239</v>
      </c>
      <c r="E7" s="964" t="s">
        <v>315</v>
      </c>
      <c r="F7" s="965" t="s">
        <v>316</v>
      </c>
      <c r="G7" s="965" t="s">
        <v>317</v>
      </c>
      <c r="H7" s="965" t="s">
        <v>318</v>
      </c>
      <c r="I7" s="965" t="s">
        <v>319</v>
      </c>
      <c r="J7" s="1454"/>
      <c r="K7" s="965" t="s">
        <v>316</v>
      </c>
      <c r="L7" s="965" t="s">
        <v>320</v>
      </c>
      <c r="M7" s="966" t="s">
        <v>321</v>
      </c>
      <c r="N7" s="967"/>
    </row>
    <row r="8" spans="1:14" x14ac:dyDescent="0.25">
      <c r="A8" s="960"/>
      <c r="B8" s="968" t="s">
        <v>322</v>
      </c>
      <c r="C8" s="763"/>
      <c r="D8" s="763"/>
      <c r="E8" s="763"/>
      <c r="F8" s="763"/>
      <c r="G8" s="763"/>
      <c r="H8" s="763"/>
      <c r="I8" s="763"/>
      <c r="J8" s="969"/>
      <c r="K8" s="763"/>
      <c r="L8" s="763"/>
      <c r="M8" s="768"/>
      <c r="N8" s="739"/>
    </row>
    <row r="9" spans="1:14" ht="15" x14ac:dyDescent="0.25">
      <c r="A9" s="739"/>
      <c r="B9" s="772">
        <v>2002</v>
      </c>
      <c r="C9" s="970" t="s">
        <v>323</v>
      </c>
      <c r="D9" s="971" t="s">
        <v>220</v>
      </c>
      <c r="E9" s="971" t="s">
        <v>220</v>
      </c>
      <c r="F9" s="972" t="s">
        <v>220</v>
      </c>
      <c r="G9" s="973" t="s">
        <v>220</v>
      </c>
      <c r="H9" s="972" t="s">
        <v>220</v>
      </c>
      <c r="I9" s="972" t="s">
        <v>220</v>
      </c>
      <c r="J9" s="974">
        <v>278.72772584595799</v>
      </c>
      <c r="K9" s="975" t="s">
        <v>220</v>
      </c>
      <c r="L9" s="975" t="s">
        <v>220</v>
      </c>
      <c r="M9" s="976" t="s">
        <v>220</v>
      </c>
      <c r="N9" s="739"/>
    </row>
    <row r="10" spans="1:14" ht="15" x14ac:dyDescent="0.25">
      <c r="A10" s="739"/>
      <c r="B10" s="772">
        <v>2003</v>
      </c>
      <c r="C10" s="977" t="s">
        <v>323</v>
      </c>
      <c r="D10" s="971" t="s">
        <v>220</v>
      </c>
      <c r="E10" s="971" t="s">
        <v>220</v>
      </c>
      <c r="F10" s="972" t="s">
        <v>220</v>
      </c>
      <c r="G10" s="973" t="s">
        <v>220</v>
      </c>
      <c r="H10" s="972" t="s">
        <v>220</v>
      </c>
      <c r="I10" s="972" t="s">
        <v>220</v>
      </c>
      <c r="J10" s="974">
        <v>207.77663249569099</v>
      </c>
      <c r="K10" s="975" t="s">
        <v>220</v>
      </c>
      <c r="L10" s="975" t="s">
        <v>220</v>
      </c>
      <c r="M10" s="976" t="s">
        <v>220</v>
      </c>
      <c r="N10" s="739"/>
    </row>
    <row r="11" spans="1:14" x14ac:dyDescent="0.25">
      <c r="A11" s="739"/>
      <c r="B11" s="772">
        <v>2004</v>
      </c>
      <c r="C11" s="978">
        <v>4.8682526218462398E-2</v>
      </c>
      <c r="D11" s="979">
        <v>207</v>
      </c>
      <c r="E11" s="978">
        <v>1.9323671497584499E-2</v>
      </c>
      <c r="F11" s="980">
        <v>4.8902295200943503E-2</v>
      </c>
      <c r="G11" s="981">
        <v>10.2099383108047</v>
      </c>
      <c r="H11" s="980">
        <v>4.7896758738681698E-3</v>
      </c>
      <c r="I11" s="980">
        <v>2.71727813356885E-3</v>
      </c>
      <c r="J11" s="974">
        <v>209.72490755692601</v>
      </c>
      <c r="K11" s="982">
        <v>1.00451432987464</v>
      </c>
      <c r="L11" s="982">
        <v>2.0972490755692599E-3</v>
      </c>
      <c r="M11" s="983">
        <v>2.1214809043982399</v>
      </c>
      <c r="N11" s="739"/>
    </row>
    <row r="12" spans="1:14" x14ac:dyDescent="0.25">
      <c r="A12" s="739"/>
      <c r="B12" s="772">
        <v>2005</v>
      </c>
      <c r="C12" s="978">
        <v>6.3256357731828999E-2</v>
      </c>
      <c r="D12" s="979">
        <v>167</v>
      </c>
      <c r="E12" s="978">
        <v>5.9880239520958096E-3</v>
      </c>
      <c r="F12" s="980">
        <v>3.2513834709244301E-2</v>
      </c>
      <c r="G12" s="981">
        <v>11.4188514923342</v>
      </c>
      <c r="H12" s="980">
        <v>2.8473822197505401E-3</v>
      </c>
      <c r="I12" s="980">
        <v>2.8473822197505401E-3</v>
      </c>
      <c r="J12" s="974">
        <v>180.51705633674999</v>
      </c>
      <c r="K12" s="982">
        <v>0.51400105657496897</v>
      </c>
      <c r="L12" s="982">
        <v>1.8051705633675E-3</v>
      </c>
      <c r="M12" s="983">
        <v>1.52144312746191</v>
      </c>
      <c r="N12" s="739"/>
    </row>
    <row r="13" spans="1:14" x14ac:dyDescent="0.25">
      <c r="A13" s="739"/>
      <c r="B13" s="772">
        <v>2006</v>
      </c>
      <c r="C13" s="978">
        <v>0.11571613774476699</v>
      </c>
      <c r="D13" s="979">
        <v>379</v>
      </c>
      <c r="E13" s="978">
        <v>1.31926121372032E-2</v>
      </c>
      <c r="F13" s="980">
        <v>6.2845867731107702E-2</v>
      </c>
      <c r="G13" s="981">
        <v>19.433865553842001</v>
      </c>
      <c r="H13" s="980">
        <v>3.2338325876028998E-3</v>
      </c>
      <c r="I13" s="980">
        <v>1.63440009806337E-3</v>
      </c>
      <c r="J13" s="974">
        <v>167.94429828540299</v>
      </c>
      <c r="K13" s="982">
        <v>0.54310374469743905</v>
      </c>
      <c r="L13" s="982">
        <v>5.1069166272194504E-3</v>
      </c>
      <c r="M13" s="983">
        <v>1.0811005727676599</v>
      </c>
      <c r="N13" s="739"/>
    </row>
    <row r="14" spans="1:14" x14ac:dyDescent="0.25">
      <c r="A14" s="739"/>
      <c r="B14" s="772">
        <v>2007</v>
      </c>
      <c r="C14" s="978">
        <v>8.8671233890801796E-2</v>
      </c>
      <c r="D14" s="979">
        <v>242</v>
      </c>
      <c r="E14" s="978">
        <v>4.1322314049586804E-3</v>
      </c>
      <c r="F14" s="980">
        <v>7.7519731470561603E-3</v>
      </c>
      <c r="G14" s="981">
        <v>16.103175179170801</v>
      </c>
      <c r="H14" s="980">
        <v>4.8139407668390701E-4</v>
      </c>
      <c r="I14" s="980">
        <v>4.8139407668390701E-4</v>
      </c>
      <c r="J14" s="974">
        <v>181.605403157035</v>
      </c>
      <c r="K14" s="982">
        <v>8.7423765373589798E-2</v>
      </c>
      <c r="L14" s="982">
        <v>1.81605403157035E-3</v>
      </c>
      <c r="M14" s="983">
        <v>0.25877434550582601</v>
      </c>
      <c r="N14" s="739"/>
    </row>
    <row r="15" spans="1:14" x14ac:dyDescent="0.25">
      <c r="A15" s="739"/>
      <c r="B15" s="772">
        <v>2008</v>
      </c>
      <c r="C15" s="978">
        <v>7.5523557511994105E-2</v>
      </c>
      <c r="D15" s="979">
        <v>183</v>
      </c>
      <c r="E15" s="978">
        <v>5.4644808743169399E-3</v>
      </c>
      <c r="F15" s="980">
        <v>2.7215821464211198E-2</v>
      </c>
      <c r="G15" s="981">
        <v>14.2851310895401</v>
      </c>
      <c r="H15" s="980">
        <v>1.90518527926841E-3</v>
      </c>
      <c r="I15" s="980">
        <v>1.90518527926841E-3</v>
      </c>
      <c r="J15" s="974">
        <v>189.148016329493</v>
      </c>
      <c r="K15" s="982">
        <v>0.36036201631377002</v>
      </c>
      <c r="L15" s="982">
        <v>1.8914801632949299E-3</v>
      </c>
      <c r="M15" s="983">
        <v>1.06667156828876</v>
      </c>
      <c r="N15" s="739"/>
    </row>
    <row r="16" spans="1:14" ht="14.4" x14ac:dyDescent="0.3">
      <c r="A16" s="739"/>
      <c r="B16" s="772">
        <v>2009</v>
      </c>
      <c r="C16" s="978">
        <v>6.17259109896207E-2</v>
      </c>
      <c r="D16" s="979">
        <v>219</v>
      </c>
      <c r="E16" s="978">
        <v>2.2831050228310501E-2</v>
      </c>
      <c r="F16" s="980">
        <v>8.0146058241857901E-2</v>
      </c>
      <c r="G16" s="981">
        <v>13.852272521092299</v>
      </c>
      <c r="H16" s="980">
        <v>5.7857696720753204E-3</v>
      </c>
      <c r="I16" s="980">
        <v>2.8144421970512099E-3</v>
      </c>
      <c r="J16" s="974">
        <v>224.41584577701201</v>
      </c>
      <c r="K16" s="982">
        <v>1.29841839442977</v>
      </c>
      <c r="L16" s="982">
        <v>6.0471759387920203E-2</v>
      </c>
      <c r="M16" s="983">
        <v>2.53636502947161</v>
      </c>
      <c r="N16" s="984"/>
    </row>
    <row r="17" spans="1:36" x14ac:dyDescent="0.25">
      <c r="A17" s="739"/>
      <c r="B17" s="772">
        <v>2010</v>
      </c>
      <c r="C17" s="978">
        <v>7.6754443540129696E-2</v>
      </c>
      <c r="D17" s="979">
        <v>210</v>
      </c>
      <c r="E17" s="978">
        <v>4.7619047619047597E-3</v>
      </c>
      <c r="F17" s="980">
        <v>6.12809579969155E-3</v>
      </c>
      <c r="G17" s="981">
        <v>13.260909008436901</v>
      </c>
      <c r="H17" s="980">
        <v>4.6211732512399501E-4</v>
      </c>
      <c r="I17" s="980">
        <v>4.6211732512399501E-4</v>
      </c>
      <c r="J17" s="974">
        <v>172.77057062505699</v>
      </c>
      <c r="K17" s="982">
        <v>7.9840273957397498E-2</v>
      </c>
      <c r="L17" s="982">
        <v>1.7277057062505699E-3</v>
      </c>
      <c r="M17" s="983">
        <v>0.236327210913897</v>
      </c>
      <c r="N17" s="739"/>
    </row>
    <row r="18" spans="1:36" ht="15" customHeight="1" x14ac:dyDescent="0.25">
      <c r="A18" s="739"/>
      <c r="B18" s="772">
        <v>2011</v>
      </c>
      <c r="C18" s="978">
        <v>8.1309511632664394E-2</v>
      </c>
      <c r="D18" s="979">
        <v>244</v>
      </c>
      <c r="E18" s="978">
        <v>2.0491803278688499E-2</v>
      </c>
      <c r="F18" s="980">
        <v>8.9580876349451194E-2</v>
      </c>
      <c r="G18" s="981">
        <v>15.865349723305799</v>
      </c>
      <c r="H18" s="980">
        <v>5.6463221997469703E-3</v>
      </c>
      <c r="I18" s="980">
        <v>3.0770522084904999E-3</v>
      </c>
      <c r="J18" s="974">
        <v>195.12292479361301</v>
      </c>
      <c r="K18" s="982">
        <v>1.1017269019417399</v>
      </c>
      <c r="L18" s="982">
        <v>1.95122924793613E-3</v>
      </c>
      <c r="M18" s="983">
        <v>2.2785176182018301</v>
      </c>
      <c r="N18" s="739"/>
    </row>
    <row r="19" spans="1:36" s="739" customFormat="1" x14ac:dyDescent="0.25">
      <c r="B19" s="772">
        <v>2012</v>
      </c>
      <c r="C19" s="978">
        <v>0.104064428465339</v>
      </c>
      <c r="D19" s="979">
        <v>287</v>
      </c>
      <c r="E19" s="978">
        <v>1.39372822299652E-2</v>
      </c>
      <c r="F19" s="980">
        <v>0.11240587861743601</v>
      </c>
      <c r="G19" s="981">
        <v>20.526871087725699</v>
      </c>
      <c r="H19" s="980">
        <v>5.4760356869318896E-3</v>
      </c>
      <c r="I19" s="980">
        <v>3.3309950675608699E-3</v>
      </c>
      <c r="J19" s="974">
        <v>197.251562233512</v>
      </c>
      <c r="K19" s="982">
        <v>1.0801565940937801</v>
      </c>
      <c r="L19" s="982">
        <v>1.9725156223351198E-3</v>
      </c>
      <c r="M19" s="983">
        <v>2.3679627965960499</v>
      </c>
      <c r="O19" s="740"/>
      <c r="P19" s="740"/>
      <c r="Q19" s="740"/>
      <c r="R19" s="740"/>
      <c r="S19" s="740"/>
      <c r="T19" s="740"/>
      <c r="U19" s="740"/>
      <c r="V19" s="740"/>
      <c r="W19" s="740"/>
      <c r="X19" s="740"/>
      <c r="Y19" s="740"/>
      <c r="Z19" s="740"/>
      <c r="AA19" s="740"/>
      <c r="AB19" s="740"/>
      <c r="AC19" s="740"/>
      <c r="AD19" s="740"/>
      <c r="AE19" s="740"/>
      <c r="AF19" s="740"/>
      <c r="AG19" s="740"/>
      <c r="AH19" s="740"/>
      <c r="AI19" s="740"/>
      <c r="AJ19" s="740"/>
    </row>
    <row r="20" spans="1:36" s="739" customFormat="1" x14ac:dyDescent="0.25">
      <c r="B20" s="772">
        <v>2013</v>
      </c>
      <c r="C20" s="978">
        <v>7.6939778419176499E-2</v>
      </c>
      <c r="D20" s="979">
        <v>262</v>
      </c>
      <c r="E20" s="978">
        <v>7.63358778625954E-3</v>
      </c>
      <c r="F20" s="980">
        <v>2.2589131815295298E-2</v>
      </c>
      <c r="G20" s="981">
        <v>16.0804681121292</v>
      </c>
      <c r="H20" s="980">
        <v>1.4047558602014001E-3</v>
      </c>
      <c r="I20" s="980">
        <v>1.0132442899601999E-3</v>
      </c>
      <c r="J20" s="974">
        <v>209.00070733920001</v>
      </c>
      <c r="K20" s="982">
        <v>0.29359496842097998</v>
      </c>
      <c r="L20" s="982">
        <v>2.090007073392E-3</v>
      </c>
      <c r="M20" s="983">
        <v>0.70866176410679005</v>
      </c>
      <c r="O20" s="740"/>
      <c r="P20" s="740"/>
      <c r="Q20" s="740"/>
      <c r="R20" s="740"/>
      <c r="S20" s="740"/>
      <c r="T20" s="740"/>
      <c r="U20" s="740"/>
      <c r="V20" s="740"/>
      <c r="W20" s="740"/>
      <c r="X20" s="740"/>
      <c r="Y20" s="740"/>
      <c r="Z20" s="740"/>
      <c r="AA20" s="740"/>
      <c r="AB20" s="740"/>
      <c r="AC20" s="740"/>
      <c r="AD20" s="740"/>
      <c r="AE20" s="740"/>
      <c r="AF20" s="740"/>
      <c r="AG20" s="740"/>
      <c r="AH20" s="740"/>
      <c r="AI20" s="740"/>
      <c r="AJ20" s="740"/>
    </row>
    <row r="21" spans="1:36" s="739" customFormat="1" x14ac:dyDescent="0.25">
      <c r="B21" s="968" t="s">
        <v>324</v>
      </c>
      <c r="C21" s="985"/>
      <c r="D21" s="969"/>
      <c r="E21" s="969"/>
      <c r="F21" s="969"/>
      <c r="G21" s="986"/>
      <c r="H21" s="969"/>
      <c r="I21" s="969"/>
      <c r="J21" s="986"/>
      <c r="K21" s="969"/>
      <c r="L21" s="969"/>
      <c r="M21" s="987"/>
      <c r="O21" s="740"/>
      <c r="P21" s="740"/>
      <c r="Q21" s="740"/>
      <c r="R21" s="740"/>
      <c r="S21" s="740"/>
      <c r="T21" s="740"/>
      <c r="U21" s="740"/>
      <c r="V21" s="740"/>
      <c r="W21" s="740"/>
      <c r="X21" s="740"/>
      <c r="Y21" s="740"/>
      <c r="Z21" s="740"/>
      <c r="AA21" s="740"/>
      <c r="AB21" s="740"/>
      <c r="AC21" s="740"/>
      <c r="AD21" s="740"/>
      <c r="AE21" s="740"/>
      <c r="AF21" s="740"/>
      <c r="AG21" s="740"/>
      <c r="AH21" s="740"/>
      <c r="AI21" s="740"/>
      <c r="AJ21" s="740"/>
    </row>
    <row r="22" spans="1:36" s="739" customFormat="1" ht="15" x14ac:dyDescent="0.25">
      <c r="B22" s="772">
        <v>2002</v>
      </c>
      <c r="C22" s="977" t="s">
        <v>323</v>
      </c>
      <c r="D22" s="988" t="s">
        <v>220</v>
      </c>
      <c r="E22" s="988" t="s">
        <v>220</v>
      </c>
      <c r="F22" s="989" t="s">
        <v>220</v>
      </c>
      <c r="G22" s="990" t="s">
        <v>220</v>
      </c>
      <c r="H22" s="989" t="s">
        <v>220</v>
      </c>
      <c r="I22" s="989" t="s">
        <v>220</v>
      </c>
      <c r="J22" s="974">
        <v>380.26597711603</v>
      </c>
      <c r="K22" s="991" t="s">
        <v>220</v>
      </c>
      <c r="L22" s="991" t="s">
        <v>220</v>
      </c>
      <c r="M22" s="992" t="s">
        <v>220</v>
      </c>
      <c r="O22" s="740"/>
      <c r="P22" s="740"/>
      <c r="Q22" s="740"/>
      <c r="R22" s="740"/>
      <c r="S22" s="740"/>
      <c r="T22" s="740"/>
      <c r="U22" s="740"/>
      <c r="V22" s="740"/>
      <c r="W22" s="740"/>
      <c r="X22" s="740"/>
      <c r="Y22" s="740"/>
      <c r="Z22" s="740"/>
      <c r="AA22" s="740"/>
      <c r="AB22" s="740"/>
      <c r="AC22" s="740"/>
      <c r="AD22" s="740"/>
      <c r="AE22" s="740"/>
      <c r="AF22" s="740"/>
      <c r="AG22" s="740"/>
      <c r="AH22" s="740"/>
      <c r="AI22" s="740"/>
      <c r="AJ22" s="740"/>
    </row>
    <row r="23" spans="1:36" s="739" customFormat="1" x14ac:dyDescent="0.25">
      <c r="B23" s="772">
        <v>2003</v>
      </c>
      <c r="C23" s="978">
        <v>3.1686050594050302E-2</v>
      </c>
      <c r="D23" s="979">
        <v>205</v>
      </c>
      <c r="E23" s="978">
        <v>0</v>
      </c>
      <c r="F23" s="980">
        <v>0</v>
      </c>
      <c r="G23" s="981">
        <v>8.0851673773019996</v>
      </c>
      <c r="H23" s="980">
        <v>0</v>
      </c>
      <c r="I23" s="980">
        <v>0</v>
      </c>
      <c r="J23" s="974">
        <v>255.164882518371</v>
      </c>
      <c r="K23" s="982">
        <v>0</v>
      </c>
      <c r="L23" s="982">
        <v>0</v>
      </c>
      <c r="M23" s="983">
        <v>0</v>
      </c>
      <c r="O23" s="740"/>
      <c r="P23" s="740"/>
      <c r="Q23" s="740"/>
      <c r="R23" s="740"/>
      <c r="S23" s="740"/>
      <c r="T23" s="740"/>
      <c r="U23" s="740"/>
      <c r="V23" s="740"/>
      <c r="W23" s="740"/>
      <c r="X23" s="740"/>
      <c r="Y23" s="740"/>
      <c r="Z23" s="740"/>
      <c r="AA23" s="740"/>
      <c r="AB23" s="740"/>
      <c r="AC23" s="740"/>
      <c r="AD23" s="740"/>
      <c r="AE23" s="740"/>
      <c r="AF23" s="740"/>
      <c r="AG23" s="740"/>
      <c r="AH23" s="740"/>
      <c r="AI23" s="740"/>
      <c r="AJ23" s="740"/>
    </row>
    <row r="24" spans="1:36" s="739" customFormat="1" x14ac:dyDescent="0.25">
      <c r="B24" s="772">
        <v>2004</v>
      </c>
      <c r="C24" s="978">
        <v>8.0385803826820298E-2</v>
      </c>
      <c r="D24" s="979">
        <v>422</v>
      </c>
      <c r="E24" s="978">
        <v>0</v>
      </c>
      <c r="F24" s="980">
        <v>0</v>
      </c>
      <c r="G24" s="981">
        <v>23.126499138165698</v>
      </c>
      <c r="H24" s="980">
        <v>0</v>
      </c>
      <c r="I24" s="980">
        <v>0</v>
      </c>
      <c r="J24" s="974">
        <v>287.693822008528</v>
      </c>
      <c r="K24" s="982">
        <v>0</v>
      </c>
      <c r="L24" s="982">
        <v>0</v>
      </c>
      <c r="M24" s="983">
        <v>0</v>
      </c>
      <c r="O24" s="740"/>
      <c r="P24" s="740"/>
      <c r="Q24" s="740"/>
      <c r="R24" s="740"/>
      <c r="S24" s="740"/>
      <c r="T24" s="740"/>
      <c r="U24" s="740"/>
      <c r="V24" s="740"/>
      <c r="W24" s="740"/>
      <c r="X24" s="740"/>
      <c r="Y24" s="740"/>
      <c r="Z24" s="740"/>
      <c r="AA24" s="740"/>
      <c r="AB24" s="740"/>
      <c r="AC24" s="740"/>
      <c r="AD24" s="740"/>
      <c r="AE24" s="740"/>
      <c r="AF24" s="740"/>
      <c r="AG24" s="740"/>
      <c r="AH24" s="740"/>
      <c r="AI24" s="740"/>
      <c r="AJ24" s="740"/>
    </row>
    <row r="25" spans="1:36" s="739" customFormat="1" x14ac:dyDescent="0.25">
      <c r="B25" s="772">
        <v>2005</v>
      </c>
      <c r="C25" s="978">
        <v>4.7521183287348202E-2</v>
      </c>
      <c r="D25" s="979">
        <v>219</v>
      </c>
      <c r="E25" s="978">
        <v>9.1324200913242004E-3</v>
      </c>
      <c r="F25" s="980">
        <v>7.9470198675496706E-2</v>
      </c>
      <c r="G25" s="981">
        <v>13.283121654721899</v>
      </c>
      <c r="H25" s="980">
        <v>5.9827953655190898E-3</v>
      </c>
      <c r="I25" s="980">
        <v>5.35101235965649E-3</v>
      </c>
      <c r="J25" s="974">
        <v>279.52001056881102</v>
      </c>
      <c r="K25" s="982">
        <v>1.67231102380093</v>
      </c>
      <c r="L25" s="982">
        <v>2.79520010568811E-3</v>
      </c>
      <c r="M25" s="983">
        <v>4.6039124851979603</v>
      </c>
      <c r="O25" s="740"/>
      <c r="P25" s="740"/>
      <c r="Q25" s="740"/>
      <c r="R25" s="740"/>
      <c r="S25" s="740"/>
      <c r="T25" s="740"/>
      <c r="U25" s="740"/>
      <c r="V25" s="740"/>
      <c r="W25" s="740"/>
      <c r="X25" s="740"/>
      <c r="Y25" s="740"/>
      <c r="Z25" s="740"/>
      <c r="AA25" s="740"/>
      <c r="AB25" s="740"/>
      <c r="AC25" s="740"/>
      <c r="AD25" s="740"/>
      <c r="AE25" s="740"/>
      <c r="AF25" s="740"/>
      <c r="AG25" s="740"/>
      <c r="AH25" s="740"/>
      <c r="AI25" s="740"/>
      <c r="AJ25" s="740"/>
    </row>
    <row r="26" spans="1:36" s="739" customFormat="1" x14ac:dyDescent="0.25">
      <c r="B26" s="772">
        <v>2006</v>
      </c>
      <c r="C26" s="978">
        <v>3.2296759749963502E-2</v>
      </c>
      <c r="D26" s="979">
        <v>158</v>
      </c>
      <c r="E26" s="978">
        <v>0</v>
      </c>
      <c r="F26" s="980">
        <v>0</v>
      </c>
      <c r="G26" s="981">
        <v>8.3241313616982708</v>
      </c>
      <c r="H26" s="980">
        <v>0</v>
      </c>
      <c r="I26" s="980">
        <v>0</v>
      </c>
      <c r="J26" s="974">
        <v>257.73890093441003</v>
      </c>
      <c r="K26" s="982">
        <v>0</v>
      </c>
      <c r="L26" s="982">
        <v>0</v>
      </c>
      <c r="M26" s="983">
        <v>0</v>
      </c>
      <c r="O26" s="740"/>
      <c r="P26" s="740"/>
      <c r="Q26" s="740"/>
      <c r="R26" s="740"/>
      <c r="S26" s="740"/>
      <c r="T26" s="740"/>
      <c r="U26" s="740"/>
      <c r="V26" s="740"/>
      <c r="W26" s="740"/>
      <c r="X26" s="740"/>
      <c r="Y26" s="740"/>
      <c r="Z26" s="740"/>
      <c r="AA26" s="740"/>
      <c r="AB26" s="740"/>
      <c r="AC26" s="740"/>
      <c r="AD26" s="740"/>
      <c r="AE26" s="740"/>
      <c r="AF26" s="740"/>
      <c r="AG26" s="740"/>
      <c r="AH26" s="740"/>
      <c r="AI26" s="740"/>
      <c r="AJ26" s="740"/>
    </row>
    <row r="27" spans="1:36" s="739" customFormat="1" x14ac:dyDescent="0.25">
      <c r="B27" s="772">
        <v>2007</v>
      </c>
      <c r="C27" s="978">
        <v>4.4244808227487102E-2</v>
      </c>
      <c r="D27" s="979">
        <v>224</v>
      </c>
      <c r="E27" s="978">
        <v>0</v>
      </c>
      <c r="F27" s="980">
        <v>0</v>
      </c>
      <c r="G27" s="981">
        <v>12.0959130908101</v>
      </c>
      <c r="H27" s="980">
        <v>0</v>
      </c>
      <c r="I27" s="980">
        <v>0</v>
      </c>
      <c r="J27" s="974">
        <v>273.38604404427099</v>
      </c>
      <c r="K27" s="982">
        <v>0</v>
      </c>
      <c r="L27" s="982">
        <v>0</v>
      </c>
      <c r="M27" s="983">
        <v>0</v>
      </c>
      <c r="O27" s="740"/>
      <c r="P27" s="740"/>
      <c r="Q27" s="740"/>
      <c r="R27" s="740"/>
      <c r="S27" s="740"/>
      <c r="T27" s="740"/>
      <c r="U27" s="740"/>
      <c r="V27" s="740"/>
      <c r="W27" s="740"/>
      <c r="X27" s="740"/>
      <c r="Y27" s="740"/>
      <c r="Z27" s="740"/>
      <c r="AA27" s="740"/>
      <c r="AB27" s="740"/>
      <c r="AC27" s="740"/>
      <c r="AD27" s="740"/>
      <c r="AE27" s="740"/>
      <c r="AF27" s="740"/>
      <c r="AG27" s="740"/>
      <c r="AH27" s="740"/>
      <c r="AI27" s="740"/>
      <c r="AJ27" s="740"/>
    </row>
    <row r="28" spans="1:36" s="739" customFormat="1" x14ac:dyDescent="0.25">
      <c r="B28" s="772">
        <v>2008</v>
      </c>
      <c r="C28" s="978">
        <v>2.2235435831359798E-2</v>
      </c>
      <c r="D28" s="979">
        <v>87</v>
      </c>
      <c r="E28" s="978">
        <v>0</v>
      </c>
      <c r="F28" s="980">
        <v>0</v>
      </c>
      <c r="G28" s="981">
        <v>6.5283543499954604</v>
      </c>
      <c r="H28" s="980">
        <v>0</v>
      </c>
      <c r="I28" s="980">
        <v>0</v>
      </c>
      <c r="J28" s="974">
        <v>293.60136673319403</v>
      </c>
      <c r="K28" s="982">
        <v>0</v>
      </c>
      <c r="L28" s="982">
        <v>0</v>
      </c>
      <c r="M28" s="983">
        <v>0</v>
      </c>
      <c r="O28" s="740"/>
      <c r="P28" s="740"/>
      <c r="Q28" s="740"/>
      <c r="R28" s="740"/>
      <c r="S28" s="740"/>
      <c r="T28" s="740"/>
      <c r="U28" s="740"/>
      <c r="V28" s="740"/>
      <c r="W28" s="740"/>
      <c r="X28" s="740"/>
      <c r="Y28" s="740"/>
      <c r="Z28" s="740"/>
      <c r="AA28" s="740"/>
      <c r="AB28" s="740"/>
      <c r="AC28" s="740"/>
      <c r="AD28" s="740"/>
      <c r="AE28" s="740"/>
      <c r="AF28" s="740"/>
      <c r="AG28" s="740"/>
      <c r="AH28" s="740"/>
      <c r="AI28" s="740"/>
      <c r="AJ28" s="740"/>
    </row>
    <row r="29" spans="1:36" s="739" customFormat="1" x14ac:dyDescent="0.25">
      <c r="B29" s="772">
        <v>2009</v>
      </c>
      <c r="C29" s="978">
        <v>2.5798456768183899E-2</v>
      </c>
      <c r="D29" s="979">
        <v>122</v>
      </c>
      <c r="E29" s="978">
        <v>0</v>
      </c>
      <c r="F29" s="980">
        <v>0</v>
      </c>
      <c r="G29" s="981">
        <v>6.7146829356799396</v>
      </c>
      <c r="H29" s="980">
        <v>0</v>
      </c>
      <c r="I29" s="980">
        <v>0</v>
      </c>
      <c r="J29" s="974">
        <v>260.27459688832403</v>
      </c>
      <c r="K29" s="982">
        <v>0</v>
      </c>
      <c r="L29" s="982">
        <v>0</v>
      </c>
      <c r="M29" s="983">
        <v>0</v>
      </c>
      <c r="O29" s="740"/>
      <c r="P29" s="740"/>
      <c r="Q29" s="740"/>
      <c r="R29" s="740"/>
      <c r="S29" s="740"/>
      <c r="T29" s="740"/>
      <c r="U29" s="740"/>
      <c r="V29" s="740"/>
      <c r="W29" s="740"/>
      <c r="X29" s="740"/>
      <c r="Y29" s="740"/>
      <c r="Z29" s="740"/>
      <c r="AA29" s="740"/>
      <c r="AB29" s="740"/>
      <c r="AC29" s="740"/>
      <c r="AD29" s="740"/>
      <c r="AE29" s="740"/>
      <c r="AF29" s="740"/>
      <c r="AG29" s="740"/>
      <c r="AH29" s="740"/>
      <c r="AI29" s="740"/>
      <c r="AJ29" s="740"/>
    </row>
    <row r="30" spans="1:36" s="739" customFormat="1" x14ac:dyDescent="0.25">
      <c r="B30" s="772">
        <v>2010</v>
      </c>
      <c r="C30" s="978">
        <v>3.2233400225304798E-2</v>
      </c>
      <c r="D30" s="979">
        <v>117</v>
      </c>
      <c r="E30" s="978">
        <v>0</v>
      </c>
      <c r="F30" s="980">
        <v>0</v>
      </c>
      <c r="G30" s="981">
        <v>7.0666878345278104</v>
      </c>
      <c r="H30" s="980">
        <v>0</v>
      </c>
      <c r="I30" s="980">
        <v>0</v>
      </c>
      <c r="J30" s="974">
        <v>219.23494838065901</v>
      </c>
      <c r="K30" s="982">
        <v>0</v>
      </c>
      <c r="L30" s="982">
        <v>0</v>
      </c>
      <c r="M30" s="983">
        <v>0</v>
      </c>
      <c r="O30" s="740"/>
      <c r="P30" s="740"/>
      <c r="Q30" s="740"/>
      <c r="R30" s="740"/>
      <c r="S30" s="740"/>
      <c r="T30" s="740"/>
      <c r="U30" s="740"/>
      <c r="V30" s="740"/>
      <c r="W30" s="740"/>
      <c r="X30" s="740"/>
      <c r="Y30" s="740"/>
      <c r="Z30" s="740"/>
      <c r="AA30" s="740"/>
      <c r="AB30" s="740"/>
      <c r="AC30" s="740"/>
      <c r="AD30" s="740"/>
      <c r="AE30" s="740"/>
      <c r="AF30" s="740"/>
      <c r="AG30" s="740"/>
      <c r="AH30" s="740"/>
      <c r="AI30" s="740"/>
      <c r="AJ30" s="740"/>
    </row>
    <row r="31" spans="1:36" s="739" customFormat="1" x14ac:dyDescent="0.25">
      <c r="B31" s="772">
        <v>2011</v>
      </c>
      <c r="C31" s="978">
        <v>3.9051085342348302E-2</v>
      </c>
      <c r="D31" s="979">
        <v>210</v>
      </c>
      <c r="E31" s="978">
        <v>4.7619047619047597E-3</v>
      </c>
      <c r="F31" s="980">
        <v>7.7274789077383693E-2</v>
      </c>
      <c r="G31" s="981">
        <v>8.4475868638301694</v>
      </c>
      <c r="H31" s="980">
        <v>9.1475577964458994E-3</v>
      </c>
      <c r="I31" s="980">
        <v>9.1475577964458994E-3</v>
      </c>
      <c r="J31" s="974">
        <v>216.32143613353901</v>
      </c>
      <c r="K31" s="982">
        <v>1.9788128396417299</v>
      </c>
      <c r="L31" s="982">
        <v>2.1632143613353901E-3</v>
      </c>
      <c r="M31" s="983">
        <v>5.8572860053395104</v>
      </c>
      <c r="O31" s="740"/>
      <c r="P31" s="740"/>
      <c r="Q31" s="740"/>
      <c r="R31" s="740"/>
      <c r="S31" s="740"/>
      <c r="T31" s="740"/>
      <c r="U31" s="740"/>
      <c r="V31" s="740"/>
      <c r="W31" s="740"/>
      <c r="X31" s="740"/>
      <c r="Y31" s="740"/>
      <c r="Z31" s="740"/>
      <c r="AA31" s="740"/>
      <c r="AB31" s="740"/>
      <c r="AC31" s="740"/>
      <c r="AD31" s="740"/>
      <c r="AE31" s="740"/>
      <c r="AF31" s="740"/>
      <c r="AG31" s="740"/>
      <c r="AH31" s="740"/>
      <c r="AI31" s="740"/>
      <c r="AJ31" s="740"/>
    </row>
    <row r="32" spans="1:36" s="739" customFormat="1" x14ac:dyDescent="0.25">
      <c r="B32" s="772">
        <v>2012</v>
      </c>
      <c r="C32" s="978">
        <v>5.9332720535307797E-2</v>
      </c>
      <c r="D32" s="979">
        <v>239</v>
      </c>
      <c r="E32" s="978">
        <v>1.2552301255230099E-2</v>
      </c>
      <c r="F32" s="980">
        <v>7.0615984759139994E-2</v>
      </c>
      <c r="G32" s="981">
        <v>11.908627415404199</v>
      </c>
      <c r="H32" s="980">
        <v>5.9298172909328E-3</v>
      </c>
      <c r="I32" s="980">
        <v>4.2513075826598598E-3</v>
      </c>
      <c r="J32" s="974">
        <v>200.70927656717799</v>
      </c>
      <c r="K32" s="982">
        <v>1.19016933863866</v>
      </c>
      <c r="L32" s="982">
        <v>2.0070927656717801E-3</v>
      </c>
      <c r="M32" s="983">
        <v>2.8625920026238898</v>
      </c>
      <c r="O32" s="740"/>
      <c r="P32" s="740"/>
      <c r="Q32" s="740"/>
      <c r="R32" s="740"/>
      <c r="S32" s="740"/>
      <c r="T32" s="740"/>
      <c r="U32" s="740"/>
      <c r="V32" s="740"/>
      <c r="W32" s="740"/>
      <c r="X32" s="740"/>
      <c r="Y32" s="740"/>
      <c r="Z32" s="740"/>
      <c r="AA32" s="740"/>
      <c r="AB32" s="740"/>
      <c r="AC32" s="740"/>
      <c r="AD32" s="740"/>
      <c r="AE32" s="740"/>
      <c r="AF32" s="740"/>
      <c r="AG32" s="740"/>
      <c r="AH32" s="740"/>
      <c r="AI32" s="740"/>
      <c r="AJ32" s="740"/>
    </row>
    <row r="33" spans="1:36" s="739" customFormat="1" x14ac:dyDescent="0.25">
      <c r="B33" s="993">
        <v>2013</v>
      </c>
      <c r="C33" s="994">
        <v>5.3361431812126298E-2</v>
      </c>
      <c r="D33" s="995">
        <v>192</v>
      </c>
      <c r="E33" s="994">
        <v>1.5625E-2</v>
      </c>
      <c r="F33" s="996">
        <v>5.69128186519096E-2</v>
      </c>
      <c r="G33" s="997">
        <v>11.663394720130601</v>
      </c>
      <c r="H33" s="996">
        <v>4.8796100978799901E-3</v>
      </c>
      <c r="I33" s="996">
        <v>3.0126421434566999E-3</v>
      </c>
      <c r="J33" s="998">
        <v>218.573496325864</v>
      </c>
      <c r="K33" s="999">
        <v>1.06655343980062</v>
      </c>
      <c r="L33" s="999">
        <v>2.1857349632586399E-3</v>
      </c>
      <c r="M33" s="1000">
        <v>2.3571815436896202</v>
      </c>
      <c r="O33" s="740"/>
      <c r="P33" s="740"/>
      <c r="Q33" s="740"/>
      <c r="R33" s="740"/>
      <c r="S33" s="740"/>
      <c r="T33" s="740"/>
      <c r="U33" s="740"/>
      <c r="V33" s="740"/>
      <c r="W33" s="740"/>
      <c r="X33" s="740"/>
      <c r="Y33" s="740"/>
      <c r="Z33" s="740"/>
      <c r="AA33" s="740"/>
      <c r="AB33" s="740"/>
      <c r="AC33" s="740"/>
      <c r="AD33" s="740"/>
      <c r="AE33" s="740"/>
      <c r="AF33" s="740"/>
      <c r="AG33" s="740"/>
      <c r="AH33" s="740"/>
      <c r="AI33" s="740"/>
      <c r="AJ33" s="740"/>
    </row>
    <row r="34" spans="1:36" s="739" customFormat="1" x14ac:dyDescent="0.25">
      <c r="C34" s="1001"/>
      <c r="O34" s="740"/>
      <c r="P34" s="740"/>
      <c r="Q34" s="740"/>
      <c r="R34" s="740"/>
      <c r="S34" s="740"/>
      <c r="T34" s="740"/>
      <c r="U34" s="740"/>
      <c r="V34" s="740"/>
      <c r="W34" s="740"/>
      <c r="X34" s="740"/>
      <c r="Y34" s="740"/>
      <c r="Z34" s="740"/>
      <c r="AA34" s="740"/>
      <c r="AB34" s="740"/>
      <c r="AC34" s="740"/>
      <c r="AD34" s="740"/>
      <c r="AE34" s="740"/>
      <c r="AF34" s="740"/>
      <c r="AG34" s="740"/>
      <c r="AH34" s="740"/>
      <c r="AI34" s="740"/>
      <c r="AJ34" s="740"/>
    </row>
    <row r="35" spans="1:36" s="739" customFormat="1" ht="28.2" customHeight="1" x14ac:dyDescent="0.25">
      <c r="B35" s="1456" t="s">
        <v>325</v>
      </c>
      <c r="C35" s="1457"/>
      <c r="D35" s="1457"/>
      <c r="E35" s="1457"/>
      <c r="F35" s="1457"/>
      <c r="G35" s="1457"/>
      <c r="H35" s="1457"/>
      <c r="I35" s="1457"/>
      <c r="J35" s="1457"/>
      <c r="K35" s="1457"/>
      <c r="L35" s="1457"/>
      <c r="M35" s="1457"/>
      <c r="O35" s="740"/>
      <c r="P35" s="740"/>
      <c r="Q35" s="740"/>
      <c r="R35" s="740"/>
      <c r="S35" s="740"/>
      <c r="T35" s="740"/>
      <c r="U35" s="740"/>
      <c r="V35" s="740"/>
      <c r="W35" s="740"/>
      <c r="X35" s="740"/>
      <c r="Y35" s="740"/>
      <c r="Z35" s="740"/>
      <c r="AA35" s="740"/>
      <c r="AB35" s="740"/>
      <c r="AC35" s="740"/>
      <c r="AD35" s="740"/>
      <c r="AE35" s="740"/>
      <c r="AF35" s="740"/>
      <c r="AG35" s="740"/>
      <c r="AH35" s="740"/>
      <c r="AI35" s="740"/>
      <c r="AJ35" s="740"/>
    </row>
    <row r="36" spans="1:36" s="739" customFormat="1" x14ac:dyDescent="0.25">
      <c r="O36" s="740"/>
      <c r="P36" s="740"/>
      <c r="Q36" s="740"/>
      <c r="R36" s="740"/>
      <c r="S36" s="740"/>
      <c r="T36" s="740"/>
      <c r="U36" s="740"/>
      <c r="V36" s="740"/>
      <c r="W36" s="740"/>
      <c r="X36" s="740"/>
      <c r="Y36" s="740"/>
      <c r="Z36" s="740"/>
      <c r="AA36" s="740"/>
      <c r="AB36" s="740"/>
      <c r="AC36" s="740"/>
      <c r="AD36" s="740"/>
      <c r="AE36" s="740"/>
      <c r="AF36" s="740"/>
      <c r="AG36" s="740"/>
      <c r="AH36" s="740"/>
      <c r="AI36" s="740"/>
      <c r="AJ36" s="740"/>
    </row>
    <row r="37" spans="1:36" x14ac:dyDescent="0.25">
      <c r="A37" s="739"/>
      <c r="B37" s="739"/>
      <c r="C37" s="739"/>
      <c r="D37" s="739"/>
      <c r="E37" s="739"/>
      <c r="F37" s="739"/>
      <c r="G37" s="739"/>
      <c r="H37" s="739"/>
      <c r="I37" s="739"/>
      <c r="J37" s="739"/>
      <c r="K37" s="739"/>
      <c r="L37" s="739"/>
      <c r="M37" s="739"/>
      <c r="N37" s="739"/>
    </row>
    <row r="38" spans="1:36" x14ac:dyDescent="0.25">
      <c r="A38" s="739"/>
      <c r="B38" s="739"/>
      <c r="C38" s="739"/>
      <c r="D38" s="739"/>
      <c r="E38" s="739"/>
      <c r="F38" s="739"/>
      <c r="G38" s="739"/>
      <c r="H38" s="739"/>
      <c r="I38" s="739"/>
      <c r="J38" s="739"/>
      <c r="K38" s="739"/>
      <c r="L38" s="739"/>
      <c r="M38" s="739"/>
      <c r="N38" s="739"/>
    </row>
    <row r="39" spans="1:36" x14ac:dyDescent="0.25">
      <c r="A39" s="739"/>
      <c r="B39" s="739"/>
      <c r="C39" s="739"/>
      <c r="D39" s="739"/>
      <c r="E39" s="739"/>
      <c r="F39" s="739"/>
      <c r="G39" s="739"/>
      <c r="H39" s="739"/>
      <c r="I39" s="739"/>
      <c r="J39" s="739"/>
      <c r="K39" s="739"/>
      <c r="L39" s="739"/>
      <c r="M39" s="739"/>
      <c r="N39" s="739"/>
    </row>
  </sheetData>
  <mergeCells count="5">
    <mergeCell ref="A2:M4"/>
    <mergeCell ref="C6:I6"/>
    <mergeCell ref="J6:J7"/>
    <mergeCell ref="K6:M6"/>
    <mergeCell ref="B35:M35"/>
  </mergeCells>
  <pageMargins left="0.7" right="0.7" top="0.75" bottom="0.75" header="0.3" footer="0.3"/>
  <pageSetup scale="87" fitToWidth="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BreakPreview" zoomScale="110" zoomScaleNormal="100" zoomScaleSheetLayoutView="110" workbookViewId="0"/>
  </sheetViews>
  <sheetFormatPr defaultColWidth="9.109375" defaultRowHeight="13.2" x14ac:dyDescent="0.25"/>
  <cols>
    <col min="1" max="1" width="4.6640625" style="740" customWidth="1"/>
    <col min="2" max="2" width="6.6640625" style="740" customWidth="1"/>
    <col min="3" max="6" width="8.88671875" style="740" customWidth="1"/>
    <col min="7" max="7" width="10.44140625" style="740" customWidth="1"/>
    <col min="8" max="13" width="8.88671875" style="740" customWidth="1"/>
    <col min="14" max="14" width="4.6640625" style="740" customWidth="1"/>
    <col min="15" max="16384" width="9.109375" style="740"/>
  </cols>
  <sheetData>
    <row r="1" spans="1:15" x14ac:dyDescent="0.25">
      <c r="A1" s="739"/>
      <c r="B1" s="739"/>
      <c r="C1" s="739"/>
      <c r="D1" s="739"/>
      <c r="E1" s="739"/>
      <c r="F1" s="739"/>
      <c r="G1" s="739"/>
      <c r="H1" s="739"/>
      <c r="I1" s="739"/>
      <c r="J1" s="739"/>
      <c r="K1" s="739"/>
      <c r="L1" s="739"/>
      <c r="M1" s="739"/>
      <c r="N1" s="739"/>
    </row>
    <row r="2" spans="1:15" ht="16.5" customHeight="1" x14ac:dyDescent="0.25">
      <c r="A2" s="739"/>
      <c r="B2" s="1451" t="s">
        <v>326</v>
      </c>
      <c r="C2" s="1451"/>
      <c r="D2" s="1451"/>
      <c r="E2" s="1451"/>
      <c r="F2" s="1451"/>
      <c r="G2" s="1451"/>
      <c r="H2" s="1451"/>
      <c r="I2" s="1451"/>
      <c r="J2" s="1451"/>
      <c r="K2" s="1451"/>
      <c r="L2" s="1451"/>
      <c r="M2" s="1451"/>
      <c r="N2" s="739"/>
    </row>
    <row r="3" spans="1:15" ht="16.5" customHeight="1" x14ac:dyDescent="0.25">
      <c r="A3" s="739"/>
      <c r="B3" s="1451"/>
      <c r="C3" s="1451"/>
      <c r="D3" s="1451"/>
      <c r="E3" s="1451"/>
      <c r="F3" s="1451"/>
      <c r="G3" s="1451"/>
      <c r="H3" s="1451"/>
      <c r="I3" s="1451"/>
      <c r="J3" s="1451"/>
      <c r="K3" s="1451"/>
      <c r="L3" s="1451"/>
      <c r="M3" s="1451"/>
      <c r="N3" s="739"/>
    </row>
    <row r="4" spans="1:15" ht="16.5" customHeight="1" x14ac:dyDescent="0.25">
      <c r="A4" s="739"/>
      <c r="B4" s="1451"/>
      <c r="C4" s="1451"/>
      <c r="D4" s="1451"/>
      <c r="E4" s="1451"/>
      <c r="F4" s="1451"/>
      <c r="G4" s="1451"/>
      <c r="H4" s="1451"/>
      <c r="I4" s="1451"/>
      <c r="J4" s="1451"/>
      <c r="K4" s="1451"/>
      <c r="L4" s="1451"/>
      <c r="M4" s="1451"/>
      <c r="N4" s="739"/>
    </row>
    <row r="5" spans="1:15" ht="16.5" customHeight="1" x14ac:dyDescent="0.25">
      <c r="A5" s="739"/>
      <c r="B5" s="1451"/>
      <c r="C5" s="1451"/>
      <c r="D5" s="1451"/>
      <c r="E5" s="1451"/>
      <c r="F5" s="1451"/>
      <c r="G5" s="1451"/>
      <c r="H5" s="1451"/>
      <c r="I5" s="1451"/>
      <c r="J5" s="1451"/>
      <c r="K5" s="1451"/>
      <c r="L5" s="1451"/>
      <c r="M5" s="1451"/>
      <c r="N5" s="739"/>
    </row>
    <row r="6" spans="1:15" ht="6.6" customHeight="1" x14ac:dyDescent="0.25">
      <c r="A6" s="739"/>
      <c r="B6" s="961"/>
      <c r="C6" s="961"/>
      <c r="D6" s="961"/>
      <c r="E6" s="961"/>
      <c r="F6" s="961"/>
      <c r="G6" s="961"/>
      <c r="H6" s="961"/>
      <c r="I6" s="961"/>
      <c r="J6" s="961"/>
      <c r="K6" s="961"/>
      <c r="L6" s="961"/>
      <c r="M6" s="961"/>
      <c r="N6" s="739"/>
    </row>
    <row r="7" spans="1:15" ht="12.75" customHeight="1" x14ac:dyDescent="0.25">
      <c r="A7" s="739"/>
      <c r="B7" s="960" t="s">
        <v>327</v>
      </c>
      <c r="C7" s="739"/>
      <c r="D7" s="739"/>
      <c r="E7" s="739"/>
      <c r="F7" s="739"/>
      <c r="G7" s="739"/>
      <c r="H7" s="739"/>
      <c r="I7" s="739"/>
      <c r="J7" s="739"/>
      <c r="K7" s="739"/>
      <c r="L7" s="739"/>
      <c r="M7" s="739"/>
      <c r="N7" s="739"/>
      <c r="O7" s="1002"/>
    </row>
    <row r="8" spans="1:15" ht="12.75" customHeight="1" x14ac:dyDescent="0.25">
      <c r="A8" s="739"/>
      <c r="B8" s="1003"/>
      <c r="C8" s="1458" t="s">
        <v>311</v>
      </c>
      <c r="D8" s="1458"/>
      <c r="E8" s="1458"/>
      <c r="F8" s="1458"/>
      <c r="G8" s="1458"/>
      <c r="H8" s="1458"/>
      <c r="I8" s="1458"/>
      <c r="J8" s="1459" t="s">
        <v>328</v>
      </c>
      <c r="K8" s="1458" t="s">
        <v>313</v>
      </c>
      <c r="L8" s="1458"/>
      <c r="M8" s="1461"/>
      <c r="N8" s="1004"/>
      <c r="O8" s="1005"/>
    </row>
    <row r="9" spans="1:15" ht="52.8" x14ac:dyDescent="0.25">
      <c r="A9" s="739"/>
      <c r="B9" s="1006" t="s">
        <v>15</v>
      </c>
      <c r="C9" s="1007" t="s">
        <v>314</v>
      </c>
      <c r="D9" s="1007" t="s">
        <v>329</v>
      </c>
      <c r="E9" s="1007" t="s">
        <v>330</v>
      </c>
      <c r="F9" s="1008" t="s">
        <v>331</v>
      </c>
      <c r="G9" s="1008" t="s">
        <v>332</v>
      </c>
      <c r="H9" s="1008" t="s">
        <v>318</v>
      </c>
      <c r="I9" s="1008" t="s">
        <v>319</v>
      </c>
      <c r="J9" s="1460"/>
      <c r="K9" s="1008" t="s">
        <v>316</v>
      </c>
      <c r="L9" s="1008" t="s">
        <v>320</v>
      </c>
      <c r="M9" s="1009" t="s">
        <v>321</v>
      </c>
      <c r="N9" s="1010"/>
    </row>
    <row r="10" spans="1:15" x14ac:dyDescent="0.25">
      <c r="A10" s="739"/>
      <c r="B10" s="1011"/>
      <c r="C10" s="985"/>
      <c r="D10" s="985"/>
      <c r="E10" s="985"/>
      <c r="F10" s="985"/>
      <c r="G10" s="985"/>
      <c r="H10" s="985"/>
      <c r="I10" s="985"/>
      <c r="J10" s="985"/>
      <c r="K10" s="985"/>
      <c r="L10" s="985"/>
      <c r="M10" s="1012"/>
      <c r="N10" s="739"/>
    </row>
    <row r="11" spans="1:15" x14ac:dyDescent="0.25">
      <c r="A11" s="739"/>
      <c r="B11" s="771">
        <v>2002</v>
      </c>
      <c r="C11" s="1013" t="s">
        <v>323</v>
      </c>
      <c r="D11" s="985"/>
      <c r="E11" s="1014" t="s">
        <v>185</v>
      </c>
      <c r="F11" s="1014" t="s">
        <v>185</v>
      </c>
      <c r="G11" s="1014" t="s">
        <v>185</v>
      </c>
      <c r="H11" s="1014" t="s">
        <v>185</v>
      </c>
      <c r="I11" s="1014" t="s">
        <v>185</v>
      </c>
      <c r="J11" s="1015">
        <v>25338.2840424567</v>
      </c>
      <c r="K11" s="1014" t="s">
        <v>185</v>
      </c>
      <c r="L11" s="1014" t="s">
        <v>185</v>
      </c>
      <c r="M11" s="1016" t="s">
        <v>185</v>
      </c>
      <c r="N11" s="1017"/>
    </row>
    <row r="12" spans="1:15" x14ac:dyDescent="0.25">
      <c r="A12" s="739"/>
      <c r="B12" s="771">
        <v>2003</v>
      </c>
      <c r="C12" s="1013" t="s">
        <v>323</v>
      </c>
      <c r="D12" s="985"/>
      <c r="E12" s="1014" t="s">
        <v>185</v>
      </c>
      <c r="F12" s="1014" t="s">
        <v>185</v>
      </c>
      <c r="G12" s="1014" t="s">
        <v>185</v>
      </c>
      <c r="H12" s="1014" t="s">
        <v>185</v>
      </c>
      <c r="I12" s="1014" t="s">
        <v>185</v>
      </c>
      <c r="J12" s="1015">
        <v>13886.593939943799</v>
      </c>
      <c r="K12" s="1014" t="s">
        <v>185</v>
      </c>
      <c r="L12" s="1014" t="s">
        <v>185</v>
      </c>
      <c r="M12" s="1016" t="s">
        <v>185</v>
      </c>
      <c r="N12" s="1017"/>
    </row>
    <row r="13" spans="1:15" x14ac:dyDescent="0.25">
      <c r="A13" s="739"/>
      <c r="B13" s="771">
        <v>2004</v>
      </c>
      <c r="C13" s="1018">
        <v>6.5065417435349604E-2</v>
      </c>
      <c r="D13" s="1019">
        <v>1027</v>
      </c>
      <c r="E13" s="1020">
        <v>0</v>
      </c>
      <c r="F13" s="1021">
        <v>0</v>
      </c>
      <c r="G13" s="1015">
        <v>583.91743807393595</v>
      </c>
      <c r="H13" s="1022">
        <v>0</v>
      </c>
      <c r="I13" s="1022">
        <v>0</v>
      </c>
      <c r="J13" s="1015">
        <v>8974.3132541050509</v>
      </c>
      <c r="K13" s="1023">
        <v>0</v>
      </c>
      <c r="L13" s="1023">
        <v>0</v>
      </c>
      <c r="M13" s="1024">
        <v>0</v>
      </c>
      <c r="N13" s="1025"/>
    </row>
    <row r="14" spans="1:15" x14ac:dyDescent="0.25">
      <c r="A14" s="739"/>
      <c r="B14" s="771">
        <v>2005</v>
      </c>
      <c r="C14" s="1018">
        <v>3.9099021314397499E-2</v>
      </c>
      <c r="D14" s="1019">
        <v>509</v>
      </c>
      <c r="E14" s="1020">
        <v>1.9646365422396899E-3</v>
      </c>
      <c r="F14" s="1021">
        <v>2.2679851220176002E-3</v>
      </c>
      <c r="G14" s="1015">
        <v>424.68778429483501</v>
      </c>
      <c r="H14" s="1022">
        <v>5.3403587432669701E-6</v>
      </c>
      <c r="I14" s="1022">
        <v>5.3403587432669701E-6</v>
      </c>
      <c r="J14" s="1015">
        <v>10861.8520366506</v>
      </c>
      <c r="K14" s="1023">
        <v>5.8006186491999401E-2</v>
      </c>
      <c r="L14" s="1023">
        <v>0.108618520366506</v>
      </c>
      <c r="M14" s="1024">
        <v>0.17169831201631799</v>
      </c>
      <c r="N14" s="1025"/>
    </row>
    <row r="15" spans="1:15" x14ac:dyDescent="0.25">
      <c r="A15" s="739"/>
      <c r="B15" s="771">
        <v>2006</v>
      </c>
      <c r="C15" s="1013" t="s">
        <v>323</v>
      </c>
      <c r="D15" s="985"/>
      <c r="E15" s="1014" t="s">
        <v>185</v>
      </c>
      <c r="F15" s="1014" t="s">
        <v>185</v>
      </c>
      <c r="G15" s="1014" t="s">
        <v>185</v>
      </c>
      <c r="H15" s="1026" t="s">
        <v>185</v>
      </c>
      <c r="I15" s="1026" t="s">
        <v>185</v>
      </c>
      <c r="J15" s="1015">
        <v>8399.8262723396492</v>
      </c>
      <c r="K15" s="1027" t="s">
        <v>185</v>
      </c>
      <c r="L15" s="1027" t="s">
        <v>185</v>
      </c>
      <c r="M15" s="1028" t="s">
        <v>185</v>
      </c>
      <c r="N15" s="1017"/>
    </row>
    <row r="16" spans="1:15" x14ac:dyDescent="0.25">
      <c r="A16" s="739"/>
      <c r="B16" s="771">
        <v>2007</v>
      </c>
      <c r="C16" s="1018">
        <v>6.1515072045380703E-2</v>
      </c>
      <c r="D16" s="1019">
        <v>951</v>
      </c>
      <c r="E16" s="1020">
        <v>2.1030494216614098E-3</v>
      </c>
      <c r="F16" s="1021">
        <v>1.52590039009344E-2</v>
      </c>
      <c r="G16" s="1015">
        <v>672.67015892770905</v>
      </c>
      <c r="H16" s="1022">
        <v>2.26842289618712E-5</v>
      </c>
      <c r="I16" s="1022">
        <v>1.8718822688640999E-5</v>
      </c>
      <c r="J16" s="1015">
        <v>10935.046266896499</v>
      </c>
      <c r="K16" s="1023">
        <v>0.248053093226935</v>
      </c>
      <c r="L16" s="1023">
        <v>0.109350462668965</v>
      </c>
      <c r="M16" s="1024">
        <v>0.64924782986469298</v>
      </c>
      <c r="N16" s="1025"/>
    </row>
    <row r="17" spans="1:14" x14ac:dyDescent="0.25">
      <c r="A17" s="739"/>
      <c r="B17" s="771">
        <v>2008</v>
      </c>
      <c r="C17" s="1018">
        <v>5.2409227582947603E-2</v>
      </c>
      <c r="D17" s="1019">
        <v>840</v>
      </c>
      <c r="E17" s="1020">
        <v>0</v>
      </c>
      <c r="F17" s="1021">
        <v>0</v>
      </c>
      <c r="G17" s="1015">
        <v>805.77131072854399</v>
      </c>
      <c r="H17" s="1022">
        <v>0</v>
      </c>
      <c r="I17" s="1022">
        <v>0</v>
      </c>
      <c r="J17" s="1015">
        <v>15374.6076385739</v>
      </c>
      <c r="K17" s="1023">
        <v>0</v>
      </c>
      <c r="L17" s="1023">
        <v>0</v>
      </c>
      <c r="M17" s="1024">
        <v>0</v>
      </c>
      <c r="N17" s="1025"/>
    </row>
    <row r="18" spans="1:14" x14ac:dyDescent="0.25">
      <c r="A18" s="739"/>
      <c r="B18" s="771">
        <v>2009</v>
      </c>
      <c r="C18" s="1018">
        <v>6.1167826114733002E-2</v>
      </c>
      <c r="D18" s="1019">
        <v>708</v>
      </c>
      <c r="E18" s="1020">
        <v>0</v>
      </c>
      <c r="F18" s="1021">
        <v>0</v>
      </c>
      <c r="G18" s="1015">
        <v>881.56202459834003</v>
      </c>
      <c r="H18" s="1022">
        <v>0</v>
      </c>
      <c r="I18" s="1022">
        <v>0</v>
      </c>
      <c r="J18" s="1015">
        <v>14412.1849768666</v>
      </c>
      <c r="K18" s="1023">
        <v>0</v>
      </c>
      <c r="L18" s="1023">
        <v>0</v>
      </c>
      <c r="M18" s="1024">
        <v>0</v>
      </c>
      <c r="N18" s="1025"/>
    </row>
    <row r="19" spans="1:14" x14ac:dyDescent="0.25">
      <c r="A19" s="739"/>
      <c r="B19" s="771">
        <v>2010</v>
      </c>
      <c r="C19" s="1018">
        <v>0.117076685028822</v>
      </c>
      <c r="D19" s="1019">
        <v>1654</v>
      </c>
      <c r="E19" s="1020">
        <v>0</v>
      </c>
      <c r="F19" s="1021">
        <v>0</v>
      </c>
      <c r="G19" s="1015">
        <v>2383.3290575035198</v>
      </c>
      <c r="H19" s="1022">
        <v>0</v>
      </c>
      <c r="I19" s="1022">
        <v>0</v>
      </c>
      <c r="J19" s="1015">
        <v>20356.991290937101</v>
      </c>
      <c r="K19" s="1023">
        <v>0</v>
      </c>
      <c r="L19" s="1023">
        <v>0</v>
      </c>
      <c r="M19" s="1024">
        <v>0</v>
      </c>
      <c r="N19" s="1025"/>
    </row>
    <row r="20" spans="1:14" x14ac:dyDescent="0.25">
      <c r="A20" s="739"/>
      <c r="B20" s="771">
        <v>2011</v>
      </c>
      <c r="C20" s="1018">
        <v>0.139300904679621</v>
      </c>
      <c r="D20" s="1019">
        <v>2579</v>
      </c>
      <c r="E20" s="1020">
        <v>1.1632415664986401E-3</v>
      </c>
      <c r="F20" s="1021">
        <v>2.69935589222535E-2</v>
      </c>
      <c r="G20" s="1015">
        <v>4103.7967535521502</v>
      </c>
      <c r="H20" s="1022">
        <v>6.5777036591513703E-6</v>
      </c>
      <c r="I20" s="1022">
        <v>4.14550426275504E-6</v>
      </c>
      <c r="J20" s="1015">
        <v>29459.943300371899</v>
      </c>
      <c r="K20" s="1023">
        <v>0.193778776845249</v>
      </c>
      <c r="L20" s="1023">
        <v>0.29459943300371999</v>
      </c>
      <c r="M20" s="1024">
        <v>0.433146365088388</v>
      </c>
      <c r="N20" s="1025"/>
    </row>
    <row r="21" spans="1:14" x14ac:dyDescent="0.25">
      <c r="A21" s="739"/>
      <c r="B21" s="771">
        <v>2012</v>
      </c>
      <c r="C21" s="1018">
        <v>0.13598712233797</v>
      </c>
      <c r="D21" s="1019">
        <v>2733</v>
      </c>
      <c r="E21" s="1020">
        <v>0</v>
      </c>
      <c r="F21" s="1021">
        <v>0</v>
      </c>
      <c r="G21" s="1015">
        <v>3987.7680812094</v>
      </c>
      <c r="H21" s="1022">
        <v>0</v>
      </c>
      <c r="I21" s="1022">
        <v>0</v>
      </c>
      <c r="J21" s="1015">
        <v>29324.600834618501</v>
      </c>
      <c r="K21" s="1023">
        <v>0</v>
      </c>
      <c r="L21" s="1023">
        <v>0</v>
      </c>
      <c r="M21" s="1024">
        <v>0</v>
      </c>
      <c r="N21" s="1025"/>
    </row>
    <row r="22" spans="1:14" x14ac:dyDescent="0.25">
      <c r="A22" s="739"/>
      <c r="B22" s="1029">
        <v>2013</v>
      </c>
      <c r="C22" s="1030">
        <v>0.104588356977224</v>
      </c>
      <c r="D22" s="1031">
        <v>1916</v>
      </c>
      <c r="E22" s="1032">
        <v>0</v>
      </c>
      <c r="F22" s="1033">
        <v>0</v>
      </c>
      <c r="G22" s="1034">
        <v>3299.8358166033299</v>
      </c>
      <c r="H22" s="1035">
        <v>0</v>
      </c>
      <c r="I22" s="1035">
        <v>0</v>
      </c>
      <c r="J22" s="1034">
        <v>31550.699446611601</v>
      </c>
      <c r="K22" s="1036">
        <v>0</v>
      </c>
      <c r="L22" s="1036">
        <v>0</v>
      </c>
      <c r="M22" s="1037">
        <v>0</v>
      </c>
      <c r="N22" s="1025"/>
    </row>
    <row r="23" spans="1:14" x14ac:dyDescent="0.25">
      <c r="A23" s="739"/>
      <c r="B23" s="774" t="s">
        <v>333</v>
      </c>
      <c r="C23" s="739"/>
      <c r="D23" s="739"/>
      <c r="E23" s="739"/>
      <c r="F23" s="739"/>
      <c r="G23" s="739"/>
      <c r="H23" s="739"/>
      <c r="I23" s="739"/>
      <c r="J23" s="739"/>
      <c r="K23" s="739"/>
      <c r="L23" s="739"/>
      <c r="M23" s="739"/>
      <c r="N23" s="739"/>
    </row>
    <row r="24" spans="1:14" x14ac:dyDescent="0.25">
      <c r="A24" s="739"/>
      <c r="B24" s="739"/>
      <c r="C24" s="739"/>
      <c r="D24" s="739"/>
      <c r="E24" s="739"/>
      <c r="F24" s="739"/>
      <c r="G24" s="739"/>
      <c r="H24" s="739"/>
      <c r="I24" s="739"/>
      <c r="J24" s="739"/>
      <c r="K24" s="739"/>
      <c r="L24" s="739"/>
      <c r="M24" s="739"/>
      <c r="N24" s="739"/>
    </row>
    <row r="25" spans="1:14" x14ac:dyDescent="0.25">
      <c r="A25" s="739"/>
      <c r="B25" s="739"/>
      <c r="C25" s="739"/>
      <c r="D25" s="739"/>
      <c r="E25" s="739"/>
      <c r="F25" s="739"/>
      <c r="G25" s="739"/>
      <c r="H25" s="739"/>
      <c r="I25" s="739"/>
      <c r="J25" s="739"/>
      <c r="K25" s="739"/>
      <c r="L25" s="739"/>
      <c r="M25" s="739"/>
      <c r="N25" s="739"/>
    </row>
  </sheetData>
  <mergeCells count="4">
    <mergeCell ref="B2:M5"/>
    <mergeCell ref="C8:I8"/>
    <mergeCell ref="J8:J9"/>
    <mergeCell ref="K8:M8"/>
  </mergeCells>
  <pageMargins left="0.75" right="0.75" top="1" bottom="1" header="0.5" footer="0.5"/>
  <pageSetup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B1" sqref="B1"/>
    </sheetView>
  </sheetViews>
  <sheetFormatPr defaultRowHeight="14.4" x14ac:dyDescent="0.3"/>
  <cols>
    <col min="1" max="3" width="8.88671875" style="429"/>
    <col min="4" max="4" width="11.44140625" style="429" customWidth="1"/>
    <col min="5" max="5" width="3.6640625" style="429" customWidth="1"/>
    <col min="6" max="6" width="5.21875" style="429" customWidth="1"/>
    <col min="7" max="7" width="5.77734375" style="429" customWidth="1"/>
    <col min="8" max="8" width="22.6640625" style="429" customWidth="1"/>
    <col min="9" max="16384" width="8.88671875" style="429"/>
  </cols>
  <sheetData>
    <row r="1" spans="1:10" x14ac:dyDescent="0.3">
      <c r="A1" s="329"/>
      <c r="B1" s="329"/>
      <c r="C1" s="329"/>
      <c r="D1" s="329"/>
      <c r="E1" s="329"/>
      <c r="F1" s="329"/>
      <c r="G1" s="329"/>
      <c r="H1" s="329"/>
      <c r="I1" s="329"/>
      <c r="J1" s="329"/>
    </row>
    <row r="2" spans="1:10" x14ac:dyDescent="0.3">
      <c r="A2" s="329"/>
      <c r="B2" s="329"/>
      <c r="C2" s="329"/>
      <c r="D2" s="329"/>
      <c r="E2" s="329"/>
      <c r="F2" s="329"/>
      <c r="G2" s="329"/>
      <c r="H2" s="329"/>
      <c r="I2" s="329"/>
      <c r="J2" s="329"/>
    </row>
    <row r="3" spans="1:10" x14ac:dyDescent="0.3">
      <c r="A3" s="329"/>
      <c r="B3" s="329"/>
      <c r="C3" s="329"/>
      <c r="D3" s="329"/>
      <c r="E3" s="329"/>
      <c r="F3" s="329"/>
      <c r="G3" s="329"/>
      <c r="H3" s="329"/>
      <c r="I3" s="329"/>
      <c r="J3" s="329"/>
    </row>
    <row r="4" spans="1:10" ht="32.4" customHeight="1" x14ac:dyDescent="0.3">
      <c r="A4" s="721" t="s">
        <v>222</v>
      </c>
      <c r="B4" s="722" t="s">
        <v>15</v>
      </c>
      <c r="C4" s="1256" t="s">
        <v>223</v>
      </c>
      <c r="D4" s="1257"/>
      <c r="E4" s="723"/>
      <c r="F4" s="724" t="s">
        <v>224</v>
      </c>
      <c r="G4" s="1258" t="s">
        <v>15</v>
      </c>
      <c r="H4" s="1260" t="s">
        <v>225</v>
      </c>
      <c r="I4" s="329"/>
      <c r="J4" s="329"/>
    </row>
    <row r="5" spans="1:10" ht="31.2" x14ac:dyDescent="0.3">
      <c r="A5" s="329"/>
      <c r="B5" s="725" t="s">
        <v>226</v>
      </c>
      <c r="C5" s="726" t="s">
        <v>227</v>
      </c>
      <c r="D5" s="726" t="s">
        <v>228</v>
      </c>
      <c r="E5" s="727"/>
      <c r="F5" s="727"/>
      <c r="G5" s="1259"/>
      <c r="H5" s="1261"/>
      <c r="I5" s="329"/>
      <c r="J5" s="329"/>
    </row>
    <row r="6" spans="1:10" ht="15.6" x14ac:dyDescent="0.3">
      <c r="A6" s="329"/>
      <c r="B6" s="728">
        <v>2011</v>
      </c>
      <c r="C6" s="729">
        <v>32.14</v>
      </c>
      <c r="D6" s="729">
        <v>33.08</v>
      </c>
      <c r="E6" s="730"/>
      <c r="F6" s="730"/>
      <c r="G6" s="728">
        <v>2011</v>
      </c>
      <c r="H6" s="731">
        <v>0.67161530421921789</v>
      </c>
      <c r="I6" s="329"/>
      <c r="J6" s="329"/>
    </row>
    <row r="7" spans="1:10" ht="15.6" x14ac:dyDescent="0.3">
      <c r="A7" s="329"/>
      <c r="B7" s="732">
        <v>2012</v>
      </c>
      <c r="C7" s="733">
        <v>45.65</v>
      </c>
      <c r="D7" s="733">
        <v>42.65</v>
      </c>
      <c r="E7" s="730"/>
      <c r="F7" s="730"/>
      <c r="G7" s="732">
        <v>2012</v>
      </c>
      <c r="H7" s="731">
        <v>0.67070356595822034</v>
      </c>
      <c r="I7" s="329"/>
      <c r="J7" s="329"/>
    </row>
    <row r="8" spans="1:10" ht="15.6" x14ac:dyDescent="0.3">
      <c r="A8" s="329"/>
      <c r="B8" s="734">
        <v>2013</v>
      </c>
      <c r="C8" s="735">
        <v>32.979678853306723</v>
      </c>
      <c r="D8" s="735">
        <v>32.293949413335532</v>
      </c>
      <c r="E8" s="736"/>
      <c r="F8" s="736"/>
      <c r="G8" s="734">
        <v>2013</v>
      </c>
      <c r="H8" s="737">
        <v>0.64020180139390814</v>
      </c>
      <c r="I8" s="329"/>
      <c r="J8" s="329"/>
    </row>
    <row r="9" spans="1:10" x14ac:dyDescent="0.3">
      <c r="A9" s="329"/>
      <c r="B9" s="329"/>
      <c r="C9" s="329"/>
      <c r="D9" s="329"/>
      <c r="E9" s="323"/>
      <c r="F9" s="323"/>
      <c r="G9" s="323"/>
      <c r="H9" s="329"/>
      <c r="I9" s="329"/>
      <c r="J9" s="329"/>
    </row>
    <row r="10" spans="1:10" x14ac:dyDescent="0.3">
      <c r="A10" s="329"/>
      <c r="B10" s="329"/>
      <c r="C10" s="329"/>
      <c r="D10" s="329"/>
      <c r="E10" s="329"/>
      <c r="F10" s="329"/>
      <c r="G10" s="329"/>
      <c r="H10" s="329"/>
      <c r="I10" s="329"/>
      <c r="J10" s="329"/>
    </row>
    <row r="11" spans="1:10" x14ac:dyDescent="0.3">
      <c r="A11" s="329"/>
      <c r="B11" s="329"/>
      <c r="C11" s="329"/>
      <c r="D11" s="329"/>
      <c r="E11" s="329"/>
      <c r="F11" s="329"/>
      <c r="G11" s="329"/>
      <c r="H11" s="329"/>
      <c r="I11" s="329"/>
      <c r="J11" s="329"/>
    </row>
    <row r="25" ht="15.6" customHeight="1" x14ac:dyDescent="0.3"/>
    <row r="27" ht="15.6" customHeight="1" x14ac:dyDescent="0.3"/>
    <row r="40" ht="15.6" customHeight="1" x14ac:dyDescent="0.3"/>
    <row r="42" ht="15.6" customHeight="1" x14ac:dyDescent="0.3"/>
    <row r="55" ht="15.6" customHeight="1" x14ac:dyDescent="0.3"/>
  </sheetData>
  <mergeCells count="3">
    <mergeCell ref="C4:D4"/>
    <mergeCell ref="G4:G5"/>
    <mergeCell ref="H4:H5"/>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85" zoomScaleNormal="100" zoomScaleSheetLayoutView="85" workbookViewId="0"/>
  </sheetViews>
  <sheetFormatPr defaultColWidth="9.109375" defaultRowHeight="15" x14ac:dyDescent="0.25"/>
  <cols>
    <col min="1" max="1" width="4.6640625" style="762" customWidth="1"/>
    <col min="2" max="2" width="1.5546875" style="762" customWidth="1"/>
    <col min="3" max="3" width="10.6640625" style="762" customWidth="1"/>
    <col min="4" max="14" width="10.77734375" style="762" customWidth="1"/>
    <col min="15" max="15" width="4.6640625" style="762" customWidth="1"/>
    <col min="16" max="16384" width="9.109375" style="740"/>
  </cols>
  <sheetData>
    <row r="1" spans="1:15" ht="15" customHeight="1" x14ac:dyDescent="0.25">
      <c r="A1" s="738"/>
      <c r="B1" s="738"/>
      <c r="C1" s="738"/>
      <c r="D1" s="738"/>
      <c r="E1" s="738"/>
      <c r="F1" s="738"/>
      <c r="G1" s="738"/>
      <c r="H1" s="738"/>
      <c r="I1" s="738"/>
      <c r="J1" s="738"/>
      <c r="K1" s="738"/>
      <c r="L1" s="738"/>
      <c r="M1" s="738"/>
      <c r="N1" s="738"/>
    </row>
    <row r="2" spans="1:15" s="861" customFormat="1" ht="19.5" customHeight="1" x14ac:dyDescent="0.3">
      <c r="A2" s="857"/>
      <c r="B2" s="1348" t="s">
        <v>342</v>
      </c>
      <c r="C2" s="1348"/>
      <c r="D2" s="1348"/>
      <c r="E2" s="1348"/>
      <c r="F2" s="1348"/>
      <c r="G2" s="1348"/>
      <c r="H2" s="1348"/>
      <c r="I2" s="1348"/>
      <c r="J2" s="1348"/>
      <c r="K2" s="1348"/>
      <c r="L2" s="1348"/>
      <c r="M2" s="1348"/>
      <c r="N2" s="1348"/>
      <c r="O2" s="1064"/>
    </row>
    <row r="3" spans="1:15" s="861" customFormat="1" ht="19.5" customHeight="1" x14ac:dyDescent="0.3">
      <c r="A3" s="857"/>
      <c r="B3" s="1348"/>
      <c r="C3" s="1348"/>
      <c r="D3" s="1348"/>
      <c r="E3" s="1348"/>
      <c r="F3" s="1348"/>
      <c r="G3" s="1348"/>
      <c r="H3" s="1348"/>
      <c r="I3" s="1348"/>
      <c r="J3" s="1348"/>
      <c r="K3" s="1348"/>
      <c r="L3" s="1348"/>
      <c r="M3" s="1348"/>
      <c r="N3" s="1348"/>
      <c r="O3" s="1064"/>
    </row>
    <row r="4" spans="1:15" s="861" customFormat="1" ht="19.5" customHeight="1" x14ac:dyDescent="0.3">
      <c r="A4" s="857"/>
      <c r="B4" s="1348"/>
      <c r="C4" s="1348"/>
      <c r="D4" s="1348"/>
      <c r="E4" s="1348"/>
      <c r="F4" s="1348"/>
      <c r="G4" s="1348"/>
      <c r="H4" s="1348"/>
      <c r="I4" s="1348"/>
      <c r="J4" s="1348"/>
      <c r="K4" s="1348"/>
      <c r="L4" s="1348"/>
      <c r="M4" s="1348"/>
      <c r="N4" s="1348"/>
      <c r="O4" s="1064"/>
    </row>
    <row r="5" spans="1:15" s="861" customFormat="1" ht="19.5" customHeight="1" x14ac:dyDescent="0.3">
      <c r="A5" s="857"/>
      <c r="B5" s="1348"/>
      <c r="C5" s="1348"/>
      <c r="D5" s="1348"/>
      <c r="E5" s="1348"/>
      <c r="F5" s="1348"/>
      <c r="G5" s="1348"/>
      <c r="H5" s="1348"/>
      <c r="I5" s="1348"/>
      <c r="J5" s="1348"/>
      <c r="K5" s="1348"/>
      <c r="L5" s="1348"/>
      <c r="M5" s="1348"/>
      <c r="N5" s="1348"/>
      <c r="O5" s="1064"/>
    </row>
    <row r="6" spans="1:15" ht="15.6" x14ac:dyDescent="0.3">
      <c r="A6" s="738"/>
      <c r="B6" s="1059" t="s">
        <v>341</v>
      </c>
      <c r="C6" s="738"/>
      <c r="D6" s="738"/>
      <c r="E6" s="738"/>
      <c r="F6" s="738"/>
      <c r="G6" s="738"/>
      <c r="H6" s="738"/>
      <c r="I6" s="738"/>
      <c r="J6" s="738"/>
      <c r="K6" s="738"/>
      <c r="L6" s="738"/>
      <c r="M6" s="738"/>
      <c r="N6" s="738"/>
      <c r="O6" s="738"/>
    </row>
    <row r="7" spans="1:15" ht="12.75" customHeight="1" x14ac:dyDescent="0.3">
      <c r="A7" s="738"/>
      <c r="B7" s="738"/>
      <c r="C7" s="1063" t="s">
        <v>194</v>
      </c>
      <c r="D7" s="1440" t="s">
        <v>311</v>
      </c>
      <c r="E7" s="1440"/>
      <c r="F7" s="1440"/>
      <c r="G7" s="1440"/>
      <c r="H7" s="1440"/>
      <c r="I7" s="1440"/>
      <c r="J7" s="1440"/>
      <c r="K7" s="1462" t="s">
        <v>340</v>
      </c>
      <c r="L7" s="1440" t="s">
        <v>313</v>
      </c>
      <c r="M7" s="1440"/>
      <c r="N7" s="1441"/>
      <c r="O7" s="738"/>
    </row>
    <row r="8" spans="1:15" ht="61.5" customHeight="1" x14ac:dyDescent="0.25">
      <c r="A8" s="738"/>
      <c r="B8" s="738"/>
      <c r="C8" s="1062" t="s">
        <v>15</v>
      </c>
      <c r="D8" s="744" t="s">
        <v>314</v>
      </c>
      <c r="E8" s="744" t="s">
        <v>329</v>
      </c>
      <c r="F8" s="744" t="s">
        <v>330</v>
      </c>
      <c r="G8" s="1061" t="s">
        <v>331</v>
      </c>
      <c r="H8" s="1061" t="s">
        <v>339</v>
      </c>
      <c r="I8" s="1061" t="s">
        <v>318</v>
      </c>
      <c r="J8" s="1061" t="s">
        <v>319</v>
      </c>
      <c r="K8" s="1463"/>
      <c r="L8" s="1061" t="s">
        <v>316</v>
      </c>
      <c r="M8" s="1061" t="s">
        <v>320</v>
      </c>
      <c r="N8" s="1060" t="s">
        <v>321</v>
      </c>
      <c r="O8" s="738"/>
    </row>
    <row r="9" spans="1:15" ht="17.25" customHeight="1" x14ac:dyDescent="0.3">
      <c r="A9" s="738"/>
      <c r="B9" s="1059"/>
      <c r="C9" s="800" t="s">
        <v>338</v>
      </c>
      <c r="D9" s="788"/>
      <c r="E9" s="788"/>
      <c r="F9" s="788"/>
      <c r="G9" s="788"/>
      <c r="H9" s="788"/>
      <c r="I9" s="788"/>
      <c r="J9" s="788"/>
      <c r="K9" s="788"/>
      <c r="L9" s="788"/>
      <c r="M9" s="788"/>
      <c r="N9" s="741"/>
      <c r="O9" s="738"/>
    </row>
    <row r="10" spans="1:15" x14ac:dyDescent="0.25">
      <c r="A10" s="738"/>
      <c r="B10" s="738"/>
      <c r="C10" s="801">
        <v>2002</v>
      </c>
      <c r="D10" s="1052">
        <v>3.41294902060226E-2</v>
      </c>
      <c r="E10" s="1053">
        <v>52</v>
      </c>
      <c r="F10" s="1052">
        <v>0</v>
      </c>
      <c r="G10" s="1047">
        <v>0</v>
      </c>
      <c r="H10" s="1050">
        <v>3.58975173122864</v>
      </c>
      <c r="I10" s="1049">
        <v>0</v>
      </c>
      <c r="J10" s="1049">
        <v>0</v>
      </c>
      <c r="K10" s="1048">
        <v>105.180350176903</v>
      </c>
      <c r="L10" s="1047">
        <v>0</v>
      </c>
      <c r="M10" s="1047">
        <v>0</v>
      </c>
      <c r="N10" s="1046">
        <v>0</v>
      </c>
      <c r="O10" s="738"/>
    </row>
    <row r="11" spans="1:15" x14ac:dyDescent="0.25">
      <c r="A11" s="738"/>
      <c r="B11" s="738"/>
      <c r="C11" s="801">
        <v>2003</v>
      </c>
      <c r="D11" s="1052">
        <v>0.18102108490211799</v>
      </c>
      <c r="E11" s="1053">
        <v>206</v>
      </c>
      <c r="F11" s="1052">
        <v>0</v>
      </c>
      <c r="G11" s="1047">
        <v>0</v>
      </c>
      <c r="H11" s="1050">
        <v>19.104679227150399</v>
      </c>
      <c r="I11" s="1049">
        <v>0</v>
      </c>
      <c r="J11" s="1049">
        <v>0</v>
      </c>
      <c r="K11" s="1048">
        <v>105.53841966796701</v>
      </c>
      <c r="L11" s="1047">
        <v>0</v>
      </c>
      <c r="M11" s="1047">
        <v>0</v>
      </c>
      <c r="N11" s="1046">
        <v>0</v>
      </c>
      <c r="O11" s="738"/>
    </row>
    <row r="12" spans="1:15" x14ac:dyDescent="0.25">
      <c r="A12" s="738"/>
      <c r="B12" s="738"/>
      <c r="C12" s="801">
        <v>2004</v>
      </c>
      <c r="D12" s="1052">
        <v>0.23096703381342101</v>
      </c>
      <c r="E12" s="1053">
        <v>170</v>
      </c>
      <c r="F12" s="1052">
        <v>5.8823529411764696E-3</v>
      </c>
      <c r="G12" s="1047">
        <v>3.4926970879070999E-3</v>
      </c>
      <c r="H12" s="1050">
        <v>31.487828123359801</v>
      </c>
      <c r="I12" s="1049">
        <v>1.10922133918661E-4</v>
      </c>
      <c r="J12" s="1049">
        <v>1.10922133918661E-4</v>
      </c>
      <c r="K12" s="1048">
        <v>136.330400072576</v>
      </c>
      <c r="L12" s="1047">
        <v>1.5122058894034901E-2</v>
      </c>
      <c r="M12" s="1047">
        <v>1.36330400072576E-3</v>
      </c>
      <c r="N12" s="1046">
        <v>4.4761294326343397E-2</v>
      </c>
      <c r="O12" s="738"/>
    </row>
    <row r="13" spans="1:15" x14ac:dyDescent="0.25">
      <c r="A13" s="738"/>
      <c r="B13" s="738"/>
      <c r="C13" s="801">
        <v>2005</v>
      </c>
      <c r="D13" s="1052">
        <v>0.16155812652002</v>
      </c>
      <c r="E13" s="1053">
        <v>233</v>
      </c>
      <c r="F13" s="1052">
        <v>4.29184549356223E-3</v>
      </c>
      <c r="G13" s="1047">
        <v>4.7174090537966101E-3</v>
      </c>
      <c r="H13" s="1050">
        <v>30.514377253154201</v>
      </c>
      <c r="I13" s="1049">
        <v>1.5459627488576599E-4</v>
      </c>
      <c r="J13" s="1049">
        <v>1.5459627488576599E-4</v>
      </c>
      <c r="K13" s="1048">
        <v>188.87553297650399</v>
      </c>
      <c r="L13" s="1047">
        <v>2.9199453815231199E-2</v>
      </c>
      <c r="M13" s="1047">
        <v>1.8887553297650399E-3</v>
      </c>
      <c r="N13" s="1046">
        <v>8.6430383293084403E-2</v>
      </c>
      <c r="O13" s="738"/>
    </row>
    <row r="14" spans="1:15" x14ac:dyDescent="0.25">
      <c r="A14" s="738"/>
      <c r="B14" s="738"/>
      <c r="C14" s="801">
        <v>2006</v>
      </c>
      <c r="D14" s="1052">
        <v>0.11950252456904099</v>
      </c>
      <c r="E14" s="1053">
        <v>224</v>
      </c>
      <c r="F14" s="1052">
        <v>8.9285714285714298E-3</v>
      </c>
      <c r="G14" s="1047">
        <v>2.9030209561825299E-3</v>
      </c>
      <c r="H14" s="1050">
        <v>14.2863137826899</v>
      </c>
      <c r="I14" s="1049">
        <v>2.0320293956443701E-4</v>
      </c>
      <c r="J14" s="1049">
        <v>1.6059997166164899E-4</v>
      </c>
      <c r="K14" s="1048">
        <v>119.54821736369399</v>
      </c>
      <c r="L14" s="1047">
        <v>2.4292549187990901E-2</v>
      </c>
      <c r="M14" s="1047">
        <v>1.19548217363694E-3</v>
      </c>
      <c r="N14" s="1046">
        <v>6.1923452216778398E-2</v>
      </c>
      <c r="O14" s="738"/>
    </row>
    <row r="15" spans="1:15" x14ac:dyDescent="0.25">
      <c r="A15" s="738"/>
      <c r="B15" s="738"/>
      <c r="C15" s="801">
        <v>2007</v>
      </c>
      <c r="D15" s="1052">
        <v>0.13898040361466499</v>
      </c>
      <c r="E15" s="1053">
        <v>80</v>
      </c>
      <c r="F15" s="1052">
        <v>1.2500000000000001E-2</v>
      </c>
      <c r="G15" s="1047">
        <v>8.1193867368230099E-3</v>
      </c>
      <c r="H15" s="1050">
        <v>5.4473181964708202</v>
      </c>
      <c r="I15" s="1049">
        <v>1.49052918224666E-3</v>
      </c>
      <c r="J15" s="1049">
        <v>1.49052918224666E-3</v>
      </c>
      <c r="K15" s="1048">
        <v>39.194865281683803</v>
      </c>
      <c r="L15" s="1047">
        <v>5.8421090496576199E-2</v>
      </c>
      <c r="M15" s="1047">
        <v>3.91948652816838E-4</v>
      </c>
      <c r="N15" s="1046">
        <v>0.17292642786986601</v>
      </c>
      <c r="O15" s="738"/>
    </row>
    <row r="16" spans="1:15" x14ac:dyDescent="0.25">
      <c r="A16" s="738"/>
      <c r="B16" s="738"/>
      <c r="C16" s="801">
        <v>2008</v>
      </c>
      <c r="D16" s="1052">
        <v>0.247422555331474</v>
      </c>
      <c r="E16" s="1053">
        <v>118</v>
      </c>
      <c r="F16" s="1052">
        <v>8.4745762711864403E-2</v>
      </c>
      <c r="G16" s="1047">
        <v>8.2604554114124998E-2</v>
      </c>
      <c r="H16" s="1050">
        <v>9.6369772209031197</v>
      </c>
      <c r="I16" s="1049">
        <v>8.5716249214485406E-3</v>
      </c>
      <c r="J16" s="1049">
        <v>2.96629894401066E-3</v>
      </c>
      <c r="K16" s="1048">
        <v>38.9494692914814</v>
      </c>
      <c r="L16" s="1047">
        <v>0.33386024165605699</v>
      </c>
      <c r="M16" s="1047">
        <v>0.107410133183027</v>
      </c>
      <c r="N16" s="1046">
        <v>0.56031035012908603</v>
      </c>
      <c r="O16" s="738"/>
    </row>
    <row r="17" spans="1:15" x14ac:dyDescent="0.25">
      <c r="A17" s="738"/>
      <c r="B17" s="738"/>
      <c r="C17" s="801">
        <v>2009</v>
      </c>
      <c r="D17" s="1052">
        <v>5.9940134930986301E-2</v>
      </c>
      <c r="E17" s="1053">
        <v>29</v>
      </c>
      <c r="F17" s="1052">
        <v>0</v>
      </c>
      <c r="G17" s="1047">
        <v>0</v>
      </c>
      <c r="H17" s="1050">
        <v>2.8975777918896801</v>
      </c>
      <c r="I17" s="1049">
        <v>0</v>
      </c>
      <c r="J17" s="1049">
        <v>0</v>
      </c>
      <c r="K17" s="1048">
        <v>48.341195681756297</v>
      </c>
      <c r="L17" s="1047">
        <v>0</v>
      </c>
      <c r="M17" s="1047">
        <v>0</v>
      </c>
      <c r="N17" s="1046">
        <v>0</v>
      </c>
      <c r="O17" s="738"/>
    </row>
    <row r="18" spans="1:15" x14ac:dyDescent="0.25">
      <c r="A18" s="738"/>
      <c r="B18" s="738"/>
      <c r="C18" s="801">
        <v>2010</v>
      </c>
      <c r="D18" s="1052">
        <v>0.116687080009269</v>
      </c>
      <c r="E18" s="1053">
        <v>41</v>
      </c>
      <c r="F18" s="1052">
        <v>0</v>
      </c>
      <c r="G18" s="1047">
        <v>0</v>
      </c>
      <c r="H18" s="1050">
        <v>6.3957180440896302</v>
      </c>
      <c r="I18" s="1049">
        <v>0</v>
      </c>
      <c r="J18" s="1049">
        <v>0</v>
      </c>
      <c r="K18" s="1048">
        <v>54.810850040823702</v>
      </c>
      <c r="L18" s="1047">
        <v>0</v>
      </c>
      <c r="M18" s="1047">
        <v>0</v>
      </c>
      <c r="N18" s="1046">
        <v>0</v>
      </c>
      <c r="O18" s="738"/>
    </row>
    <row r="19" spans="1:15" x14ac:dyDescent="0.25">
      <c r="A19" s="738"/>
      <c r="B19" s="738"/>
      <c r="C19" s="1466" t="s">
        <v>337</v>
      </c>
      <c r="D19" s="1467"/>
      <c r="E19" s="1464" t="s">
        <v>336</v>
      </c>
      <c r="F19" s="1464"/>
      <c r="G19" s="1464"/>
      <c r="H19" s="1464"/>
      <c r="I19" s="1464"/>
      <c r="J19" s="1464"/>
      <c r="K19" s="1464"/>
      <c r="L19" s="1464"/>
      <c r="M19" s="1464"/>
      <c r="N19" s="1465"/>
      <c r="O19" s="738"/>
    </row>
    <row r="20" spans="1:15" ht="15.6" x14ac:dyDescent="0.3">
      <c r="A20" s="738"/>
      <c r="B20" s="738"/>
      <c r="C20" s="800" t="s">
        <v>335</v>
      </c>
      <c r="D20" s="788"/>
      <c r="E20" s="788"/>
      <c r="F20" s="788"/>
      <c r="G20" s="788"/>
      <c r="H20" s="788"/>
      <c r="I20" s="788"/>
      <c r="J20" s="788"/>
      <c r="K20" s="1058"/>
      <c r="L20" s="788"/>
      <c r="M20" s="788"/>
      <c r="N20" s="741"/>
      <c r="O20" s="738"/>
    </row>
    <row r="21" spans="1:15" ht="15.6" x14ac:dyDescent="0.3">
      <c r="A21" s="738"/>
      <c r="B21" s="738"/>
      <c r="C21" s="801">
        <v>2002</v>
      </c>
      <c r="D21" s="1057" t="s">
        <v>323</v>
      </c>
      <c r="E21" s="748"/>
      <c r="F21" s="1055" t="s">
        <v>185</v>
      </c>
      <c r="G21" s="1055" t="s">
        <v>185</v>
      </c>
      <c r="H21" s="1055" t="s">
        <v>185</v>
      </c>
      <c r="I21" s="1055" t="s">
        <v>185</v>
      </c>
      <c r="J21" s="1055" t="s">
        <v>185</v>
      </c>
      <c r="K21" s="1048">
        <v>35.775786990837297</v>
      </c>
      <c r="L21" s="1055" t="s">
        <v>185</v>
      </c>
      <c r="M21" s="1055" t="s">
        <v>185</v>
      </c>
      <c r="N21" s="1054" t="s">
        <v>185</v>
      </c>
      <c r="O21" s="738"/>
    </row>
    <row r="22" spans="1:15" x14ac:dyDescent="0.25">
      <c r="A22" s="738"/>
      <c r="B22" s="738"/>
      <c r="C22" s="801">
        <v>2003</v>
      </c>
      <c r="D22" s="1052">
        <v>7.6752902716717405E-2</v>
      </c>
      <c r="E22" s="1053">
        <v>110</v>
      </c>
      <c r="F22" s="1052">
        <v>0</v>
      </c>
      <c r="G22" s="1051">
        <v>0</v>
      </c>
      <c r="H22" s="1050">
        <v>1.9765943935407799</v>
      </c>
      <c r="I22" s="1049">
        <v>0</v>
      </c>
      <c r="J22" s="1049">
        <v>0</v>
      </c>
      <c r="K22" s="1048">
        <v>25.752698902295201</v>
      </c>
      <c r="L22" s="1047">
        <v>0</v>
      </c>
      <c r="M22" s="1047">
        <v>0</v>
      </c>
      <c r="N22" s="1046">
        <v>0</v>
      </c>
      <c r="O22" s="738"/>
    </row>
    <row r="23" spans="1:15" x14ac:dyDescent="0.25">
      <c r="A23" s="738"/>
      <c r="B23" s="738"/>
      <c r="C23" s="801">
        <v>2004</v>
      </c>
      <c r="D23" s="1052">
        <v>7.1945157987377301E-2</v>
      </c>
      <c r="E23" s="1053">
        <v>244</v>
      </c>
      <c r="F23" s="1052">
        <v>1.63934426229508E-2</v>
      </c>
      <c r="G23" s="1051">
        <v>4.9351356255103E-2</v>
      </c>
      <c r="H23" s="1050">
        <v>5.1002054991736596</v>
      </c>
      <c r="I23" s="1049">
        <v>9.6763466223270603E-3</v>
      </c>
      <c r="J23" s="1049">
        <v>5.8159723379955898E-3</v>
      </c>
      <c r="K23" s="1048">
        <v>70.890184160391897</v>
      </c>
      <c r="L23" s="1047">
        <v>0.685957994056551</v>
      </c>
      <c r="M23" s="1047">
        <v>7.08901841603919E-4</v>
      </c>
      <c r="N23" s="1046">
        <v>1.4940568802765699</v>
      </c>
      <c r="O23" s="738"/>
    </row>
    <row r="24" spans="1:15" x14ac:dyDescent="0.25">
      <c r="A24" s="738"/>
      <c r="B24" s="738"/>
      <c r="C24" s="801">
        <v>2005</v>
      </c>
      <c r="D24" s="1052">
        <v>0.116097517284528</v>
      </c>
      <c r="E24" s="1053">
        <v>360</v>
      </c>
      <c r="F24" s="1052">
        <v>0</v>
      </c>
      <c r="G24" s="1051">
        <v>0</v>
      </c>
      <c r="H24" s="1050">
        <v>7.4894431514476203</v>
      </c>
      <c r="I24" s="1049">
        <v>0</v>
      </c>
      <c r="J24" s="1049">
        <v>0</v>
      </c>
      <c r="K24" s="1048">
        <v>64.509933774834394</v>
      </c>
      <c r="L24" s="1047">
        <v>0</v>
      </c>
      <c r="M24" s="1047">
        <v>0</v>
      </c>
      <c r="N24" s="1046">
        <v>0</v>
      </c>
      <c r="O24" s="738"/>
    </row>
    <row r="25" spans="1:15" ht="15.6" x14ac:dyDescent="0.3">
      <c r="A25" s="738"/>
      <c r="B25" s="738"/>
      <c r="C25" s="801">
        <v>2006</v>
      </c>
      <c r="D25" s="1057" t="s">
        <v>323</v>
      </c>
      <c r="E25" s="748"/>
      <c r="F25" s="1055" t="s">
        <v>185</v>
      </c>
      <c r="G25" s="1055" t="s">
        <v>185</v>
      </c>
      <c r="H25" s="1056" t="s">
        <v>185</v>
      </c>
      <c r="I25" s="1055" t="s">
        <v>185</v>
      </c>
      <c r="J25" s="1055" t="s">
        <v>185</v>
      </c>
      <c r="K25" s="1048">
        <v>54.832395899482897</v>
      </c>
      <c r="L25" s="1055" t="s">
        <v>185</v>
      </c>
      <c r="M25" s="1055" t="s">
        <v>185</v>
      </c>
      <c r="N25" s="1054" t="s">
        <v>185</v>
      </c>
      <c r="O25" s="738"/>
    </row>
    <row r="26" spans="1:15" x14ac:dyDescent="0.25">
      <c r="A26" s="738"/>
      <c r="B26" s="738"/>
      <c r="C26" s="801">
        <v>2007</v>
      </c>
      <c r="D26" s="1052">
        <v>6.8798960301253098E-2</v>
      </c>
      <c r="E26" s="1053">
        <v>226</v>
      </c>
      <c r="F26" s="1052">
        <v>0</v>
      </c>
      <c r="G26" s="1051">
        <v>0</v>
      </c>
      <c r="H26" s="1050">
        <v>2.6941848861471498</v>
      </c>
      <c r="I26" s="1049">
        <v>0</v>
      </c>
      <c r="J26" s="1049">
        <v>0</v>
      </c>
      <c r="K26" s="1048">
        <v>39.160255828721802</v>
      </c>
      <c r="L26" s="1047">
        <v>0</v>
      </c>
      <c r="M26" s="1047">
        <v>0</v>
      </c>
      <c r="N26" s="1046">
        <v>0</v>
      </c>
      <c r="O26" s="738"/>
    </row>
    <row r="27" spans="1:15" x14ac:dyDescent="0.25">
      <c r="A27" s="738"/>
      <c r="B27" s="738"/>
      <c r="C27" s="801">
        <v>2008</v>
      </c>
      <c r="D27" s="1052">
        <v>5.0695673547490203E-2</v>
      </c>
      <c r="E27" s="1053">
        <v>197</v>
      </c>
      <c r="F27" s="1052">
        <v>0</v>
      </c>
      <c r="G27" s="1051">
        <v>0</v>
      </c>
      <c r="H27" s="1050">
        <v>2.6101787172276198</v>
      </c>
      <c r="I27" s="1049">
        <v>0</v>
      </c>
      <c r="J27" s="1049">
        <v>0</v>
      </c>
      <c r="K27" s="1048">
        <v>51.4872085639118</v>
      </c>
      <c r="L27" s="1047">
        <v>0</v>
      </c>
      <c r="M27" s="1047">
        <v>0</v>
      </c>
      <c r="N27" s="1046">
        <v>0</v>
      </c>
      <c r="O27" s="738"/>
    </row>
    <row r="28" spans="1:15" x14ac:dyDescent="0.25">
      <c r="A28" s="738"/>
      <c r="B28" s="738"/>
      <c r="C28" s="801">
        <v>2009</v>
      </c>
      <c r="D28" s="1052">
        <v>7.6996492449321304E-3</v>
      </c>
      <c r="E28" s="1053">
        <v>30</v>
      </c>
      <c r="F28" s="1052">
        <v>0</v>
      </c>
      <c r="G28" s="1051">
        <v>0</v>
      </c>
      <c r="H28" s="1050">
        <v>0.63417399981856204</v>
      </c>
      <c r="I28" s="1049">
        <v>0</v>
      </c>
      <c r="J28" s="1049">
        <v>0</v>
      </c>
      <c r="K28" s="1048">
        <v>82.3640116120838</v>
      </c>
      <c r="L28" s="1047">
        <v>0</v>
      </c>
      <c r="M28" s="1047">
        <v>0</v>
      </c>
      <c r="N28" s="1046">
        <v>0</v>
      </c>
      <c r="O28" s="738"/>
    </row>
    <row r="29" spans="1:15" x14ac:dyDescent="0.25">
      <c r="A29" s="738"/>
      <c r="B29" s="738"/>
      <c r="C29" s="801">
        <v>2010</v>
      </c>
      <c r="D29" s="1052">
        <v>3.3810399836520497E-2</v>
      </c>
      <c r="E29" s="1053">
        <v>111</v>
      </c>
      <c r="F29" s="1052">
        <v>0</v>
      </c>
      <c r="G29" s="1051">
        <v>0</v>
      </c>
      <c r="H29" s="1050">
        <v>2.3489731577976798</v>
      </c>
      <c r="I29" s="1049">
        <v>0</v>
      </c>
      <c r="J29" s="1049">
        <v>0</v>
      </c>
      <c r="K29" s="1048">
        <v>69.474870724848003</v>
      </c>
      <c r="L29" s="1047">
        <v>0</v>
      </c>
      <c r="M29" s="1047">
        <v>0</v>
      </c>
      <c r="N29" s="1046">
        <v>0</v>
      </c>
      <c r="O29" s="738"/>
    </row>
    <row r="30" spans="1:15" x14ac:dyDescent="0.25">
      <c r="A30" s="738"/>
      <c r="B30" s="738"/>
      <c r="C30" s="801">
        <v>2011</v>
      </c>
      <c r="D30" s="1052">
        <v>0.155743886366116</v>
      </c>
      <c r="E30" s="1053">
        <v>204</v>
      </c>
      <c r="F30" s="1052">
        <v>0</v>
      </c>
      <c r="G30" s="1051">
        <v>0</v>
      </c>
      <c r="H30" s="1050">
        <v>12.4463709460923</v>
      </c>
      <c r="I30" s="1049">
        <v>0</v>
      </c>
      <c r="J30" s="1049">
        <v>0</v>
      </c>
      <c r="K30" s="1048">
        <v>79.915630953460905</v>
      </c>
      <c r="L30" s="1047">
        <v>0</v>
      </c>
      <c r="M30" s="1047">
        <v>0</v>
      </c>
      <c r="N30" s="1046">
        <v>0</v>
      </c>
      <c r="O30" s="738"/>
    </row>
    <row r="31" spans="1:15" x14ac:dyDescent="0.25">
      <c r="A31" s="738"/>
      <c r="B31" s="738"/>
      <c r="C31" s="801">
        <v>2012</v>
      </c>
      <c r="D31" s="1052">
        <v>6.3618987314951997E-2</v>
      </c>
      <c r="E31" s="1053">
        <v>77</v>
      </c>
      <c r="F31" s="1052">
        <v>0</v>
      </c>
      <c r="G31" s="1051">
        <v>0</v>
      </c>
      <c r="H31" s="1050">
        <v>3.5411299101877902</v>
      </c>
      <c r="I31" s="1049">
        <v>0</v>
      </c>
      <c r="J31" s="1049">
        <v>0</v>
      </c>
      <c r="K31" s="1048">
        <v>55.661525900390103</v>
      </c>
      <c r="L31" s="1047">
        <v>0</v>
      </c>
      <c r="M31" s="1047">
        <v>0</v>
      </c>
      <c r="N31" s="1046">
        <v>0</v>
      </c>
      <c r="O31" s="738"/>
    </row>
    <row r="32" spans="1:15" x14ac:dyDescent="0.25">
      <c r="A32" s="738"/>
      <c r="B32" s="738"/>
      <c r="C32" s="1045">
        <v>2013</v>
      </c>
      <c r="D32" s="1044">
        <v>6.2549020900205005E-2</v>
      </c>
      <c r="E32" s="210">
        <v>81</v>
      </c>
      <c r="F32" s="1044">
        <v>0</v>
      </c>
      <c r="G32" s="1043">
        <v>0</v>
      </c>
      <c r="H32" s="1042">
        <v>4.3046357615894104</v>
      </c>
      <c r="I32" s="1041">
        <v>0</v>
      </c>
      <c r="J32" s="1041">
        <v>0</v>
      </c>
      <c r="K32" s="1040">
        <v>68.820194139526393</v>
      </c>
      <c r="L32" s="1039">
        <v>0</v>
      </c>
      <c r="M32" s="1039">
        <v>0</v>
      </c>
      <c r="N32" s="1038">
        <v>0</v>
      </c>
      <c r="O32" s="738"/>
    </row>
    <row r="33" spans="1:15" x14ac:dyDescent="0.25">
      <c r="A33" s="738"/>
      <c r="B33" s="738" t="s">
        <v>334</v>
      </c>
      <c r="C33" s="738"/>
      <c r="D33" s="738"/>
      <c r="E33" s="738"/>
      <c r="F33" s="738"/>
      <c r="G33" s="738"/>
      <c r="H33" s="738"/>
      <c r="I33" s="738"/>
      <c r="J33" s="738"/>
      <c r="K33" s="738"/>
      <c r="L33" s="738"/>
      <c r="M33" s="738"/>
      <c r="N33" s="738"/>
      <c r="O33" s="738"/>
    </row>
    <row r="34" spans="1:15" x14ac:dyDescent="0.25">
      <c r="A34" s="738"/>
      <c r="B34" s="738"/>
      <c r="C34" s="738"/>
      <c r="D34" s="738"/>
      <c r="E34" s="738"/>
      <c r="F34" s="738"/>
      <c r="G34" s="738"/>
      <c r="H34" s="738"/>
      <c r="I34" s="738"/>
      <c r="J34" s="738"/>
      <c r="K34" s="738"/>
      <c r="L34" s="738"/>
      <c r="M34" s="738"/>
      <c r="N34" s="738"/>
      <c r="O34" s="738"/>
    </row>
    <row r="35" spans="1:15" x14ac:dyDescent="0.25">
      <c r="A35" s="738"/>
      <c r="B35" s="738"/>
      <c r="C35" s="738"/>
      <c r="D35" s="738"/>
      <c r="E35" s="738"/>
      <c r="F35" s="738"/>
      <c r="G35" s="738"/>
      <c r="H35" s="738"/>
      <c r="I35" s="738"/>
      <c r="J35" s="738"/>
      <c r="K35" s="738"/>
      <c r="L35" s="738"/>
      <c r="M35" s="738"/>
      <c r="N35" s="738"/>
      <c r="O35" s="738"/>
    </row>
  </sheetData>
  <mergeCells count="6">
    <mergeCell ref="B2:N5"/>
    <mergeCell ref="D7:J7"/>
    <mergeCell ref="K7:K8"/>
    <mergeCell ref="L7:N7"/>
    <mergeCell ref="E19:N19"/>
    <mergeCell ref="C19:D19"/>
  </mergeCells>
  <pageMargins left="0.75" right="0.75" top="1" bottom="1" header="0.5" footer="0.5"/>
  <pageSetup scale="7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7"/>
  <sheetViews>
    <sheetView view="pageBreakPreview" zoomScale="60" zoomScaleNormal="100" workbookViewId="0"/>
  </sheetViews>
  <sheetFormatPr defaultRowHeight="13.2" x14ac:dyDescent="0.25"/>
  <cols>
    <col min="1" max="3" width="8.88671875" style="740"/>
    <col min="4" max="4" width="19" style="740" customWidth="1"/>
    <col min="5" max="12" width="12.44140625" style="740" customWidth="1"/>
    <col min="13" max="13" width="8.88671875" style="740"/>
    <col min="14" max="14" width="13.109375" style="740" customWidth="1"/>
    <col min="15" max="21" width="8.88671875" style="740"/>
    <col min="22" max="22" width="3.6640625" style="740" customWidth="1"/>
    <col min="23" max="23" width="5.33203125" style="740" customWidth="1"/>
    <col min="24" max="24" width="10" style="1065" customWidth="1"/>
    <col min="25" max="25" width="8.88671875" style="1065" customWidth="1"/>
    <col min="26" max="26" width="8" style="1065" customWidth="1"/>
    <col min="27" max="27" width="7.5546875" style="740" customWidth="1"/>
    <col min="28" max="28" width="7.6640625" style="740" customWidth="1"/>
    <col min="29" max="29" width="8.5546875" style="740" customWidth="1"/>
    <col min="30" max="30" width="5.33203125" style="740" customWidth="1"/>
    <col min="31" max="32" width="9.33203125" style="740" customWidth="1"/>
    <col min="33" max="33" width="6.5546875" style="740" bestFit="1" customWidth="1"/>
    <col min="34" max="34" width="9.33203125" style="740" bestFit="1" customWidth="1"/>
    <col min="35" max="35" width="6.6640625" style="740" bestFit="1" customWidth="1"/>
    <col min="36" max="36" width="7.6640625" style="740" bestFit="1" customWidth="1"/>
    <col min="37" max="37" width="5.6640625" style="740" bestFit="1" customWidth="1"/>
    <col min="38" max="38" width="4.6640625" style="740" bestFit="1" customWidth="1"/>
    <col min="39" max="39" width="6.5546875" style="740" customWidth="1"/>
    <col min="40" max="40" width="7.88671875" style="740" customWidth="1"/>
    <col min="41" max="16384" width="8.88671875" style="740"/>
  </cols>
  <sheetData>
    <row r="1" spans="1:47" x14ac:dyDescent="0.25">
      <c r="A1" s="739"/>
      <c r="B1" s="739"/>
      <c r="C1" s="739"/>
      <c r="D1" s="739"/>
      <c r="E1" s="739"/>
      <c r="F1" s="739"/>
      <c r="G1" s="739"/>
      <c r="H1" s="739"/>
      <c r="I1" s="739"/>
      <c r="J1" s="739"/>
      <c r="K1" s="739"/>
      <c r="L1" s="739"/>
      <c r="M1" s="739"/>
      <c r="N1" s="739"/>
      <c r="O1" s="739"/>
      <c r="P1" s="739"/>
      <c r="Q1" s="739"/>
      <c r="R1" s="739"/>
      <c r="S1" s="739"/>
    </row>
    <row r="2" spans="1:47" ht="17.25" customHeight="1" x14ac:dyDescent="0.25">
      <c r="A2" s="739"/>
      <c r="B2" s="1451" t="s">
        <v>343</v>
      </c>
      <c r="C2" s="1451"/>
      <c r="D2" s="1451"/>
      <c r="E2" s="1451"/>
      <c r="F2" s="1451"/>
      <c r="G2" s="1451"/>
      <c r="H2" s="1451"/>
      <c r="I2" s="1451"/>
      <c r="J2" s="1451"/>
      <c r="K2" s="1451"/>
      <c r="L2" s="1451"/>
      <c r="M2" s="1451"/>
      <c r="N2" s="1451"/>
      <c r="O2" s="1451"/>
      <c r="P2" s="1451"/>
      <c r="Q2" s="1451"/>
      <c r="R2" s="1451"/>
      <c r="S2" s="739"/>
    </row>
    <row r="3" spans="1:47" ht="17.25" customHeight="1" x14ac:dyDescent="0.25">
      <c r="A3" s="739"/>
      <c r="B3" s="1451"/>
      <c r="C3" s="1451"/>
      <c r="D3" s="1451"/>
      <c r="E3" s="1451"/>
      <c r="F3" s="1451"/>
      <c r="G3" s="1451"/>
      <c r="H3" s="1451"/>
      <c r="I3" s="1451"/>
      <c r="J3" s="1451"/>
      <c r="K3" s="1451"/>
      <c r="L3" s="1451"/>
      <c r="M3" s="1451"/>
      <c r="N3" s="1451"/>
      <c r="O3" s="1451"/>
      <c r="P3" s="1451"/>
      <c r="Q3" s="1451"/>
      <c r="R3" s="1451"/>
      <c r="S3" s="739"/>
    </row>
    <row r="4" spans="1:47" x14ac:dyDescent="0.25">
      <c r="A4" s="739"/>
      <c r="B4" s="739"/>
      <c r="C4" s="739"/>
      <c r="D4" s="739"/>
      <c r="E4" s="739"/>
      <c r="F4" s="739"/>
      <c r="G4" s="739"/>
      <c r="H4" s="739"/>
      <c r="I4" s="739"/>
      <c r="J4" s="739"/>
      <c r="K4" s="739"/>
      <c r="L4" s="739"/>
      <c r="M4" s="739"/>
      <c r="N4" s="739"/>
      <c r="O4" s="739"/>
      <c r="P4" s="739"/>
      <c r="Q4" s="739"/>
      <c r="R4" s="739"/>
      <c r="S4" s="739"/>
      <c r="V4" s="750"/>
      <c r="W4" s="750"/>
      <c r="X4" s="1066"/>
      <c r="Y4" s="1066"/>
      <c r="Z4" s="1066"/>
      <c r="AA4" s="750"/>
      <c r="AB4" s="750"/>
      <c r="AC4" s="750"/>
      <c r="AD4" s="750"/>
      <c r="AE4" s="750"/>
      <c r="AF4" s="750"/>
      <c r="AG4" s="750"/>
      <c r="AH4" s="750"/>
      <c r="AI4" s="750"/>
      <c r="AJ4" s="750"/>
      <c r="AK4" s="750"/>
      <c r="AL4" s="750"/>
      <c r="AM4" s="750"/>
      <c r="AN4" s="750"/>
      <c r="AO4" s="750"/>
    </row>
    <row r="5" spans="1:47" ht="30.75" customHeight="1" x14ac:dyDescent="0.25">
      <c r="A5" s="739"/>
      <c r="B5" s="738"/>
      <c r="C5" s="749"/>
      <c r="D5" s="1475" t="s">
        <v>344</v>
      </c>
      <c r="E5" s="1477" t="s">
        <v>160</v>
      </c>
      <c r="F5" s="1478"/>
      <c r="G5" s="1478"/>
      <c r="H5" s="1478"/>
      <c r="I5" s="1478"/>
      <c r="J5" s="1479"/>
      <c r="K5" s="1480" t="s">
        <v>161</v>
      </c>
      <c r="L5" s="1481"/>
      <c r="M5" s="1482"/>
      <c r="N5" s="1483" t="s">
        <v>169</v>
      </c>
      <c r="O5" s="1483" t="s">
        <v>170</v>
      </c>
      <c r="P5" s="1485" t="s">
        <v>345</v>
      </c>
      <c r="Q5" s="1487" t="s">
        <v>172</v>
      </c>
      <c r="R5" s="1489" t="s">
        <v>47</v>
      </c>
      <c r="S5" s="739"/>
      <c r="V5" s="763"/>
      <c r="W5" s="1067"/>
      <c r="X5" s="1068"/>
      <c r="Y5" s="1069"/>
      <c r="Z5" s="1069"/>
      <c r="AA5" s="1069"/>
      <c r="AB5" s="1069"/>
      <c r="AC5" s="1069"/>
      <c r="AD5" s="1069"/>
      <c r="AE5" s="1070"/>
      <c r="AF5" s="1070"/>
      <c r="AG5" s="1070"/>
      <c r="AH5" s="1070"/>
      <c r="AI5" s="1070"/>
      <c r="AJ5" s="1070"/>
      <c r="AK5" s="1069"/>
      <c r="AL5" s="1071"/>
      <c r="AM5" s="750"/>
      <c r="AN5" s="750"/>
      <c r="AO5" s="750"/>
    </row>
    <row r="6" spans="1:47" ht="33" x14ac:dyDescent="0.3">
      <c r="A6" s="739"/>
      <c r="B6" s="738"/>
      <c r="C6" s="1072" t="s">
        <v>15</v>
      </c>
      <c r="D6" s="1476"/>
      <c r="E6" s="1073" t="s">
        <v>178</v>
      </c>
      <c r="F6" s="1073" t="s">
        <v>179</v>
      </c>
      <c r="G6" s="1073" t="s">
        <v>346</v>
      </c>
      <c r="H6" s="1074" t="s">
        <v>180</v>
      </c>
      <c r="I6" s="1073" t="s">
        <v>35</v>
      </c>
      <c r="J6" s="1075" t="s">
        <v>34</v>
      </c>
      <c r="K6" s="1076" t="s">
        <v>175</v>
      </c>
      <c r="L6" s="1076" t="s">
        <v>176</v>
      </c>
      <c r="M6" s="1077" t="s">
        <v>177</v>
      </c>
      <c r="N6" s="1484"/>
      <c r="O6" s="1484"/>
      <c r="P6" s="1486"/>
      <c r="Q6" s="1488"/>
      <c r="R6" s="1490"/>
      <c r="S6" s="739"/>
      <c r="V6" s="763"/>
      <c r="W6" s="1078"/>
      <c r="X6" s="1068"/>
      <c r="Y6" s="1069"/>
      <c r="Z6" s="1069"/>
      <c r="AA6" s="1069"/>
      <c r="AB6" s="1079"/>
      <c r="AC6" s="1069"/>
      <c r="AD6" s="1069"/>
      <c r="AE6" s="1070"/>
      <c r="AF6" s="1070"/>
      <c r="AG6" s="1070"/>
      <c r="AH6" s="1070"/>
      <c r="AI6" s="1070"/>
      <c r="AJ6" s="1070"/>
      <c r="AK6" s="1069"/>
      <c r="AL6" s="1071"/>
      <c r="AM6" s="750"/>
      <c r="AN6" s="750"/>
      <c r="AO6" s="750"/>
    </row>
    <row r="7" spans="1:47" ht="13.8" customHeight="1" x14ac:dyDescent="0.25">
      <c r="A7" s="739"/>
      <c r="B7" s="1468" t="s">
        <v>347</v>
      </c>
      <c r="C7" s="1080">
        <v>2002</v>
      </c>
      <c r="D7" s="1081">
        <v>524.41375494428394</v>
      </c>
      <c r="E7" s="1082"/>
      <c r="F7" s="1083"/>
      <c r="G7" s="1084"/>
      <c r="H7" s="1084"/>
      <c r="I7" s="1084"/>
      <c r="J7" s="1085"/>
      <c r="K7" s="915">
        <v>142.16001935247479</v>
      </c>
      <c r="L7" s="915">
        <v>0</v>
      </c>
      <c r="M7" s="1086"/>
      <c r="N7" s="1087" t="s">
        <v>185</v>
      </c>
      <c r="O7" s="1088" t="s">
        <v>185</v>
      </c>
      <c r="P7" s="1089" t="s">
        <v>220</v>
      </c>
      <c r="Q7" s="1090">
        <v>1.1408800000000001</v>
      </c>
      <c r="R7" s="851">
        <v>667.71465429675879</v>
      </c>
      <c r="S7" s="739"/>
      <c r="V7" s="1471"/>
      <c r="W7" s="1091"/>
      <c r="X7" s="1092"/>
      <c r="Y7" s="1093"/>
      <c r="Z7" s="1093"/>
      <c r="AA7" s="1094"/>
      <c r="AB7" s="1094"/>
      <c r="AC7" s="1094"/>
      <c r="AD7" s="1094"/>
      <c r="AE7" s="1092"/>
      <c r="AF7" s="1095"/>
      <c r="AG7" s="1095"/>
      <c r="AH7" s="1095"/>
      <c r="AI7" s="1095"/>
      <c r="AJ7" s="1095"/>
      <c r="AK7" s="1096"/>
      <c r="AL7" s="1092"/>
      <c r="AM7" s="750"/>
      <c r="AN7" s="750"/>
      <c r="AO7" s="750"/>
    </row>
    <row r="8" spans="1:47" ht="15" x14ac:dyDescent="0.25">
      <c r="A8" s="739"/>
      <c r="B8" s="1469"/>
      <c r="C8" s="1080">
        <v>2003</v>
      </c>
      <c r="D8" s="1081">
        <v>186.654713781672</v>
      </c>
      <c r="E8" s="1082"/>
      <c r="F8" s="1083"/>
      <c r="G8" s="1084"/>
      <c r="H8" s="1084"/>
      <c r="I8" s="1084"/>
      <c r="J8" s="1085"/>
      <c r="K8" s="915">
        <v>188.66581396156809</v>
      </c>
      <c r="L8" s="915">
        <v>0.17196162354779801</v>
      </c>
      <c r="M8" s="1086"/>
      <c r="N8" s="834">
        <v>0</v>
      </c>
      <c r="O8" s="1097" t="s">
        <v>185</v>
      </c>
      <c r="P8" s="834">
        <v>0</v>
      </c>
      <c r="Q8" s="1090">
        <v>2.6541999999999999</v>
      </c>
      <c r="R8" s="851">
        <v>378.14668936678788</v>
      </c>
      <c r="S8" s="739"/>
      <c r="V8" s="1471"/>
      <c r="W8" s="1091"/>
      <c r="X8" s="1092"/>
      <c r="Y8" s="1093"/>
      <c r="Z8" s="1093"/>
      <c r="AA8" s="1094"/>
      <c r="AB8" s="1094"/>
      <c r="AC8" s="1094"/>
      <c r="AD8" s="1094"/>
      <c r="AE8" s="1092"/>
      <c r="AF8" s="1095"/>
      <c r="AG8" s="1095"/>
      <c r="AH8" s="1095"/>
      <c r="AI8" s="1095"/>
      <c r="AJ8" s="1095"/>
      <c r="AK8" s="1096"/>
      <c r="AL8" s="1092"/>
      <c r="AM8" s="750"/>
      <c r="AN8" s="750"/>
      <c r="AO8" s="750"/>
    </row>
    <row r="9" spans="1:47" ht="15" x14ac:dyDescent="0.25">
      <c r="A9" s="739"/>
      <c r="B9" s="1469"/>
      <c r="C9" s="1080">
        <v>2004</v>
      </c>
      <c r="D9" s="1081">
        <v>212.42653581722598</v>
      </c>
      <c r="E9" s="1082"/>
      <c r="F9" s="1083"/>
      <c r="G9" s="1084"/>
      <c r="H9" s="1084"/>
      <c r="I9" s="1084"/>
      <c r="J9" s="1085"/>
      <c r="K9" s="915">
        <v>236.01996969582541</v>
      </c>
      <c r="L9" s="915">
        <v>0</v>
      </c>
      <c r="M9" s="1086"/>
      <c r="N9" s="834">
        <v>1.00451432987464</v>
      </c>
      <c r="O9" s="1098">
        <v>0</v>
      </c>
      <c r="P9" s="834">
        <v>0.70108005295058595</v>
      </c>
      <c r="Q9" s="1090">
        <v>1.12859</v>
      </c>
      <c r="R9" s="851">
        <v>451.28068989587666</v>
      </c>
      <c r="S9" s="739"/>
      <c r="V9" s="1471"/>
      <c r="W9" s="1091"/>
      <c r="X9" s="1092"/>
      <c r="Y9" s="1093"/>
      <c r="Z9" s="1093"/>
      <c r="AA9" s="1094"/>
      <c r="AB9" s="1094"/>
      <c r="AC9" s="1094"/>
      <c r="AD9" s="1094"/>
      <c r="AE9" s="1092"/>
      <c r="AF9" s="1095"/>
      <c r="AG9" s="1095"/>
      <c r="AH9" s="1095"/>
      <c r="AI9" s="1095"/>
      <c r="AJ9" s="1095"/>
      <c r="AK9" s="1096"/>
      <c r="AL9" s="1092"/>
      <c r="AM9" s="750"/>
      <c r="AN9" s="750"/>
      <c r="AO9" s="750"/>
    </row>
    <row r="10" spans="1:47" ht="15" x14ac:dyDescent="0.25">
      <c r="A10" s="739"/>
      <c r="B10" s="1469"/>
      <c r="C10" s="1080">
        <v>2005</v>
      </c>
      <c r="D10" s="1081">
        <v>460.34778080281001</v>
      </c>
      <c r="E10" s="1082"/>
      <c r="F10" s="1083"/>
      <c r="G10" s="1084"/>
      <c r="H10" s="1084"/>
      <c r="I10" s="1084"/>
      <c r="J10" s="1085"/>
      <c r="K10" s="915">
        <v>210.73187478371597</v>
      </c>
      <c r="L10" s="915">
        <v>0</v>
      </c>
      <c r="M10" s="1086"/>
      <c r="N10" s="834">
        <v>2.1863120803758989</v>
      </c>
      <c r="O10" s="1098">
        <v>5.8006186491999401E-2</v>
      </c>
      <c r="P10" s="834">
        <v>2.9199453815231199E-2</v>
      </c>
      <c r="Q10" s="1090">
        <v>1.96584</v>
      </c>
      <c r="R10" s="851">
        <v>675.31901330720893</v>
      </c>
      <c r="S10" s="739"/>
      <c r="V10" s="1471"/>
      <c r="W10" s="1091"/>
      <c r="X10" s="1092"/>
      <c r="Y10" s="1093"/>
      <c r="Z10" s="1093"/>
      <c r="AA10" s="1094"/>
      <c r="AB10" s="1094"/>
      <c r="AC10" s="1094"/>
      <c r="AD10" s="1094"/>
      <c r="AE10" s="1092"/>
      <c r="AF10" s="1095"/>
      <c r="AG10" s="1095"/>
      <c r="AH10" s="1095"/>
      <c r="AI10" s="1095"/>
      <c r="AJ10" s="1095"/>
      <c r="AK10" s="1096"/>
      <c r="AL10" s="1092"/>
      <c r="AM10" s="750"/>
      <c r="AN10" s="750"/>
      <c r="AO10" s="750"/>
    </row>
    <row r="11" spans="1:47" ht="15" x14ac:dyDescent="0.25">
      <c r="A11" s="739"/>
      <c r="B11" s="1469"/>
      <c r="C11" s="1080">
        <v>2006</v>
      </c>
      <c r="D11" s="1081">
        <v>390.908485271838</v>
      </c>
      <c r="E11" s="1082"/>
      <c r="F11" s="1083"/>
      <c r="G11" s="1084"/>
      <c r="H11" s="1084"/>
      <c r="I11" s="1084"/>
      <c r="J11" s="1085"/>
      <c r="K11" s="915">
        <v>648.54830945078788</v>
      </c>
      <c r="L11" s="915">
        <v>0.1</v>
      </c>
      <c r="M11" s="1086"/>
      <c r="N11" s="834">
        <v>0.54310374469743905</v>
      </c>
      <c r="O11" s="1098" t="s">
        <v>185</v>
      </c>
      <c r="P11" s="1099" t="s">
        <v>220</v>
      </c>
      <c r="Q11" s="1090">
        <v>0.83445999999999998</v>
      </c>
      <c r="R11" s="851">
        <v>1040.9343584673234</v>
      </c>
      <c r="S11" s="739"/>
      <c r="V11" s="1471"/>
      <c r="W11" s="1091"/>
      <c r="X11" s="1092"/>
      <c r="Y11" s="1093"/>
      <c r="Z11" s="1093"/>
      <c r="AA11" s="1094"/>
      <c r="AB11" s="1094"/>
      <c r="AC11" s="1094"/>
      <c r="AD11" s="1094"/>
      <c r="AE11" s="1092"/>
      <c r="AF11" s="1095"/>
      <c r="AG11" s="1095"/>
      <c r="AH11" s="1095"/>
      <c r="AI11" s="1095"/>
      <c r="AJ11" s="1095"/>
      <c r="AK11" s="1096"/>
      <c r="AL11" s="1092"/>
      <c r="AM11" s="750"/>
      <c r="AN11" s="750"/>
      <c r="AO11" s="750"/>
    </row>
    <row r="12" spans="1:47" ht="13.5" customHeight="1" x14ac:dyDescent="0.25">
      <c r="A12" s="739"/>
      <c r="B12" s="1469"/>
      <c r="C12" s="1080">
        <v>2007</v>
      </c>
      <c r="D12" s="1081">
        <v>294.37500560611301</v>
      </c>
      <c r="E12" s="1082"/>
      <c r="F12" s="1083"/>
      <c r="G12" s="1084"/>
      <c r="H12" s="1084"/>
      <c r="I12" s="1084"/>
      <c r="J12" s="1085"/>
      <c r="K12" s="915">
        <v>126.10001376904589</v>
      </c>
      <c r="L12" s="915">
        <v>1.7276191476574552</v>
      </c>
      <c r="M12" s="1100">
        <v>22.25229677953239</v>
      </c>
      <c r="N12" s="834">
        <v>8.7423765373589798E-2</v>
      </c>
      <c r="O12" s="1098">
        <v>0.248053093226935</v>
      </c>
      <c r="P12" s="834">
        <v>5.8421090496576199E-2</v>
      </c>
      <c r="Q12" s="1090">
        <v>1.1780200000000001</v>
      </c>
      <c r="R12" s="851">
        <v>446.02685325144586</v>
      </c>
      <c r="S12" s="739"/>
      <c r="V12" s="1471"/>
      <c r="W12" s="1091"/>
      <c r="X12" s="1092"/>
      <c r="Y12" s="1093"/>
      <c r="Z12" s="1093"/>
      <c r="AA12" s="1094"/>
      <c r="AB12" s="1094"/>
      <c r="AC12" s="1094"/>
      <c r="AD12" s="1094"/>
      <c r="AE12" s="1092"/>
      <c r="AF12" s="1095"/>
      <c r="AG12" s="1095"/>
      <c r="AH12" s="1095"/>
      <c r="AI12" s="1095"/>
      <c r="AJ12" s="1095"/>
      <c r="AK12" s="1096"/>
      <c r="AL12" s="1092"/>
      <c r="AM12" s="1101"/>
      <c r="AN12" s="1101"/>
      <c r="AO12" s="1101"/>
      <c r="AP12" s="1101"/>
      <c r="AQ12" s="1101"/>
      <c r="AR12" s="1102"/>
      <c r="AS12" s="1102"/>
      <c r="AT12" s="776"/>
      <c r="AU12" s="776"/>
    </row>
    <row r="13" spans="1:47" ht="15" x14ac:dyDescent="0.25">
      <c r="A13" s="739"/>
      <c r="B13" s="1469"/>
      <c r="C13" s="1080">
        <v>2008</v>
      </c>
      <c r="D13" s="1081">
        <v>305.20627591280697</v>
      </c>
      <c r="E13" s="1082"/>
      <c r="F13" s="1083"/>
      <c r="G13" s="1084"/>
      <c r="H13" s="1084"/>
      <c r="I13" s="1084"/>
      <c r="J13" s="1085"/>
      <c r="K13" s="915">
        <v>258.7504456781009</v>
      </c>
      <c r="L13" s="915">
        <v>2.9412793191690776</v>
      </c>
      <c r="M13" s="1100">
        <v>42.421655260650049</v>
      </c>
      <c r="N13" s="834">
        <v>0.36036201631377002</v>
      </c>
      <c r="O13" s="1098">
        <v>0</v>
      </c>
      <c r="P13" s="834">
        <v>0.33386024165605699</v>
      </c>
      <c r="Q13" s="1090">
        <v>3.9782699999999998</v>
      </c>
      <c r="R13" s="851">
        <v>613.99214842869674</v>
      </c>
      <c r="S13" s="739"/>
      <c r="V13" s="1471"/>
      <c r="W13" s="1091"/>
      <c r="X13" s="1092"/>
      <c r="Y13" s="1093"/>
      <c r="Z13" s="1093"/>
      <c r="AA13" s="1094"/>
      <c r="AB13" s="1094"/>
      <c r="AC13" s="1094"/>
      <c r="AD13" s="1094"/>
      <c r="AE13" s="1092"/>
      <c r="AF13" s="1095"/>
      <c r="AG13" s="1095"/>
      <c r="AH13" s="1095"/>
      <c r="AI13" s="1095"/>
      <c r="AJ13" s="1095"/>
      <c r="AK13" s="1096"/>
      <c r="AL13" s="1092"/>
      <c r="AM13" s="1101"/>
      <c r="AN13" s="1101"/>
      <c r="AO13" s="1101"/>
      <c r="AP13" s="1101"/>
      <c r="AQ13" s="1101"/>
    </row>
    <row r="14" spans="1:47" ht="15" x14ac:dyDescent="0.25">
      <c r="A14" s="739"/>
      <c r="B14" s="1469"/>
      <c r="C14" s="1080">
        <v>2009</v>
      </c>
      <c r="D14" s="1081">
        <v>385.236133860194</v>
      </c>
      <c r="E14" s="1082"/>
      <c r="F14" s="1083"/>
      <c r="G14" s="1084"/>
      <c r="H14" s="1084"/>
      <c r="I14" s="1084"/>
      <c r="J14" s="1085"/>
      <c r="K14" s="915">
        <v>322.62214357692443</v>
      </c>
      <c r="L14" s="915">
        <v>0.26269613646479661</v>
      </c>
      <c r="M14" s="1100">
        <v>36.635295200827343</v>
      </c>
      <c r="N14" s="834">
        <v>1.29841839442977</v>
      </c>
      <c r="O14" s="1098">
        <v>0</v>
      </c>
      <c r="P14" s="834">
        <v>0</v>
      </c>
      <c r="Q14" s="1090">
        <v>0.33367000000000002</v>
      </c>
      <c r="R14" s="851">
        <v>746.38835716884034</v>
      </c>
      <c r="S14" s="739"/>
      <c r="V14" s="1471"/>
      <c r="W14" s="1091"/>
      <c r="X14" s="1092"/>
      <c r="Y14" s="1093"/>
      <c r="Z14" s="1093"/>
      <c r="AA14" s="1094"/>
      <c r="AB14" s="1094"/>
      <c r="AC14" s="1094"/>
      <c r="AD14" s="1094"/>
      <c r="AE14" s="1092"/>
      <c r="AF14" s="1095"/>
      <c r="AG14" s="1095"/>
      <c r="AH14" s="1095"/>
      <c r="AI14" s="1095"/>
      <c r="AJ14" s="1095"/>
      <c r="AK14" s="1096"/>
      <c r="AL14" s="1092"/>
      <c r="AM14" s="1101"/>
      <c r="AN14" s="1101"/>
      <c r="AO14" s="1101"/>
      <c r="AP14" s="1101"/>
      <c r="AQ14" s="1101"/>
    </row>
    <row r="15" spans="1:47" ht="15.6" thickBot="1" x14ac:dyDescent="0.3">
      <c r="A15" s="739"/>
      <c r="B15" s="1469"/>
      <c r="C15" s="1080">
        <v>2010</v>
      </c>
      <c r="D15" s="1081">
        <v>265.07908260254601</v>
      </c>
      <c r="E15" s="1103"/>
      <c r="F15" s="1104"/>
      <c r="G15" s="1105"/>
      <c r="H15" s="1105"/>
      <c r="I15" s="1105"/>
      <c r="J15" s="1106"/>
      <c r="K15" s="915">
        <v>139.5867894062354</v>
      </c>
      <c r="L15" s="915">
        <v>0.40103883288031283</v>
      </c>
      <c r="M15" s="1100">
        <v>33.32762918658549</v>
      </c>
      <c r="N15" s="834">
        <v>7.9840273957397498E-2</v>
      </c>
      <c r="O15" s="1098">
        <v>0</v>
      </c>
      <c r="P15" s="834">
        <v>0</v>
      </c>
      <c r="Q15" s="1090">
        <v>1.5721100000000001</v>
      </c>
      <c r="R15" s="851">
        <v>440.04649030220469</v>
      </c>
      <c r="S15" s="739"/>
      <c r="V15" s="1471"/>
      <c r="W15" s="1091"/>
      <c r="X15" s="1092"/>
      <c r="Y15" s="1093"/>
      <c r="Z15" s="1093"/>
      <c r="AA15" s="1094"/>
      <c r="AB15" s="1094"/>
      <c r="AC15" s="1094"/>
      <c r="AD15" s="1094"/>
      <c r="AE15" s="1092"/>
      <c r="AF15" s="1095"/>
      <c r="AG15" s="1095"/>
      <c r="AH15" s="1095"/>
      <c r="AI15" s="1095"/>
      <c r="AJ15" s="1095"/>
      <c r="AK15" s="1096"/>
      <c r="AL15" s="1092"/>
      <c r="AM15" s="750"/>
      <c r="AN15" s="750"/>
      <c r="AO15" s="750"/>
    </row>
    <row r="16" spans="1:47" ht="15.6" thickTop="1" x14ac:dyDescent="0.25">
      <c r="A16" s="739"/>
      <c r="B16" s="1469"/>
      <c r="C16" s="1080">
        <v>2011</v>
      </c>
      <c r="D16" s="1107"/>
      <c r="E16" s="1108">
        <v>2.60089864958E-2</v>
      </c>
      <c r="F16" s="1109">
        <v>0</v>
      </c>
      <c r="G16" s="1110">
        <v>64.420610497372124</v>
      </c>
      <c r="H16" s="1109" t="s">
        <v>24</v>
      </c>
      <c r="I16" s="1110">
        <v>6.05772548599173</v>
      </c>
      <c r="J16" s="1110">
        <v>3.3388576375246402</v>
      </c>
      <c r="K16" s="915">
        <v>136.74448140191029</v>
      </c>
      <c r="L16" s="915">
        <v>21.361011509485852</v>
      </c>
      <c r="M16" s="1100">
        <v>13.64919609713135</v>
      </c>
      <c r="N16" s="834">
        <v>3.0821260035357301</v>
      </c>
      <c r="O16" s="1098">
        <v>0.193778776845249</v>
      </c>
      <c r="P16" s="1111">
        <v>0</v>
      </c>
      <c r="Q16" s="1090">
        <v>0.60685999999999996</v>
      </c>
      <c r="R16" s="851">
        <v>249.48065639629277</v>
      </c>
      <c r="S16" s="739"/>
      <c r="V16" s="1471"/>
      <c r="W16" s="1091"/>
      <c r="X16" s="1112"/>
      <c r="Y16" s="1095"/>
      <c r="Z16" s="1095"/>
      <c r="AA16" s="1095"/>
      <c r="AB16" s="1095"/>
      <c r="AC16" s="1095"/>
      <c r="AD16" s="1095"/>
      <c r="AE16" s="1092"/>
      <c r="AF16" s="1095"/>
      <c r="AG16" s="1095"/>
      <c r="AH16" s="1095"/>
      <c r="AI16" s="1095"/>
      <c r="AJ16" s="1095"/>
      <c r="AK16" s="1096"/>
      <c r="AL16" s="1092"/>
      <c r="AM16" s="750"/>
      <c r="AN16" s="750"/>
      <c r="AO16" s="750"/>
    </row>
    <row r="17" spans="1:45" ht="15" x14ac:dyDescent="0.25">
      <c r="A17" s="739"/>
      <c r="B17" s="1469"/>
      <c r="C17" s="1080">
        <v>2012</v>
      </c>
      <c r="D17" s="1107"/>
      <c r="E17" s="1113">
        <v>0</v>
      </c>
      <c r="F17" s="1087" t="s">
        <v>24</v>
      </c>
      <c r="G17" s="1114">
        <v>75.201687009966889</v>
      </c>
      <c r="H17" s="1087">
        <v>0</v>
      </c>
      <c r="I17" s="1114">
        <v>14.655610298013301</v>
      </c>
      <c r="J17" s="1114">
        <v>1.8873388845618999</v>
      </c>
      <c r="K17" s="915">
        <v>150.67812950882828</v>
      </c>
      <c r="L17" s="915">
        <v>16.031033340173035</v>
      </c>
      <c r="M17" s="1100">
        <v>24.829538672289925</v>
      </c>
      <c r="N17" s="834">
        <v>2.2703259327324403</v>
      </c>
      <c r="O17" s="1098">
        <v>0</v>
      </c>
      <c r="P17" s="1115">
        <v>0</v>
      </c>
      <c r="Q17" s="1090">
        <v>0.64076</v>
      </c>
      <c r="R17" s="851">
        <v>286.19442364656572</v>
      </c>
      <c r="S17" s="739"/>
      <c r="V17" s="1116"/>
      <c r="W17" s="1091"/>
      <c r="X17" s="1112"/>
      <c r="Y17" s="1095"/>
      <c r="Z17" s="1095"/>
      <c r="AA17" s="1095"/>
      <c r="AB17" s="1095"/>
      <c r="AC17" s="1095"/>
      <c r="AD17" s="1095"/>
      <c r="AE17" s="1092"/>
      <c r="AF17" s="1095"/>
      <c r="AG17" s="1095"/>
      <c r="AH17" s="1095"/>
      <c r="AI17" s="1095"/>
      <c r="AJ17" s="1095"/>
      <c r="AK17" s="1096"/>
      <c r="AL17" s="1092"/>
      <c r="AM17" s="750"/>
      <c r="AN17" s="750"/>
      <c r="AO17" s="750"/>
    </row>
    <row r="18" spans="1:45" ht="20.399999999999999" customHeight="1" thickBot="1" x14ac:dyDescent="0.35">
      <c r="A18" s="739"/>
      <c r="B18" s="1470"/>
      <c r="C18" s="1117">
        <v>2013</v>
      </c>
      <c r="D18" s="1118"/>
      <c r="E18" s="1119">
        <v>5.39502764878E-2</v>
      </c>
      <c r="F18" s="1120" t="s">
        <v>348</v>
      </c>
      <c r="G18" s="1121">
        <v>65.967817637209137</v>
      </c>
      <c r="H18" s="1122">
        <v>0</v>
      </c>
      <c r="I18" s="1121">
        <v>2.9963495495934001</v>
      </c>
      <c r="J18" s="1121">
        <v>0.97802679634660006</v>
      </c>
      <c r="K18" s="1123">
        <v>21.478639120670273</v>
      </c>
      <c r="L18" s="1123">
        <v>1.20619537856796E-2</v>
      </c>
      <c r="M18" s="1124">
        <v>1.631807586321641</v>
      </c>
      <c r="N18" s="1125">
        <v>1.3601484082216</v>
      </c>
      <c r="O18" s="1126">
        <v>0</v>
      </c>
      <c r="P18" s="1127">
        <v>0</v>
      </c>
      <c r="Q18" s="1128">
        <v>1.0638783257840001</v>
      </c>
      <c r="R18" s="1129">
        <v>95.542679654420127</v>
      </c>
      <c r="S18" s="739"/>
      <c r="V18" s="1116"/>
      <c r="W18" s="1091"/>
      <c r="X18" s="1112"/>
      <c r="Y18" s="1095"/>
      <c r="Z18" s="1095"/>
      <c r="AA18" s="1095"/>
      <c r="AB18" s="1095"/>
      <c r="AC18" s="1095"/>
      <c r="AD18" s="1095"/>
      <c r="AE18" s="1092"/>
      <c r="AF18" s="1095"/>
      <c r="AG18" s="1095"/>
      <c r="AH18" s="1095"/>
      <c r="AI18" s="1095"/>
      <c r="AJ18" s="1095"/>
      <c r="AK18" s="1096"/>
      <c r="AL18" s="1092"/>
      <c r="AM18" s="750"/>
      <c r="AN18" s="750"/>
      <c r="AO18" s="750"/>
    </row>
    <row r="19" spans="1:45" ht="21.6" customHeight="1" thickTop="1" x14ac:dyDescent="0.25">
      <c r="A19" s="739"/>
      <c r="B19" s="1472" t="s">
        <v>59</v>
      </c>
      <c r="C19" s="748">
        <v>2002</v>
      </c>
      <c r="D19" s="1081">
        <v>344.82354435203303</v>
      </c>
      <c r="E19" s="1082"/>
      <c r="F19" s="1083"/>
      <c r="G19" s="1084"/>
      <c r="H19" s="1084"/>
      <c r="I19" s="1084"/>
      <c r="J19" s="1085"/>
      <c r="K19" s="915">
        <v>22.82623976922898</v>
      </c>
      <c r="L19" s="915">
        <v>0</v>
      </c>
      <c r="M19" s="1130" t="s">
        <v>185</v>
      </c>
      <c r="N19" s="834" t="s">
        <v>185</v>
      </c>
      <c r="O19" s="1097" t="s">
        <v>185</v>
      </c>
      <c r="P19" s="1099" t="s">
        <v>220</v>
      </c>
      <c r="Q19" s="1090">
        <v>1.1408800000000001</v>
      </c>
      <c r="R19" s="851">
        <v>368.79066412126201</v>
      </c>
      <c r="S19" s="739"/>
      <c r="T19" s="1131"/>
      <c r="V19" s="1474"/>
      <c r="W19" s="1132"/>
      <c r="X19" s="1092"/>
      <c r="Y19" s="1093"/>
      <c r="Z19" s="1093"/>
      <c r="AA19" s="1094"/>
      <c r="AB19" s="1094"/>
      <c r="AC19" s="1094"/>
      <c r="AD19" s="1094"/>
      <c r="AE19" s="1092"/>
      <c r="AF19" s="1095"/>
      <c r="AG19" s="1095"/>
      <c r="AH19" s="1095"/>
      <c r="AI19" s="1095"/>
      <c r="AJ19" s="1095"/>
      <c r="AK19" s="1096"/>
      <c r="AL19" s="1092"/>
      <c r="AM19" s="750"/>
      <c r="AN19" s="1133"/>
      <c r="AO19" s="1133"/>
      <c r="AP19" s="1134"/>
      <c r="AQ19" s="1134"/>
      <c r="AR19" s="1134"/>
      <c r="AS19" s="1134"/>
    </row>
    <row r="20" spans="1:45" ht="15" x14ac:dyDescent="0.25">
      <c r="A20" s="739"/>
      <c r="B20" s="1469"/>
      <c r="C20" s="748">
        <v>2003</v>
      </c>
      <c r="D20" s="1081">
        <v>124.431308744921</v>
      </c>
      <c r="E20" s="1082"/>
      <c r="F20" s="1083"/>
      <c r="G20" s="1084"/>
      <c r="H20" s="1084"/>
      <c r="I20" s="1084"/>
      <c r="J20" s="1085"/>
      <c r="K20" s="915">
        <v>30.192568122905865</v>
      </c>
      <c r="L20" s="915">
        <v>2.7513859767647683E-2</v>
      </c>
      <c r="M20" s="1130" t="s">
        <v>185</v>
      </c>
      <c r="N20" s="834">
        <v>0</v>
      </c>
      <c r="O20" s="1097" t="s">
        <v>185</v>
      </c>
      <c r="P20" s="834">
        <v>0</v>
      </c>
      <c r="Q20" s="1090">
        <v>2.6541999999999999</v>
      </c>
      <c r="R20" s="851">
        <v>157.30559072759451</v>
      </c>
      <c r="S20" s="739"/>
      <c r="T20" s="1131"/>
      <c r="V20" s="1474"/>
      <c r="W20" s="1132"/>
      <c r="X20" s="1092"/>
      <c r="Y20" s="1093"/>
      <c r="Z20" s="1093"/>
      <c r="AA20" s="1094"/>
      <c r="AB20" s="1094"/>
      <c r="AC20" s="1094"/>
      <c r="AD20" s="1094"/>
      <c r="AE20" s="1092"/>
      <c r="AF20" s="1095"/>
      <c r="AG20" s="1095"/>
      <c r="AH20" s="1095"/>
      <c r="AI20" s="1095"/>
      <c r="AJ20" s="1095"/>
      <c r="AK20" s="1096"/>
      <c r="AL20" s="1092"/>
      <c r="AM20" s="750"/>
      <c r="AN20" s="1133"/>
      <c r="AO20" s="1133"/>
      <c r="AP20" s="1134"/>
      <c r="AQ20" s="1135"/>
      <c r="AR20" s="1134"/>
      <c r="AS20" s="1134"/>
    </row>
    <row r="21" spans="1:45" ht="15" x14ac:dyDescent="0.25">
      <c r="A21" s="739"/>
      <c r="B21" s="1469"/>
      <c r="C21" s="748">
        <v>2004</v>
      </c>
      <c r="D21" s="1081">
        <v>133.12097529609699</v>
      </c>
      <c r="E21" s="1082"/>
      <c r="F21" s="1083"/>
      <c r="G21" s="1084"/>
      <c r="H21" s="1084"/>
      <c r="I21" s="1084"/>
      <c r="J21" s="1085"/>
      <c r="K21" s="915">
        <v>38.415164667411119</v>
      </c>
      <c r="L21" s="915">
        <v>0</v>
      </c>
      <c r="M21" s="1130" t="s">
        <v>185</v>
      </c>
      <c r="N21" s="834">
        <v>1.00451432987464</v>
      </c>
      <c r="O21" s="1098">
        <v>0</v>
      </c>
      <c r="P21" s="834">
        <v>0.70108005295058595</v>
      </c>
      <c r="Q21" s="1090">
        <v>1.12859</v>
      </c>
      <c r="R21" s="851">
        <v>174.37032434633332</v>
      </c>
      <c r="S21" s="739"/>
      <c r="T21" s="1131"/>
      <c r="V21" s="1474"/>
      <c r="W21" s="1132"/>
      <c r="X21" s="1092"/>
      <c r="Y21" s="1093"/>
      <c r="Z21" s="1093"/>
      <c r="AA21" s="1094"/>
      <c r="AB21" s="1094"/>
      <c r="AC21" s="1094"/>
      <c r="AD21" s="1094"/>
      <c r="AE21" s="1092"/>
      <c r="AF21" s="1095"/>
      <c r="AG21" s="1095"/>
      <c r="AH21" s="1095"/>
      <c r="AI21" s="1095"/>
      <c r="AJ21" s="1095"/>
      <c r="AK21" s="1096"/>
      <c r="AL21" s="1092"/>
      <c r="AM21" s="750"/>
      <c r="AN21" s="1133"/>
      <c r="AO21" s="1133"/>
      <c r="AP21" s="1134"/>
      <c r="AQ21" s="1134"/>
      <c r="AR21" s="1134"/>
      <c r="AS21" s="1134"/>
    </row>
    <row r="22" spans="1:45" ht="15" x14ac:dyDescent="0.25">
      <c r="A22" s="739"/>
      <c r="B22" s="1469"/>
      <c r="C22" s="748">
        <v>2005</v>
      </c>
      <c r="D22" s="1081">
        <v>286.52126886317097</v>
      </c>
      <c r="E22" s="1082"/>
      <c r="F22" s="1083"/>
      <c r="G22" s="1084"/>
      <c r="H22" s="1084"/>
      <c r="I22" s="1084"/>
      <c r="J22" s="1085"/>
      <c r="K22" s="915">
        <v>33.76942991679789</v>
      </c>
      <c r="L22" s="915">
        <v>0</v>
      </c>
      <c r="M22" s="1130" t="s">
        <v>185</v>
      </c>
      <c r="N22" s="834">
        <v>2.1863120803758989</v>
      </c>
      <c r="O22" s="1098">
        <v>5.8006186491999401E-2</v>
      </c>
      <c r="P22" s="834">
        <v>2.9199453815231199E-2</v>
      </c>
      <c r="Q22" s="1090">
        <v>1.96584</v>
      </c>
      <c r="R22" s="851">
        <v>324.53005650065199</v>
      </c>
      <c r="S22" s="739"/>
      <c r="T22" s="1131"/>
      <c r="V22" s="1474"/>
      <c r="W22" s="1132"/>
      <c r="X22" s="1092"/>
      <c r="Y22" s="1093"/>
      <c r="Z22" s="1093"/>
      <c r="AA22" s="1094"/>
      <c r="AB22" s="1094"/>
      <c r="AC22" s="1094"/>
      <c r="AD22" s="1094"/>
      <c r="AE22" s="1092"/>
      <c r="AF22" s="1095"/>
      <c r="AG22" s="1095"/>
      <c r="AH22" s="1095"/>
      <c r="AI22" s="1095"/>
      <c r="AJ22" s="1095"/>
      <c r="AK22" s="1096"/>
      <c r="AL22" s="1092"/>
      <c r="AM22" s="750"/>
      <c r="AN22" s="1133"/>
      <c r="AO22" s="1133"/>
      <c r="AP22" s="1134"/>
      <c r="AQ22" s="1134"/>
      <c r="AR22" s="1134"/>
      <c r="AS22" s="1134"/>
    </row>
    <row r="23" spans="1:45" ht="15" x14ac:dyDescent="0.25">
      <c r="A23" s="739"/>
      <c r="B23" s="1469"/>
      <c r="C23" s="748">
        <v>2006</v>
      </c>
      <c r="D23" s="1081">
        <v>242.467451039221</v>
      </c>
      <c r="E23" s="1082"/>
      <c r="F23" s="1083"/>
      <c r="G23" s="1084"/>
      <c r="H23" s="1084"/>
      <c r="I23" s="1084"/>
      <c r="J23" s="1085"/>
      <c r="K23" s="915">
        <v>104.08344454175536</v>
      </c>
      <c r="L23" s="915">
        <v>0</v>
      </c>
      <c r="M23" s="1130" t="s">
        <v>185</v>
      </c>
      <c r="N23" s="834">
        <v>0.54310374469743905</v>
      </c>
      <c r="O23" s="1098" t="s">
        <v>185</v>
      </c>
      <c r="P23" s="1099" t="s">
        <v>220</v>
      </c>
      <c r="Q23" s="1090">
        <v>0.83445999999999998</v>
      </c>
      <c r="R23" s="851">
        <v>347.92845932567377</v>
      </c>
      <c r="S23" s="739"/>
      <c r="T23" s="1131"/>
      <c r="V23" s="1474"/>
      <c r="W23" s="1132"/>
      <c r="X23" s="1092"/>
      <c r="Y23" s="1093"/>
      <c r="Z23" s="1093"/>
      <c r="AA23" s="1094"/>
      <c r="AB23" s="1094"/>
      <c r="AC23" s="1094"/>
      <c r="AD23" s="1094"/>
      <c r="AE23" s="1092"/>
      <c r="AF23" s="1095"/>
      <c r="AG23" s="1095"/>
      <c r="AH23" s="1095"/>
      <c r="AI23" s="1095"/>
      <c r="AJ23" s="1095"/>
      <c r="AK23" s="1096"/>
      <c r="AL23" s="1092"/>
      <c r="AM23" s="750"/>
      <c r="AN23" s="1133"/>
      <c r="AO23" s="1133"/>
      <c r="AP23" s="1136"/>
      <c r="AQ23" s="1136"/>
      <c r="AR23" s="1137"/>
      <c r="AS23" s="1134"/>
    </row>
    <row r="24" spans="1:45" ht="12.75" customHeight="1" x14ac:dyDescent="0.25">
      <c r="A24" s="739"/>
      <c r="B24" s="1469"/>
      <c r="C24" s="748">
        <v>2007</v>
      </c>
      <c r="D24" s="1081">
        <v>208.812699003029</v>
      </c>
      <c r="E24" s="1082"/>
      <c r="F24" s="1083"/>
      <c r="G24" s="1084"/>
      <c r="H24" s="1084"/>
      <c r="I24" s="1084"/>
      <c r="J24" s="1085"/>
      <c r="K24" s="915">
        <v>20.254855986881797</v>
      </c>
      <c r="L24" s="915">
        <v>0.27656737253829794</v>
      </c>
      <c r="M24" s="1100">
        <v>3.5781646671279064</v>
      </c>
      <c r="N24" s="834">
        <v>8.7423765373589798E-2</v>
      </c>
      <c r="O24" s="1098">
        <v>0.248053093226935</v>
      </c>
      <c r="P24" s="834">
        <v>5.8421090496576199E-2</v>
      </c>
      <c r="Q24" s="1090">
        <v>1.1780200000000001</v>
      </c>
      <c r="R24" s="851">
        <v>234.49420497867411</v>
      </c>
      <c r="S24" s="739"/>
      <c r="T24" s="1131"/>
      <c r="V24" s="1474"/>
      <c r="W24" s="1132"/>
      <c r="X24" s="1092"/>
      <c r="Y24" s="1093"/>
      <c r="Z24" s="1093"/>
      <c r="AA24" s="1094"/>
      <c r="AB24" s="1094"/>
      <c r="AC24" s="1094"/>
      <c r="AD24" s="1094"/>
      <c r="AE24" s="1092"/>
      <c r="AF24" s="1095"/>
      <c r="AG24" s="1095"/>
      <c r="AH24" s="1095"/>
      <c r="AI24" s="1095"/>
      <c r="AJ24" s="1095"/>
      <c r="AK24" s="1096"/>
      <c r="AL24" s="1092"/>
      <c r="AM24" s="1101"/>
      <c r="AN24" s="1101"/>
      <c r="AO24" s="1101"/>
      <c r="AP24" s="1101"/>
      <c r="AQ24" s="1101"/>
      <c r="AR24" s="1134"/>
      <c r="AS24" s="1134"/>
    </row>
    <row r="25" spans="1:45" ht="15" x14ac:dyDescent="0.25">
      <c r="A25" s="739"/>
      <c r="B25" s="1469"/>
      <c r="C25" s="748">
        <v>2008</v>
      </c>
      <c r="D25" s="1081">
        <v>207.81463913002798</v>
      </c>
      <c r="E25" s="1082"/>
      <c r="F25" s="1083"/>
      <c r="G25" s="1084"/>
      <c r="H25" s="1084"/>
      <c r="I25" s="1084"/>
      <c r="J25" s="1085"/>
      <c r="K25" s="915">
        <v>41.532375782975194</v>
      </c>
      <c r="L25" s="915">
        <v>0.47066275221290477</v>
      </c>
      <c r="M25" s="1100">
        <v>6.7919915081320328</v>
      </c>
      <c r="N25" s="834">
        <v>0.36036201631377002</v>
      </c>
      <c r="O25" s="1098">
        <v>0</v>
      </c>
      <c r="P25" s="834">
        <v>0.33386024165605699</v>
      </c>
      <c r="Q25" s="1090">
        <v>3.9782699999999998</v>
      </c>
      <c r="R25" s="851">
        <v>261.282161431318</v>
      </c>
      <c r="S25" s="739"/>
      <c r="T25" s="1131"/>
      <c r="V25" s="1474"/>
      <c r="W25" s="1132"/>
      <c r="X25" s="1092"/>
      <c r="Y25" s="1093"/>
      <c r="Z25" s="1093"/>
      <c r="AA25" s="1094"/>
      <c r="AB25" s="1094"/>
      <c r="AC25" s="1094"/>
      <c r="AD25" s="1094"/>
      <c r="AE25" s="1092"/>
      <c r="AF25" s="1095"/>
      <c r="AG25" s="1095"/>
      <c r="AH25" s="1095"/>
      <c r="AI25" s="1095"/>
      <c r="AJ25" s="1095"/>
      <c r="AK25" s="1096"/>
      <c r="AL25" s="1092"/>
      <c r="AM25" s="1101"/>
      <c r="AN25" s="1101"/>
      <c r="AO25" s="1101"/>
      <c r="AP25" s="1101"/>
      <c r="AQ25" s="1101"/>
    </row>
    <row r="26" spans="1:45" ht="15" x14ac:dyDescent="0.25">
      <c r="A26" s="739"/>
      <c r="B26" s="1469"/>
      <c r="C26" s="748">
        <v>2009</v>
      </c>
      <c r="D26" s="1081">
        <v>251.098641402487</v>
      </c>
      <c r="E26" s="1082"/>
      <c r="F26" s="1083"/>
      <c r="G26" s="1084"/>
      <c r="H26" s="1084"/>
      <c r="I26" s="1084"/>
      <c r="J26" s="1085"/>
      <c r="K26" s="915">
        <v>51.636589003676356</v>
      </c>
      <c r="L26" s="915">
        <v>4.2136341527080096E-2</v>
      </c>
      <c r="M26" s="1100">
        <v>5.8670236093071413</v>
      </c>
      <c r="N26" s="834">
        <v>1.29841839442977</v>
      </c>
      <c r="O26" s="1098">
        <v>0</v>
      </c>
      <c r="P26" s="834">
        <v>0</v>
      </c>
      <c r="Q26" s="1090">
        <v>0.33367000000000002</v>
      </c>
      <c r="R26" s="851">
        <v>310.27647875142725</v>
      </c>
      <c r="S26" s="739"/>
      <c r="T26" s="1131"/>
      <c r="V26" s="1474"/>
      <c r="W26" s="1132"/>
      <c r="X26" s="1092"/>
      <c r="Y26" s="1093"/>
      <c r="Z26" s="1093"/>
      <c r="AA26" s="1094"/>
      <c r="AB26" s="1094"/>
      <c r="AC26" s="1094"/>
      <c r="AD26" s="1094"/>
      <c r="AE26" s="1092"/>
      <c r="AF26" s="1095"/>
      <c r="AG26" s="1095"/>
      <c r="AH26" s="1095"/>
      <c r="AI26" s="1095"/>
      <c r="AJ26" s="1095"/>
      <c r="AK26" s="1096"/>
      <c r="AL26" s="1092"/>
      <c r="AM26" s="1101"/>
      <c r="AN26" s="1101"/>
      <c r="AO26" s="1101"/>
      <c r="AP26" s="1101"/>
      <c r="AQ26" s="1101"/>
    </row>
    <row r="27" spans="1:45" ht="15.6" thickBot="1" x14ac:dyDescent="0.3">
      <c r="A27" s="739"/>
      <c r="B27" s="1469"/>
      <c r="C27" s="748">
        <v>2010</v>
      </c>
      <c r="D27" s="1081">
        <v>180.96994273076601</v>
      </c>
      <c r="E27" s="1103"/>
      <c r="F27" s="1104"/>
      <c r="G27" s="1105"/>
      <c r="H27" s="1105"/>
      <c r="I27" s="1105"/>
      <c r="J27" s="1106"/>
      <c r="K27" s="915">
        <v>22.440613839276114</v>
      </c>
      <c r="L27" s="915">
        <v>6.470413373191497E-2</v>
      </c>
      <c r="M27" s="1100">
        <v>5.3426557881061916</v>
      </c>
      <c r="N27" s="834">
        <v>7.9840273957397498E-2</v>
      </c>
      <c r="O27" s="1098">
        <v>0</v>
      </c>
      <c r="P27" s="834">
        <v>0</v>
      </c>
      <c r="Q27" s="1090">
        <v>1.5721100000000001</v>
      </c>
      <c r="R27" s="851">
        <v>210.46986676583762</v>
      </c>
      <c r="S27" s="739"/>
      <c r="T27" s="1131"/>
      <c r="V27" s="1474"/>
      <c r="W27" s="1132"/>
      <c r="X27" s="1092"/>
      <c r="Y27" s="1093"/>
      <c r="Z27" s="1093"/>
      <c r="AA27" s="1094"/>
      <c r="AB27" s="1094"/>
      <c r="AC27" s="1094"/>
      <c r="AD27" s="1094"/>
      <c r="AE27" s="1092"/>
      <c r="AF27" s="1095"/>
      <c r="AG27" s="1095"/>
      <c r="AH27" s="1095"/>
      <c r="AI27" s="1095"/>
      <c r="AJ27" s="1095"/>
      <c r="AK27" s="1096"/>
      <c r="AL27" s="1092"/>
      <c r="AM27" s="750"/>
      <c r="AN27" s="750"/>
      <c r="AO27" s="750"/>
    </row>
    <row r="28" spans="1:45" ht="15.6" thickTop="1" x14ac:dyDescent="0.25">
      <c r="A28" s="739"/>
      <c r="B28" s="1469"/>
      <c r="C28" s="748">
        <v>2011</v>
      </c>
      <c r="D28" s="1138"/>
      <c r="E28" s="1108">
        <v>2.60089864958E-2</v>
      </c>
      <c r="F28" s="1109">
        <v>0</v>
      </c>
      <c r="G28" s="1110">
        <v>31.421545398084429</v>
      </c>
      <c r="H28" s="1109" t="s">
        <v>24</v>
      </c>
      <c r="I28" s="1110">
        <v>0.96923607775867704</v>
      </c>
      <c r="J28" s="1139">
        <v>0.88434240767766803</v>
      </c>
      <c r="K28" s="915">
        <v>21.960647891295626</v>
      </c>
      <c r="L28" s="915">
        <v>3.417883010591237</v>
      </c>
      <c r="M28" s="1100">
        <v>2.1851569054383209</v>
      </c>
      <c r="N28" s="834">
        <v>3.0821260035357301</v>
      </c>
      <c r="O28" s="1098">
        <v>0.193778776845249</v>
      </c>
      <c r="P28" s="1111">
        <v>0</v>
      </c>
      <c r="Q28" s="1090">
        <v>0.60685999999999996</v>
      </c>
      <c r="R28" s="851">
        <v>64.747585457722735</v>
      </c>
      <c r="S28" s="739"/>
      <c r="T28" s="891"/>
      <c r="V28" s="1474"/>
      <c r="W28" s="1132"/>
      <c r="X28" s="1112"/>
      <c r="Y28" s="1140"/>
      <c r="Z28" s="1095"/>
      <c r="AA28" s="1095"/>
      <c r="AB28" s="1095"/>
      <c r="AC28" s="1095"/>
      <c r="AD28" s="1095"/>
      <c r="AE28" s="1141"/>
      <c r="AF28" s="618"/>
      <c r="AG28" s="618"/>
      <c r="AH28" s="1095"/>
      <c r="AI28" s="1095"/>
      <c r="AJ28" s="1095"/>
      <c r="AK28" s="1096"/>
      <c r="AL28" s="1092"/>
      <c r="AM28" s="750"/>
      <c r="AN28" s="750"/>
      <c r="AO28" s="750"/>
    </row>
    <row r="29" spans="1:45" ht="15" x14ac:dyDescent="0.25">
      <c r="A29" s="739"/>
      <c r="B29" s="1469"/>
      <c r="C29" s="748">
        <v>2012</v>
      </c>
      <c r="D29" s="1138"/>
      <c r="E29" s="1113">
        <v>0</v>
      </c>
      <c r="F29" s="1087" t="s">
        <v>24</v>
      </c>
      <c r="G29" s="1114">
        <v>40.375775696499304</v>
      </c>
      <c r="H29" s="1087">
        <v>0</v>
      </c>
      <c r="I29" s="1114">
        <v>2.3448976476821302</v>
      </c>
      <c r="J29" s="1142">
        <v>0.50692412810826559</v>
      </c>
      <c r="K29" s="915">
        <v>24.232804233142833</v>
      </c>
      <c r="L29" s="915">
        <v>2.5655206498602143</v>
      </c>
      <c r="M29" s="1100">
        <v>3.9809399214407231</v>
      </c>
      <c r="N29" s="834">
        <v>2.2703259327324403</v>
      </c>
      <c r="O29" s="1098">
        <v>0</v>
      </c>
      <c r="P29" s="1143">
        <v>0</v>
      </c>
      <c r="Q29" s="1090">
        <v>0.64076</v>
      </c>
      <c r="R29" s="851">
        <v>76.917948209465919</v>
      </c>
      <c r="S29" s="739"/>
      <c r="T29" s="891"/>
      <c r="V29" s="1144"/>
      <c r="W29" s="1132"/>
      <c r="X29" s="1112"/>
      <c r="Y29" s="1140"/>
      <c r="Z29" s="1095"/>
      <c r="AA29" s="1095"/>
      <c r="AB29" s="1095"/>
      <c r="AC29" s="1095"/>
      <c r="AD29" s="1095"/>
      <c r="AE29" s="1141"/>
      <c r="AF29" s="618"/>
      <c r="AG29" s="618"/>
      <c r="AH29" s="1095"/>
      <c r="AI29" s="1095"/>
      <c r="AJ29" s="1095"/>
      <c r="AK29" s="1096"/>
      <c r="AL29" s="1092"/>
      <c r="AM29" s="750"/>
      <c r="AN29" s="750"/>
      <c r="AO29" s="750"/>
    </row>
    <row r="30" spans="1:45" ht="16.2" thickBot="1" x14ac:dyDescent="0.35">
      <c r="A30" s="739"/>
      <c r="B30" s="1473"/>
      <c r="C30" s="745">
        <v>2013</v>
      </c>
      <c r="D30" s="1145"/>
      <c r="E30" s="1119">
        <v>5.39502764878E-2</v>
      </c>
      <c r="F30" s="1120" t="s">
        <v>348</v>
      </c>
      <c r="G30" s="1146">
        <v>32.112299860766903</v>
      </c>
      <c r="H30" s="1147">
        <v>0</v>
      </c>
      <c r="I30" s="1146">
        <v>0.47941592793494398</v>
      </c>
      <c r="J30" s="1148">
        <v>0.21386639366922583</v>
      </c>
      <c r="K30" s="917">
        <v>3.4365822593072402</v>
      </c>
      <c r="L30" s="917">
        <v>2.1711516814223279E-3</v>
      </c>
      <c r="M30" s="1149">
        <v>0.26351842231940481</v>
      </c>
      <c r="N30" s="841">
        <v>1.3601484082216</v>
      </c>
      <c r="O30" s="1150">
        <v>0</v>
      </c>
      <c r="P30" s="1151">
        <v>0</v>
      </c>
      <c r="Q30" s="1152">
        <v>1.0638783257840001</v>
      </c>
      <c r="R30" s="1153">
        <v>38.985831026172541</v>
      </c>
      <c r="S30" s="739"/>
      <c r="T30" s="891"/>
      <c r="V30" s="1144"/>
      <c r="W30" s="1132"/>
      <c r="X30" s="1112"/>
      <c r="Y30" s="1140"/>
      <c r="Z30" s="1095"/>
      <c r="AA30" s="1095"/>
      <c r="AB30" s="1095"/>
      <c r="AC30" s="1095"/>
      <c r="AD30" s="1095"/>
      <c r="AE30" s="1141"/>
      <c r="AF30" s="618"/>
      <c r="AG30" s="618"/>
      <c r="AH30" s="1095"/>
      <c r="AI30" s="1095"/>
      <c r="AJ30" s="1095"/>
      <c r="AK30" s="1096"/>
      <c r="AL30" s="1092"/>
      <c r="AM30" s="750"/>
      <c r="AN30" s="750"/>
      <c r="AO30" s="750"/>
    </row>
    <row r="31" spans="1:45" ht="13.8" thickTop="1" x14ac:dyDescent="0.25">
      <c r="A31" s="739"/>
      <c r="B31" s="739"/>
      <c r="C31" s="739" t="s">
        <v>349</v>
      </c>
      <c r="D31" s="1154"/>
      <c r="E31" s="1154"/>
      <c r="F31" s="1154"/>
      <c r="G31" s="739"/>
      <c r="H31" s="739"/>
      <c r="I31" s="739"/>
      <c r="J31" s="739"/>
      <c r="K31" s="739"/>
      <c r="L31" s="739"/>
      <c r="M31" s="739"/>
      <c r="N31" s="739"/>
      <c r="O31" s="739"/>
      <c r="P31" s="739"/>
      <c r="Q31" s="1155"/>
      <c r="R31" s="739"/>
      <c r="S31" s="739"/>
      <c r="T31" s="750"/>
      <c r="V31" s="763"/>
      <c r="W31" s="763"/>
      <c r="X31" s="969"/>
      <c r="Y31" s="969"/>
      <c r="Z31" s="969"/>
      <c r="AA31" s="763"/>
      <c r="AB31" s="763"/>
      <c r="AC31" s="763"/>
      <c r="AD31" s="763"/>
      <c r="AE31" s="763"/>
      <c r="AF31" s="763"/>
      <c r="AG31" s="763"/>
      <c r="AH31" s="763"/>
      <c r="AI31" s="763"/>
      <c r="AJ31" s="763"/>
      <c r="AK31" s="1156"/>
      <c r="AL31" s="763"/>
      <c r="AM31" s="763"/>
      <c r="AN31" s="1157"/>
      <c r="AO31" s="750"/>
    </row>
    <row r="32" spans="1:45" x14ac:dyDescent="0.25">
      <c r="A32" s="739"/>
      <c r="B32" s="739"/>
      <c r="C32" s="739" t="s">
        <v>350</v>
      </c>
      <c r="D32" s="1154"/>
      <c r="E32" s="1154"/>
      <c r="F32" s="1154"/>
      <c r="G32" s="739"/>
      <c r="H32" s="739"/>
      <c r="I32" s="739"/>
      <c r="J32" s="739"/>
      <c r="K32" s="739"/>
      <c r="L32" s="739"/>
      <c r="M32" s="739"/>
      <c r="N32" s="739"/>
      <c r="O32" s="739"/>
      <c r="P32" s="739"/>
      <c r="Q32" s="739"/>
      <c r="R32" s="739"/>
      <c r="S32" s="739"/>
      <c r="T32" s="750"/>
      <c r="V32" s="763"/>
      <c r="W32" s="763"/>
      <c r="X32" s="969"/>
      <c r="Y32" s="969"/>
      <c r="Z32" s="969"/>
      <c r="AA32" s="763"/>
      <c r="AB32" s="763"/>
      <c r="AC32" s="763"/>
      <c r="AD32" s="763"/>
      <c r="AE32" s="763"/>
      <c r="AF32" s="763"/>
      <c r="AG32" s="763"/>
      <c r="AH32" s="763"/>
      <c r="AI32" s="763"/>
      <c r="AJ32" s="763"/>
      <c r="AK32" s="763"/>
      <c r="AL32" s="763"/>
      <c r="AM32" s="763"/>
      <c r="AN32" s="763"/>
      <c r="AO32" s="750"/>
    </row>
    <row r="33" spans="1:41" ht="13.2" customHeight="1" x14ac:dyDescent="0.25">
      <c r="A33" s="739"/>
      <c r="B33" s="739"/>
      <c r="C33" s="739" t="s">
        <v>351</v>
      </c>
      <c r="D33" s="739"/>
      <c r="E33" s="739"/>
      <c r="F33" s="739"/>
      <c r="G33" s="739"/>
      <c r="H33" s="739"/>
      <c r="I33" s="739"/>
      <c r="J33" s="739"/>
      <c r="K33" s="739"/>
      <c r="L33" s="739"/>
      <c r="M33" s="739"/>
      <c r="N33" s="739"/>
      <c r="O33" s="739"/>
      <c r="P33" s="739"/>
      <c r="Q33" s="739"/>
      <c r="R33" s="739"/>
      <c r="S33" s="739"/>
      <c r="T33" s="750"/>
      <c r="V33" s="763"/>
      <c r="W33" s="1158"/>
      <c r="X33" s="1158"/>
      <c r="Y33" s="1158"/>
      <c r="Z33" s="1158"/>
      <c r="AA33" s="1158"/>
      <c r="AB33" s="1158"/>
      <c r="AC33" s="1158"/>
      <c r="AD33" s="1158"/>
      <c r="AE33" s="1158"/>
      <c r="AF33" s="1158"/>
      <c r="AG33" s="1158"/>
      <c r="AH33" s="1158"/>
      <c r="AI33" s="1158"/>
      <c r="AJ33" s="1158"/>
      <c r="AK33" s="1158"/>
      <c r="AL33" s="1158"/>
      <c r="AM33" s="1159"/>
      <c r="AN33" s="1159"/>
      <c r="AO33" s="750"/>
    </row>
    <row r="34" spans="1:41" ht="12.75" customHeight="1" x14ac:dyDescent="0.3">
      <c r="A34" s="739"/>
      <c r="B34" s="739"/>
      <c r="C34" s="774" t="s">
        <v>352</v>
      </c>
      <c r="D34" s="739"/>
      <c r="E34" s="739"/>
      <c r="F34" s="739"/>
      <c r="G34" s="739"/>
      <c r="H34" s="739"/>
      <c r="I34" s="739"/>
      <c r="J34" s="739"/>
      <c r="K34" s="739"/>
      <c r="L34" s="739"/>
      <c r="M34" s="739"/>
      <c r="N34" s="739"/>
      <c r="O34" s="739"/>
      <c r="P34" s="739"/>
      <c r="Q34" s="739"/>
      <c r="R34" s="739"/>
      <c r="S34" s="739"/>
      <c r="T34" s="750"/>
      <c r="V34" s="763"/>
      <c r="W34" s="1158"/>
      <c r="X34" s="1158"/>
      <c r="Y34" s="1158"/>
      <c r="Z34" s="1158"/>
      <c r="AA34" s="1158"/>
      <c r="AB34" s="1158"/>
      <c r="AC34" s="1159"/>
      <c r="AD34" s="1159"/>
      <c r="AE34" s="1159"/>
      <c r="AF34" s="1159"/>
      <c r="AG34" s="1159"/>
      <c r="AH34" s="1159"/>
      <c r="AI34" s="1159"/>
      <c r="AJ34" s="1159"/>
      <c r="AK34" s="1159"/>
      <c r="AL34" s="1159"/>
      <c r="AM34" s="1159"/>
      <c r="AN34" s="763"/>
      <c r="AO34" s="750"/>
    </row>
    <row r="35" spans="1:41" s="739" customFormat="1" x14ac:dyDescent="0.25">
      <c r="V35" s="763"/>
      <c r="W35" s="1158"/>
      <c r="X35" s="1158"/>
      <c r="Y35" s="1158"/>
      <c r="Z35" s="1158"/>
      <c r="AA35" s="1158"/>
      <c r="AB35" s="1158"/>
      <c r="AC35" s="1158"/>
      <c r="AD35" s="1158"/>
      <c r="AE35" s="1158"/>
      <c r="AF35" s="1158"/>
      <c r="AG35" s="763"/>
      <c r="AH35" s="763"/>
      <c r="AI35" s="763"/>
      <c r="AJ35" s="763"/>
      <c r="AK35" s="763"/>
      <c r="AL35" s="763"/>
      <c r="AM35" s="763"/>
      <c r="AN35" s="763"/>
      <c r="AO35" s="763"/>
    </row>
    <row r="36" spans="1:41" x14ac:dyDescent="0.25">
      <c r="V36" s="750"/>
      <c r="W36" s="750"/>
      <c r="X36" s="1066"/>
      <c r="Y36" s="1066"/>
      <c r="Z36" s="1066"/>
      <c r="AA36" s="750"/>
      <c r="AB36" s="1160"/>
      <c r="AC36" s="1160"/>
      <c r="AD36" s="750"/>
      <c r="AE36" s="750"/>
      <c r="AF36" s="1161"/>
      <c r="AG36" s="1162"/>
      <c r="AH36" s="750"/>
      <c r="AI36" s="750"/>
      <c r="AJ36" s="1163"/>
      <c r="AK36" s="750"/>
      <c r="AL36" s="750"/>
      <c r="AM36" s="750"/>
      <c r="AN36" s="750"/>
      <c r="AO36" s="750"/>
    </row>
    <row r="37" spans="1:41" x14ac:dyDescent="0.25">
      <c r="B37" s="750"/>
      <c r="C37" s="750"/>
      <c r="D37" s="750"/>
      <c r="E37" s="750"/>
      <c r="F37" s="750"/>
      <c r="G37" s="750"/>
      <c r="H37" s="750"/>
      <c r="I37" s="750"/>
      <c r="J37" s="750"/>
      <c r="K37" s="750"/>
      <c r="L37" s="750"/>
      <c r="M37" s="750"/>
      <c r="N37" s="750"/>
      <c r="O37" s="750"/>
      <c r="P37" s="750"/>
      <c r="Q37" s="750"/>
      <c r="V37" s="750"/>
      <c r="W37" s="750"/>
      <c r="X37" s="1066"/>
      <c r="Y37" s="1066"/>
      <c r="Z37" s="1066"/>
      <c r="AA37" s="1160"/>
      <c r="AB37" s="750"/>
      <c r="AC37" s="750"/>
      <c r="AD37" s="750"/>
      <c r="AE37" s="750"/>
      <c r="AF37" s="750"/>
      <c r="AG37" s="750"/>
      <c r="AH37" s="750"/>
      <c r="AI37" s="750"/>
      <c r="AJ37" s="750"/>
      <c r="AK37" s="750"/>
      <c r="AL37" s="750"/>
      <c r="AM37" s="750"/>
      <c r="AN37" s="750"/>
      <c r="AO37" s="750"/>
    </row>
    <row r="38" spans="1:41" ht="15" x14ac:dyDescent="0.25">
      <c r="B38" s="750"/>
      <c r="C38" s="750"/>
      <c r="D38" s="750"/>
      <c r="E38" s="1173"/>
      <c r="F38" s="1173"/>
      <c r="G38" s="1173"/>
      <c r="H38" s="750"/>
      <c r="I38" s="1173"/>
      <c r="J38" s="750"/>
      <c r="K38" s="750"/>
      <c r="L38" s="750"/>
      <c r="M38" s="750"/>
      <c r="N38" s="750"/>
      <c r="O38" s="750"/>
      <c r="P38" s="750"/>
      <c r="Q38" s="750"/>
      <c r="V38" s="750"/>
      <c r="W38" s="750"/>
      <c r="X38" s="1066"/>
      <c r="Y38" s="1066"/>
      <c r="Z38" s="1066"/>
      <c r="AA38" s="1160"/>
      <c r="AB38" s="750"/>
      <c r="AC38" s="750"/>
      <c r="AD38" s="750"/>
      <c r="AE38" s="750"/>
      <c r="AF38" s="750"/>
      <c r="AG38" s="750"/>
      <c r="AH38" s="750"/>
      <c r="AI38" s="750"/>
      <c r="AJ38" s="750"/>
      <c r="AK38" s="750"/>
      <c r="AL38" s="750"/>
      <c r="AM38" s="750"/>
      <c r="AN38" s="750"/>
      <c r="AO38" s="750"/>
    </row>
    <row r="39" spans="1:41" ht="15" x14ac:dyDescent="0.25">
      <c r="B39" s="750"/>
      <c r="C39" s="750"/>
      <c r="D39" s="750"/>
      <c r="E39" s="1113"/>
      <c r="F39" s="1113"/>
      <c r="G39" s="1113"/>
      <c r="H39" s="750"/>
      <c r="I39" s="1113"/>
      <c r="J39" s="750"/>
      <c r="K39" s="750"/>
      <c r="L39" s="750"/>
      <c r="M39" s="750"/>
      <c r="N39" s="750"/>
      <c r="O39" s="750"/>
      <c r="P39" s="750"/>
      <c r="Q39" s="750"/>
      <c r="V39" s="750"/>
      <c r="W39" s="750"/>
      <c r="X39" s="1066"/>
      <c r="Y39" s="1066"/>
      <c r="Z39" s="1066"/>
      <c r="AA39" s="1160"/>
      <c r="AB39" s="750"/>
      <c r="AC39" s="750"/>
      <c r="AD39" s="750"/>
      <c r="AE39" s="750"/>
      <c r="AF39" s="750"/>
      <c r="AG39" s="750"/>
      <c r="AH39" s="750"/>
      <c r="AI39" s="750"/>
      <c r="AJ39" s="750"/>
      <c r="AK39" s="750"/>
      <c r="AL39" s="750"/>
      <c r="AM39" s="750"/>
      <c r="AN39" s="750"/>
      <c r="AO39" s="750"/>
    </row>
    <row r="40" spans="1:41" ht="15" x14ac:dyDescent="0.25">
      <c r="B40" s="750"/>
      <c r="C40" s="750"/>
      <c r="D40" s="750"/>
      <c r="E40" s="1113"/>
      <c r="F40" s="1113"/>
      <c r="G40" s="1113"/>
      <c r="H40" s="750"/>
      <c r="I40" s="1113"/>
      <c r="J40" s="750"/>
      <c r="K40" s="750"/>
      <c r="L40" s="750"/>
      <c r="M40" s="750"/>
      <c r="N40" s="750"/>
      <c r="O40" s="750"/>
      <c r="P40" s="750"/>
      <c r="Q40" s="750"/>
      <c r="V40" s="750"/>
      <c r="W40" s="750"/>
      <c r="X40" s="1066"/>
      <c r="Y40" s="1066"/>
      <c r="Z40" s="1066"/>
      <c r="AA40" s="1160"/>
      <c r="AB40" s="750"/>
      <c r="AC40" s="750"/>
      <c r="AD40" s="750"/>
      <c r="AE40" s="750"/>
      <c r="AF40" s="750"/>
      <c r="AG40" s="750"/>
      <c r="AH40" s="750"/>
      <c r="AI40" s="750"/>
      <c r="AJ40" s="750"/>
      <c r="AK40" s="750"/>
      <c r="AL40" s="750"/>
      <c r="AM40" s="750"/>
      <c r="AN40" s="750"/>
      <c r="AO40" s="750"/>
    </row>
    <row r="41" spans="1:41" ht="15" x14ac:dyDescent="0.25">
      <c r="B41" s="750"/>
      <c r="C41" s="750"/>
      <c r="D41" s="750"/>
      <c r="E41" s="1113"/>
      <c r="F41" s="1113"/>
      <c r="G41" s="1172"/>
      <c r="H41" s="750"/>
      <c r="I41" s="1172"/>
      <c r="J41" s="750"/>
      <c r="K41" s="750"/>
      <c r="L41" s="750"/>
      <c r="M41" s="750"/>
      <c r="N41" s="750"/>
      <c r="O41" s="750"/>
      <c r="P41" s="750"/>
      <c r="Q41" s="750"/>
      <c r="V41" s="750"/>
      <c r="W41" s="750"/>
      <c r="X41" s="1066"/>
      <c r="Y41" s="1066"/>
      <c r="Z41" s="1066"/>
      <c r="AA41" s="1160"/>
      <c r="AB41" s="750"/>
      <c r="AC41" s="750"/>
      <c r="AD41" s="750"/>
      <c r="AE41" s="750"/>
      <c r="AF41" s="750"/>
      <c r="AG41" s="750"/>
      <c r="AH41" s="750"/>
      <c r="AI41" s="750"/>
      <c r="AJ41" s="750"/>
      <c r="AK41" s="750"/>
      <c r="AL41" s="750"/>
      <c r="AM41" s="750"/>
      <c r="AN41" s="750"/>
      <c r="AO41" s="750"/>
    </row>
    <row r="42" spans="1:41" ht="15" x14ac:dyDescent="0.25">
      <c r="B42" s="750"/>
      <c r="C42" s="750"/>
      <c r="D42" s="750"/>
      <c r="E42" s="1113"/>
      <c r="F42" s="1113"/>
      <c r="G42" s="1172"/>
      <c r="H42" s="750"/>
      <c r="I42" s="1172"/>
      <c r="J42" s="750"/>
      <c r="K42" s="750"/>
      <c r="L42" s="750"/>
      <c r="M42" s="750"/>
      <c r="N42" s="750"/>
      <c r="O42" s="750"/>
      <c r="P42" s="750"/>
      <c r="Q42" s="750"/>
      <c r="V42" s="750"/>
      <c r="W42" s="750"/>
      <c r="X42" s="1066"/>
      <c r="Y42" s="1066"/>
      <c r="Z42" s="1066"/>
      <c r="AA42" s="1160"/>
      <c r="AB42" s="750"/>
      <c r="AC42" s="750"/>
      <c r="AD42" s="750"/>
      <c r="AE42" s="750"/>
      <c r="AF42" s="750"/>
      <c r="AG42" s="750"/>
      <c r="AH42" s="750"/>
      <c r="AI42" s="750"/>
      <c r="AJ42" s="750"/>
      <c r="AK42" s="750"/>
      <c r="AL42" s="750"/>
      <c r="AM42" s="750"/>
      <c r="AN42" s="750"/>
      <c r="AO42" s="750"/>
    </row>
    <row r="43" spans="1:41" ht="15" x14ac:dyDescent="0.25">
      <c r="B43" s="750"/>
      <c r="C43" s="750"/>
      <c r="D43" s="750"/>
      <c r="E43" s="1113"/>
      <c r="F43" s="1113"/>
      <c r="G43" s="1172"/>
      <c r="H43" s="750"/>
      <c r="I43" s="1172"/>
      <c r="J43" s="750"/>
      <c r="K43" s="750"/>
      <c r="L43" s="750"/>
      <c r="M43" s="750"/>
      <c r="N43" s="750"/>
      <c r="O43" s="750"/>
      <c r="P43" s="750"/>
      <c r="Q43" s="750"/>
      <c r="V43" s="750"/>
      <c r="W43" s="750"/>
      <c r="X43" s="1066"/>
      <c r="Y43" s="1066"/>
      <c r="Z43" s="1066"/>
      <c r="AA43" s="1160"/>
      <c r="AB43" s="750"/>
      <c r="AC43" s="750"/>
      <c r="AD43" s="750"/>
      <c r="AE43" s="750"/>
      <c r="AF43" s="750"/>
      <c r="AG43" s="750"/>
      <c r="AH43" s="750"/>
      <c r="AI43" s="750"/>
      <c r="AJ43" s="750"/>
      <c r="AK43" s="750"/>
      <c r="AL43" s="750"/>
      <c r="AM43" s="750"/>
      <c r="AN43" s="750"/>
      <c r="AO43" s="750"/>
    </row>
    <row r="44" spans="1:41" ht="15" x14ac:dyDescent="0.25">
      <c r="B44" s="750"/>
      <c r="C44" s="750"/>
      <c r="D44" s="750"/>
      <c r="E44" s="1113"/>
      <c r="F44" s="1113"/>
      <c r="G44" s="1172"/>
      <c r="H44" s="750"/>
      <c r="I44" s="1172"/>
      <c r="J44" s="750"/>
      <c r="K44" s="750"/>
      <c r="L44" s="750"/>
      <c r="M44" s="750"/>
      <c r="N44" s="750"/>
      <c r="O44" s="750"/>
      <c r="P44" s="750"/>
      <c r="Q44" s="750"/>
      <c r="V44" s="750"/>
      <c r="W44" s="750"/>
      <c r="X44" s="1066"/>
      <c r="Y44" s="1066"/>
      <c r="Z44" s="1066"/>
      <c r="AA44" s="1160"/>
      <c r="AB44" s="750"/>
      <c r="AC44" s="750"/>
      <c r="AD44" s="750"/>
      <c r="AE44" s="750"/>
      <c r="AF44" s="750"/>
      <c r="AG44" s="750"/>
      <c r="AH44" s="750"/>
      <c r="AI44" s="750"/>
      <c r="AJ44" s="750"/>
      <c r="AK44" s="750"/>
      <c r="AL44" s="750"/>
      <c r="AM44" s="750"/>
      <c r="AN44" s="750"/>
      <c r="AO44" s="750"/>
    </row>
    <row r="45" spans="1:41" ht="15" x14ac:dyDescent="0.25">
      <c r="B45" s="750"/>
      <c r="C45" s="750"/>
      <c r="D45" s="750"/>
      <c r="E45" s="1113"/>
      <c r="F45" s="1113"/>
      <c r="G45" s="1172"/>
      <c r="H45" s="750"/>
      <c r="I45" s="1172"/>
      <c r="J45" s="750"/>
      <c r="K45" s="750"/>
      <c r="L45" s="750"/>
      <c r="M45" s="750"/>
      <c r="N45" s="750"/>
      <c r="O45" s="750"/>
      <c r="P45" s="750"/>
      <c r="Q45" s="750"/>
      <c r="V45" s="750"/>
      <c r="W45" s="750"/>
      <c r="X45" s="1066"/>
      <c r="Y45" s="1066"/>
      <c r="Z45" s="1066"/>
      <c r="AA45" s="1160"/>
      <c r="AB45" s="750"/>
      <c r="AC45" s="750"/>
      <c r="AD45" s="750"/>
      <c r="AE45" s="750"/>
      <c r="AF45" s="750"/>
      <c r="AG45" s="750"/>
      <c r="AH45" s="750"/>
      <c r="AI45" s="750"/>
      <c r="AJ45" s="750"/>
      <c r="AK45" s="750"/>
      <c r="AL45" s="750"/>
      <c r="AM45" s="750"/>
      <c r="AN45" s="750"/>
      <c r="AO45" s="750"/>
    </row>
    <row r="46" spans="1:41" ht="15" x14ac:dyDescent="0.25">
      <c r="B46" s="750"/>
      <c r="C46" s="750"/>
      <c r="D46" s="750"/>
      <c r="E46" s="1113"/>
      <c r="F46" s="1113"/>
      <c r="G46" s="1172"/>
      <c r="H46" s="750"/>
      <c r="I46" s="1172"/>
      <c r="J46" s="750"/>
      <c r="K46" s="750"/>
      <c r="L46" s="750"/>
      <c r="M46" s="750"/>
      <c r="N46" s="750"/>
      <c r="O46" s="750"/>
      <c r="P46" s="750"/>
      <c r="Q46" s="750"/>
      <c r="V46" s="750"/>
      <c r="W46" s="750"/>
      <c r="X46" s="1066"/>
      <c r="Y46" s="1066"/>
      <c r="Z46" s="1066"/>
      <c r="AA46" s="750"/>
      <c r="AB46" s="750"/>
      <c r="AC46" s="750"/>
      <c r="AD46" s="750"/>
      <c r="AE46" s="750"/>
      <c r="AF46" s="750"/>
      <c r="AG46" s="750"/>
      <c r="AH46" s="750"/>
      <c r="AI46" s="750"/>
      <c r="AJ46" s="750"/>
      <c r="AK46" s="750"/>
      <c r="AL46" s="750"/>
      <c r="AM46" s="750"/>
      <c r="AN46" s="750"/>
      <c r="AO46" s="750"/>
    </row>
    <row r="47" spans="1:41" ht="15" x14ac:dyDescent="0.25">
      <c r="B47" s="750"/>
      <c r="C47" s="750"/>
      <c r="D47" s="750"/>
      <c r="E47" s="1113"/>
      <c r="F47" s="1113"/>
      <c r="G47" s="1172"/>
      <c r="H47" s="750"/>
      <c r="I47" s="1172"/>
      <c r="J47" s="750"/>
      <c r="K47" s="750"/>
      <c r="L47" s="750"/>
      <c r="M47" s="750"/>
      <c r="N47" s="750"/>
      <c r="O47" s="750"/>
      <c r="P47" s="750"/>
      <c r="Q47" s="750"/>
      <c r="V47" s="750"/>
      <c r="W47" s="750"/>
      <c r="X47" s="1066"/>
      <c r="Y47" s="1066"/>
      <c r="Z47" s="1066"/>
      <c r="AA47" s="750"/>
      <c r="AB47" s="750"/>
      <c r="AC47" s="750"/>
      <c r="AD47" s="750"/>
      <c r="AE47" s="750"/>
      <c r="AF47" s="750"/>
      <c r="AG47" s="750"/>
      <c r="AH47" s="750"/>
      <c r="AI47" s="750"/>
      <c r="AJ47" s="750"/>
      <c r="AK47" s="750"/>
      <c r="AL47" s="750"/>
      <c r="AM47" s="750"/>
      <c r="AN47" s="750"/>
      <c r="AO47" s="750"/>
    </row>
    <row r="48" spans="1:41" ht="15" x14ac:dyDescent="0.25">
      <c r="B48" s="750"/>
      <c r="C48" s="750"/>
      <c r="D48" s="750"/>
      <c r="E48" s="1113"/>
      <c r="F48" s="1113"/>
      <c r="G48" s="1172"/>
      <c r="H48" s="750"/>
      <c r="I48" s="1172"/>
      <c r="J48" s="750"/>
      <c r="K48" s="750"/>
      <c r="L48" s="750"/>
      <c r="M48" s="750"/>
      <c r="N48" s="750"/>
      <c r="O48" s="750"/>
      <c r="P48" s="750"/>
      <c r="Q48" s="750"/>
    </row>
    <row r="49" spans="2:17" ht="15" x14ac:dyDescent="0.25">
      <c r="B49" s="750"/>
      <c r="C49" s="750"/>
      <c r="D49" s="750"/>
      <c r="E49" s="1113"/>
      <c r="F49" s="1113"/>
      <c r="G49" s="1172"/>
      <c r="H49" s="750"/>
      <c r="I49" s="1172"/>
      <c r="J49" s="750"/>
      <c r="K49" s="750"/>
      <c r="L49" s="750"/>
      <c r="M49" s="750"/>
      <c r="N49" s="750"/>
      <c r="O49" s="750"/>
      <c r="P49" s="750"/>
      <c r="Q49" s="750"/>
    </row>
    <row r="50" spans="2:17" ht="15" x14ac:dyDescent="0.25">
      <c r="B50" s="750"/>
      <c r="C50" s="750"/>
      <c r="D50" s="750"/>
      <c r="E50" s="1113"/>
      <c r="F50" s="1113"/>
      <c r="G50" s="1172"/>
      <c r="H50" s="750"/>
      <c r="I50" s="1172"/>
      <c r="J50" s="750"/>
      <c r="K50" s="750"/>
      <c r="L50" s="750"/>
      <c r="M50" s="750"/>
      <c r="N50" s="750"/>
      <c r="O50" s="750"/>
      <c r="P50" s="750"/>
      <c r="Q50" s="750"/>
    </row>
    <row r="51" spans="2:17" ht="15" x14ac:dyDescent="0.25">
      <c r="B51" s="763"/>
      <c r="C51" s="1164"/>
      <c r="D51" s="750"/>
      <c r="E51" s="1113"/>
      <c r="F51" s="1113"/>
      <c r="G51" s="1174"/>
      <c r="H51" s="750"/>
      <c r="I51" s="1174"/>
      <c r="J51" s="750"/>
      <c r="K51" s="750"/>
      <c r="L51" s="750"/>
      <c r="M51" s="750"/>
      <c r="N51" s="750"/>
      <c r="O51" s="750"/>
      <c r="P51" s="750"/>
      <c r="Q51" s="750"/>
    </row>
    <row r="52" spans="2:17" ht="15" x14ac:dyDescent="0.25">
      <c r="B52" s="763"/>
      <c r="C52" s="1164"/>
      <c r="D52" s="750"/>
      <c r="E52" s="1113"/>
      <c r="F52" s="1113"/>
      <c r="G52" s="1174"/>
      <c r="H52" s="750"/>
      <c r="I52" s="1174"/>
      <c r="J52" s="750"/>
      <c r="K52" s="750"/>
      <c r="L52" s="750"/>
      <c r="M52" s="750"/>
      <c r="N52" s="750"/>
      <c r="O52" s="750"/>
      <c r="P52" s="750"/>
      <c r="Q52" s="750"/>
    </row>
    <row r="53" spans="2:17" ht="15" x14ac:dyDescent="0.25">
      <c r="B53" s="763"/>
      <c r="C53" s="1164"/>
      <c r="D53" s="750"/>
      <c r="E53" s="1113"/>
      <c r="F53" s="1113"/>
      <c r="G53" s="1174"/>
      <c r="H53" s="750"/>
      <c r="I53" s="1174"/>
      <c r="J53" s="750"/>
      <c r="K53" s="750"/>
      <c r="L53" s="750"/>
      <c r="M53" s="750"/>
      <c r="N53" s="750"/>
      <c r="O53" s="750"/>
      <c r="P53" s="750"/>
      <c r="Q53" s="750"/>
    </row>
    <row r="54" spans="2:17" ht="15" x14ac:dyDescent="0.25">
      <c r="B54" s="763"/>
      <c r="C54" s="1164"/>
      <c r="D54" s="750"/>
      <c r="E54" s="1113"/>
      <c r="F54" s="1113"/>
      <c r="G54" s="1174"/>
      <c r="H54" s="750"/>
      <c r="I54" s="1174"/>
      <c r="J54" s="750"/>
      <c r="K54" s="750"/>
      <c r="L54" s="750"/>
      <c r="M54" s="750"/>
      <c r="N54" s="750"/>
      <c r="O54" s="750"/>
      <c r="P54" s="750"/>
      <c r="Q54" s="750"/>
    </row>
    <row r="55" spans="2:17" ht="15" x14ac:dyDescent="0.25">
      <c r="B55" s="763"/>
      <c r="C55" s="1164"/>
      <c r="D55" s="750"/>
      <c r="E55" s="1113"/>
      <c r="F55" s="1113"/>
      <c r="G55" s="1174"/>
      <c r="H55" s="750"/>
      <c r="I55" s="1174"/>
      <c r="J55" s="750"/>
      <c r="K55" s="750"/>
      <c r="L55" s="750"/>
      <c r="M55" s="750"/>
      <c r="N55" s="750"/>
      <c r="O55" s="750"/>
      <c r="P55" s="750"/>
      <c r="Q55" s="750"/>
    </row>
    <row r="56" spans="2:17" ht="15" x14ac:dyDescent="0.25">
      <c r="B56" s="763"/>
      <c r="C56" s="1164"/>
      <c r="D56" s="750"/>
      <c r="E56" s="1113"/>
      <c r="F56" s="1113"/>
      <c r="G56" s="1174"/>
      <c r="H56" s="750"/>
      <c r="I56" s="1174"/>
      <c r="J56" s="750"/>
      <c r="K56" s="750"/>
      <c r="L56" s="750"/>
      <c r="M56" s="750"/>
      <c r="N56" s="750"/>
      <c r="O56" s="750"/>
      <c r="P56" s="750"/>
      <c r="Q56" s="750"/>
    </row>
    <row r="57" spans="2:17" ht="15" x14ac:dyDescent="0.25">
      <c r="B57" s="763"/>
      <c r="C57" s="1164"/>
      <c r="D57" s="750"/>
      <c r="E57" s="1113"/>
      <c r="F57" s="1113"/>
      <c r="G57" s="1174"/>
      <c r="H57" s="750"/>
      <c r="I57" s="1174"/>
      <c r="J57" s="750"/>
      <c r="K57" s="750"/>
      <c r="L57" s="750"/>
      <c r="M57" s="750"/>
      <c r="N57" s="750"/>
      <c r="O57" s="750"/>
      <c r="P57" s="750"/>
      <c r="Q57" s="750"/>
    </row>
    <row r="58" spans="2:17" ht="15" x14ac:dyDescent="0.25">
      <c r="B58" s="763"/>
      <c r="C58" s="1164"/>
      <c r="D58" s="750"/>
      <c r="E58" s="1113"/>
      <c r="F58" s="1113"/>
      <c r="G58" s="1174"/>
      <c r="H58" s="750"/>
      <c r="I58" s="1174"/>
      <c r="J58" s="750"/>
      <c r="K58" s="750"/>
      <c r="L58" s="750"/>
      <c r="M58" s="750"/>
      <c r="N58" s="750"/>
      <c r="O58" s="750"/>
      <c r="P58" s="750"/>
      <c r="Q58" s="750"/>
    </row>
    <row r="59" spans="2:17" ht="15" x14ac:dyDescent="0.25">
      <c r="B59" s="763"/>
      <c r="C59" s="1164"/>
      <c r="D59" s="750"/>
      <c r="E59" s="1113"/>
      <c r="F59" s="1113"/>
      <c r="G59" s="1174"/>
      <c r="H59" s="750"/>
      <c r="I59" s="1174"/>
      <c r="J59" s="750"/>
      <c r="K59" s="750"/>
      <c r="L59" s="750"/>
      <c r="M59" s="750"/>
      <c r="N59" s="750"/>
      <c r="O59" s="750"/>
      <c r="P59" s="750"/>
      <c r="Q59" s="750"/>
    </row>
    <row r="60" spans="2:17" ht="15" x14ac:dyDescent="0.25">
      <c r="B60" s="763"/>
      <c r="C60" s="1164"/>
      <c r="D60" s="750"/>
      <c r="E60" s="1113"/>
      <c r="F60" s="1113"/>
      <c r="G60" s="1174"/>
      <c r="H60" s="750"/>
      <c r="I60" s="1174"/>
      <c r="J60" s="750"/>
      <c r="K60" s="750"/>
      <c r="L60" s="750"/>
      <c r="M60" s="750"/>
      <c r="N60" s="750"/>
      <c r="O60" s="750"/>
      <c r="P60" s="750"/>
      <c r="Q60" s="750"/>
    </row>
    <row r="61" spans="2:17" ht="15" x14ac:dyDescent="0.25">
      <c r="B61" s="763"/>
      <c r="C61" s="1164"/>
      <c r="D61" s="750"/>
      <c r="E61" s="1113"/>
      <c r="F61" s="1113"/>
      <c r="G61" s="1163"/>
      <c r="H61" s="750"/>
      <c r="I61" s="1163"/>
      <c r="J61" s="750"/>
      <c r="K61" s="750"/>
      <c r="L61" s="750"/>
      <c r="M61" s="750"/>
      <c r="N61" s="750"/>
      <c r="O61" s="750"/>
      <c r="P61" s="750"/>
      <c r="Q61" s="750"/>
    </row>
    <row r="62" spans="2:17" ht="15" x14ac:dyDescent="0.25">
      <c r="B62" s="750"/>
      <c r="C62" s="1164"/>
      <c r="D62" s="750"/>
      <c r="E62" s="1113"/>
      <c r="F62" s="1113"/>
      <c r="G62" s="1163"/>
      <c r="H62" s="750"/>
      <c r="I62" s="1163"/>
      <c r="J62" s="750"/>
      <c r="K62" s="750"/>
      <c r="L62" s="750"/>
      <c r="M62" s="750"/>
      <c r="N62" s="750"/>
      <c r="O62" s="750"/>
      <c r="P62" s="750"/>
      <c r="Q62" s="750"/>
    </row>
    <row r="63" spans="2:17" ht="15" x14ac:dyDescent="0.25">
      <c r="B63" s="763"/>
      <c r="C63" s="1164"/>
      <c r="D63" s="750"/>
      <c r="E63" s="1113"/>
      <c r="F63" s="1113"/>
      <c r="G63" s="1163"/>
      <c r="H63" s="750"/>
      <c r="I63" s="1163"/>
      <c r="J63" s="750"/>
      <c r="K63" s="750"/>
      <c r="L63" s="750"/>
      <c r="M63" s="750"/>
      <c r="N63" s="750"/>
      <c r="O63" s="750"/>
      <c r="P63" s="750"/>
      <c r="Q63" s="750"/>
    </row>
    <row r="64" spans="2:17" ht="15" x14ac:dyDescent="0.25">
      <c r="B64" s="763"/>
      <c r="C64" s="1164"/>
      <c r="D64" s="750"/>
      <c r="E64" s="1113"/>
      <c r="F64" s="1113"/>
      <c r="G64" s="1163"/>
      <c r="H64" s="750"/>
      <c r="I64" s="1163"/>
      <c r="J64" s="750"/>
      <c r="K64" s="750"/>
      <c r="L64" s="750"/>
      <c r="M64" s="750"/>
      <c r="N64" s="750"/>
      <c r="O64" s="750"/>
      <c r="P64" s="750"/>
      <c r="Q64" s="750"/>
    </row>
    <row r="65" spans="2:17" ht="15" x14ac:dyDescent="0.25">
      <c r="B65" s="763"/>
      <c r="C65" s="1164"/>
      <c r="D65" s="750"/>
      <c r="E65" s="1113"/>
      <c r="F65" s="1113"/>
      <c r="G65" s="1163"/>
      <c r="H65" s="750"/>
      <c r="I65" s="1163"/>
      <c r="J65" s="750"/>
      <c r="K65" s="750"/>
      <c r="L65" s="750"/>
      <c r="M65" s="750"/>
      <c r="N65" s="750"/>
      <c r="O65" s="750"/>
      <c r="P65" s="750"/>
      <c r="Q65" s="750"/>
    </row>
    <row r="66" spans="2:17" ht="15" x14ac:dyDescent="0.25">
      <c r="B66" s="763"/>
      <c r="C66" s="1164"/>
      <c r="D66" s="750"/>
      <c r="E66" s="1113"/>
      <c r="F66" s="1113"/>
      <c r="G66" s="1163"/>
      <c r="H66" s="750"/>
      <c r="I66" s="1163"/>
      <c r="J66" s="750"/>
      <c r="K66" s="750"/>
      <c r="L66" s="750"/>
      <c r="M66" s="750"/>
      <c r="N66" s="750"/>
      <c r="O66" s="750"/>
      <c r="P66" s="750"/>
      <c r="Q66" s="750"/>
    </row>
    <row r="67" spans="2:17" ht="15" x14ac:dyDescent="0.25">
      <c r="B67" s="763"/>
      <c r="C67" s="1164"/>
      <c r="D67" s="750"/>
      <c r="E67" s="1113"/>
      <c r="F67" s="1113"/>
      <c r="G67" s="1163"/>
      <c r="H67" s="750"/>
      <c r="I67" s="1163"/>
      <c r="J67" s="750"/>
      <c r="K67" s="750"/>
      <c r="L67" s="750"/>
      <c r="M67" s="750"/>
      <c r="N67" s="750"/>
      <c r="O67" s="750"/>
      <c r="P67" s="750"/>
      <c r="Q67" s="750"/>
    </row>
    <row r="68" spans="2:17" ht="15" x14ac:dyDescent="0.25">
      <c r="B68" s="763"/>
      <c r="C68" s="1164"/>
      <c r="D68" s="750"/>
      <c r="E68" s="1113"/>
      <c r="F68" s="1113"/>
      <c r="G68" s="1163"/>
      <c r="H68" s="750"/>
      <c r="I68" s="1163"/>
      <c r="J68" s="750"/>
      <c r="K68" s="750"/>
      <c r="L68" s="750"/>
      <c r="M68" s="750"/>
      <c r="N68" s="750"/>
      <c r="O68" s="750"/>
      <c r="P68" s="750"/>
      <c r="Q68" s="750"/>
    </row>
    <row r="69" spans="2:17" ht="15" x14ac:dyDescent="0.25">
      <c r="B69" s="763"/>
      <c r="C69" s="1164"/>
      <c r="D69" s="750"/>
      <c r="E69" s="1113"/>
      <c r="F69" s="1113"/>
      <c r="G69" s="1163"/>
      <c r="H69" s="750"/>
      <c r="I69" s="1163"/>
      <c r="J69" s="750"/>
      <c r="K69" s="750"/>
      <c r="L69" s="750"/>
      <c r="M69" s="750"/>
      <c r="N69" s="750"/>
      <c r="O69" s="750"/>
      <c r="P69" s="750"/>
      <c r="Q69" s="750"/>
    </row>
    <row r="70" spans="2:17" ht="15" x14ac:dyDescent="0.25">
      <c r="B70" s="763"/>
      <c r="C70" s="1164"/>
      <c r="D70" s="750"/>
      <c r="E70" s="1113"/>
      <c r="F70" s="1113"/>
      <c r="G70" s="1163"/>
      <c r="H70" s="750"/>
      <c r="I70" s="1163"/>
      <c r="J70" s="750"/>
      <c r="K70" s="750"/>
      <c r="L70" s="750"/>
      <c r="M70" s="750"/>
      <c r="N70" s="750"/>
      <c r="O70" s="750"/>
      <c r="P70" s="750"/>
      <c r="Q70" s="750"/>
    </row>
    <row r="71" spans="2:17" ht="15" x14ac:dyDescent="0.25">
      <c r="B71" s="763"/>
      <c r="C71" s="1164"/>
      <c r="D71" s="750"/>
      <c r="E71" s="1113"/>
      <c r="F71" s="1113"/>
      <c r="G71" s="1163"/>
      <c r="H71" s="750"/>
      <c r="I71" s="1163"/>
      <c r="J71" s="750"/>
      <c r="K71" s="750"/>
      <c r="L71" s="750"/>
      <c r="M71" s="750"/>
      <c r="N71" s="750"/>
      <c r="O71" s="750"/>
      <c r="P71" s="750"/>
      <c r="Q71" s="750"/>
    </row>
    <row r="72" spans="2:17" ht="15" x14ac:dyDescent="0.25">
      <c r="B72" s="763"/>
      <c r="C72" s="1164"/>
      <c r="D72" s="750"/>
      <c r="E72" s="750"/>
      <c r="F72" s="1113"/>
      <c r="G72" s="1163"/>
      <c r="H72" s="750"/>
      <c r="I72" s="1163"/>
      <c r="J72" s="750"/>
      <c r="K72" s="750"/>
      <c r="L72" s="750"/>
      <c r="M72" s="750"/>
      <c r="N72" s="750"/>
      <c r="O72" s="750"/>
      <c r="P72" s="750"/>
      <c r="Q72" s="750"/>
    </row>
    <row r="73" spans="2:17" ht="15" x14ac:dyDescent="0.25">
      <c r="B73" s="788"/>
      <c r="C73" s="1164"/>
      <c r="D73" s="750"/>
      <c r="E73" s="750"/>
      <c r="F73" s="750"/>
      <c r="G73" s="1163"/>
      <c r="H73" s="750"/>
      <c r="I73" s="1163"/>
      <c r="J73" s="750"/>
      <c r="K73" s="750"/>
      <c r="L73" s="750"/>
      <c r="M73" s="750"/>
      <c r="N73" s="750"/>
      <c r="O73" s="750"/>
      <c r="P73" s="750"/>
      <c r="Q73" s="750"/>
    </row>
    <row r="74" spans="2:17" ht="15" x14ac:dyDescent="0.25">
      <c r="B74" s="788"/>
      <c r="C74" s="1164"/>
      <c r="D74" s="750"/>
      <c r="E74" s="750"/>
      <c r="F74" s="750"/>
      <c r="G74" s="1163"/>
      <c r="H74" s="750"/>
      <c r="I74" s="1163"/>
      <c r="J74" s="750"/>
      <c r="K74" s="750"/>
      <c r="L74" s="750"/>
      <c r="M74" s="750"/>
      <c r="N74" s="750"/>
      <c r="O74" s="750"/>
      <c r="P74" s="750"/>
      <c r="Q74" s="750"/>
    </row>
    <row r="75" spans="2:17" ht="15" x14ac:dyDescent="0.25">
      <c r="B75" s="788"/>
      <c r="C75" s="1164"/>
      <c r="D75" s="750"/>
      <c r="E75" s="750"/>
      <c r="F75" s="750"/>
      <c r="G75" s="1163"/>
      <c r="H75" s="750"/>
      <c r="I75" s="1163"/>
      <c r="J75" s="750"/>
      <c r="K75" s="750"/>
      <c r="L75" s="750"/>
      <c r="M75" s="750"/>
      <c r="N75" s="750"/>
      <c r="O75" s="750"/>
      <c r="P75" s="750"/>
      <c r="Q75" s="750"/>
    </row>
    <row r="76" spans="2:17" ht="15" x14ac:dyDescent="0.25">
      <c r="B76" s="788"/>
      <c r="C76" s="1164"/>
      <c r="D76" s="750"/>
      <c r="E76" s="750"/>
      <c r="F76" s="750"/>
      <c r="G76" s="1163"/>
      <c r="H76" s="750"/>
      <c r="I76" s="1163"/>
      <c r="J76" s="750"/>
      <c r="K76" s="750"/>
      <c r="L76" s="750"/>
      <c r="M76" s="750"/>
      <c r="N76" s="750"/>
      <c r="O76" s="750"/>
      <c r="P76" s="750"/>
      <c r="Q76" s="750"/>
    </row>
    <row r="77" spans="2:17" ht="15" x14ac:dyDescent="0.25">
      <c r="B77" s="788"/>
      <c r="C77" s="1164"/>
      <c r="D77" s="750"/>
      <c r="E77" s="750"/>
      <c r="F77" s="750"/>
      <c r="G77" s="1163"/>
      <c r="H77" s="750"/>
      <c r="I77" s="1163"/>
      <c r="J77" s="750"/>
      <c r="K77" s="750"/>
      <c r="L77" s="750"/>
      <c r="M77" s="750"/>
      <c r="N77" s="750"/>
      <c r="O77" s="750"/>
      <c r="P77" s="750"/>
      <c r="Q77" s="750"/>
    </row>
    <row r="78" spans="2:17" ht="15" x14ac:dyDescent="0.25">
      <c r="B78" s="788"/>
      <c r="C78" s="1164"/>
      <c r="D78" s="750"/>
      <c r="E78" s="750"/>
      <c r="F78" s="750"/>
      <c r="G78" s="1163"/>
      <c r="H78" s="750"/>
      <c r="I78" s="1163"/>
      <c r="J78" s="750"/>
      <c r="K78" s="750"/>
      <c r="L78" s="750"/>
      <c r="M78" s="750"/>
      <c r="N78" s="750"/>
      <c r="O78" s="750"/>
      <c r="P78" s="750"/>
      <c r="Q78" s="750"/>
    </row>
    <row r="79" spans="2:17" ht="15" x14ac:dyDescent="0.25">
      <c r="B79" s="788"/>
      <c r="C79" s="1164"/>
      <c r="D79" s="750"/>
      <c r="E79" s="750"/>
      <c r="F79" s="750"/>
      <c r="G79" s="1163"/>
      <c r="H79" s="750"/>
      <c r="I79" s="1163"/>
      <c r="J79" s="750"/>
      <c r="K79" s="750"/>
      <c r="L79" s="750"/>
      <c r="M79" s="750"/>
      <c r="N79" s="750"/>
      <c r="O79" s="750"/>
      <c r="P79" s="750"/>
      <c r="Q79" s="750"/>
    </row>
    <row r="80" spans="2:17" ht="15" x14ac:dyDescent="0.25">
      <c r="B80" s="788"/>
      <c r="C80" s="1164"/>
      <c r="D80" s="750"/>
      <c r="E80" s="750"/>
      <c r="F80" s="750"/>
      <c r="G80" s="1163"/>
      <c r="H80" s="750"/>
      <c r="I80" s="1163"/>
      <c r="J80" s="750"/>
      <c r="K80" s="750"/>
      <c r="L80" s="750"/>
      <c r="M80" s="750"/>
      <c r="N80" s="750"/>
      <c r="O80" s="750"/>
      <c r="P80" s="750"/>
      <c r="Q80" s="750"/>
    </row>
    <row r="81" spans="2:17" ht="15" x14ac:dyDescent="0.25">
      <c r="B81" s="788"/>
      <c r="C81" s="1164"/>
      <c r="D81" s="750"/>
      <c r="E81" s="750"/>
      <c r="F81" s="750"/>
      <c r="G81" s="1163"/>
      <c r="H81" s="750"/>
      <c r="I81" s="1163"/>
      <c r="J81" s="750"/>
      <c r="K81" s="750"/>
      <c r="L81" s="750"/>
      <c r="M81" s="750"/>
      <c r="N81" s="750"/>
      <c r="O81" s="750"/>
      <c r="P81" s="750"/>
      <c r="Q81" s="750"/>
    </row>
    <row r="82" spans="2:17" ht="15" x14ac:dyDescent="0.25">
      <c r="B82" s="788"/>
      <c r="C82" s="1164"/>
      <c r="D82" s="750"/>
      <c r="E82" s="750"/>
      <c r="F82" s="750"/>
      <c r="G82" s="1163"/>
      <c r="H82" s="750"/>
      <c r="I82" s="1163"/>
      <c r="J82" s="750"/>
      <c r="K82" s="750"/>
      <c r="L82" s="750"/>
      <c r="M82" s="750"/>
      <c r="N82" s="750"/>
      <c r="O82" s="750"/>
      <c r="P82" s="750"/>
      <c r="Q82" s="750"/>
    </row>
    <row r="83" spans="2:17" ht="15" x14ac:dyDescent="0.25">
      <c r="B83" s="788"/>
      <c r="C83" s="1164"/>
      <c r="D83" s="750"/>
      <c r="E83" s="750"/>
      <c r="F83" s="750"/>
      <c r="G83" s="1163"/>
      <c r="H83" s="750"/>
      <c r="I83" s="1163"/>
      <c r="J83" s="750"/>
      <c r="K83" s="1163"/>
      <c r="L83" s="750"/>
      <c r="M83" s="750"/>
      <c r="N83" s="750"/>
      <c r="O83" s="750"/>
      <c r="P83" s="750"/>
      <c r="Q83" s="750"/>
    </row>
    <row r="84" spans="2:17" ht="15" x14ac:dyDescent="0.25">
      <c r="B84" s="788"/>
      <c r="C84" s="1164"/>
      <c r="D84" s="750"/>
      <c r="E84" s="750"/>
      <c r="F84" s="750"/>
      <c r="G84" s="1163"/>
      <c r="H84" s="750"/>
      <c r="I84" s="1163"/>
      <c r="J84" s="750"/>
      <c r="K84" s="750"/>
      <c r="L84" s="750"/>
      <c r="M84" s="750"/>
      <c r="N84" s="750"/>
      <c r="O84" s="750"/>
      <c r="P84" s="750"/>
      <c r="Q84" s="750"/>
    </row>
    <row r="85" spans="2:17" ht="15" x14ac:dyDescent="0.25">
      <c r="B85" s="788"/>
      <c r="C85" s="1164"/>
      <c r="D85" s="750"/>
      <c r="E85" s="750"/>
      <c r="F85" s="750"/>
      <c r="G85" s="1163"/>
      <c r="H85" s="750"/>
      <c r="I85" s="915"/>
      <c r="J85" s="915"/>
      <c r="K85" s="750"/>
      <c r="L85" s="750"/>
      <c r="M85" s="750"/>
      <c r="N85" s="750"/>
      <c r="O85" s="750"/>
      <c r="P85" s="750"/>
      <c r="Q85" s="750"/>
    </row>
    <row r="86" spans="2:17" ht="15" x14ac:dyDescent="0.25">
      <c r="B86" s="788"/>
      <c r="C86" s="1164"/>
      <c r="D86" s="750"/>
      <c r="E86" s="750"/>
      <c r="F86" s="750"/>
      <c r="G86" s="1163"/>
      <c r="H86" s="750"/>
      <c r="I86" s="915"/>
      <c r="J86" s="915"/>
      <c r="K86" s="750"/>
      <c r="L86" s="750"/>
      <c r="M86" s="750"/>
      <c r="N86" s="750"/>
      <c r="O86" s="750"/>
      <c r="P86" s="750"/>
      <c r="Q86" s="750"/>
    </row>
    <row r="87" spans="2:17" ht="15" x14ac:dyDescent="0.25">
      <c r="B87" s="788"/>
      <c r="C87" s="1164"/>
      <c r="D87" s="750"/>
      <c r="E87" s="750"/>
      <c r="F87" s="750"/>
      <c r="G87" s="1163"/>
      <c r="H87" s="750"/>
      <c r="I87" s="915"/>
      <c r="J87" s="915"/>
      <c r="K87" s="750"/>
      <c r="L87" s="750"/>
      <c r="M87" s="750"/>
      <c r="N87" s="750"/>
      <c r="O87" s="750"/>
      <c r="P87" s="750"/>
      <c r="Q87" s="750"/>
    </row>
    <row r="88" spans="2:17" ht="15" x14ac:dyDescent="0.25">
      <c r="B88" s="788"/>
      <c r="C88" s="1164"/>
      <c r="D88" s="750"/>
      <c r="E88" s="750"/>
      <c r="F88" s="750"/>
      <c r="G88" s="1163"/>
      <c r="H88" s="750"/>
      <c r="I88" s="915"/>
      <c r="J88" s="915"/>
      <c r="K88" s="750"/>
      <c r="L88" s="750"/>
      <c r="M88" s="750"/>
      <c r="N88" s="750"/>
      <c r="O88" s="750"/>
      <c r="P88" s="750"/>
      <c r="Q88" s="750"/>
    </row>
    <row r="89" spans="2:17" ht="15" x14ac:dyDescent="0.25">
      <c r="B89" s="788"/>
      <c r="C89" s="1164"/>
      <c r="D89" s="750"/>
      <c r="E89" s="750"/>
      <c r="F89" s="750"/>
      <c r="G89" s="1163"/>
      <c r="H89" s="750"/>
      <c r="I89" s="915"/>
      <c r="J89" s="915"/>
      <c r="K89" s="750"/>
      <c r="L89" s="750"/>
      <c r="M89" s="750"/>
      <c r="N89" s="750"/>
      <c r="O89" s="750"/>
      <c r="P89" s="750"/>
      <c r="Q89" s="750"/>
    </row>
    <row r="90" spans="2:17" ht="15" x14ac:dyDescent="0.25">
      <c r="B90" s="788"/>
      <c r="C90" s="1164"/>
      <c r="D90" s="750"/>
      <c r="E90" s="750"/>
      <c r="F90" s="750"/>
      <c r="G90" s="1163"/>
      <c r="H90" s="750"/>
      <c r="I90" s="915"/>
      <c r="J90" s="915"/>
      <c r="K90" s="750"/>
      <c r="L90" s="750"/>
      <c r="M90" s="750"/>
      <c r="N90" s="750"/>
      <c r="O90" s="750"/>
      <c r="P90" s="750"/>
      <c r="Q90" s="750"/>
    </row>
    <row r="91" spans="2:17" ht="15" x14ac:dyDescent="0.25">
      <c r="B91" s="788"/>
      <c r="C91" s="1164"/>
      <c r="D91" s="750"/>
      <c r="E91" s="750"/>
      <c r="F91" s="750"/>
      <c r="G91" s="1163"/>
      <c r="H91" s="750"/>
      <c r="I91" s="915"/>
      <c r="J91" s="915"/>
      <c r="K91" s="750"/>
      <c r="L91" s="750"/>
      <c r="M91" s="750"/>
      <c r="N91" s="750"/>
      <c r="O91" s="750"/>
      <c r="P91" s="750"/>
      <c r="Q91" s="750"/>
    </row>
    <row r="92" spans="2:17" ht="15" x14ac:dyDescent="0.25">
      <c r="B92" s="788"/>
      <c r="C92" s="1164"/>
      <c r="D92" s="750"/>
      <c r="E92" s="750"/>
      <c r="F92" s="750"/>
      <c r="G92" s="1163"/>
      <c r="H92" s="750"/>
      <c r="I92" s="915"/>
      <c r="J92" s="915"/>
      <c r="K92" s="750"/>
      <c r="L92" s="750"/>
      <c r="M92" s="750"/>
      <c r="N92" s="750"/>
      <c r="O92" s="750"/>
      <c r="P92" s="750"/>
      <c r="Q92" s="750"/>
    </row>
    <row r="93" spans="2:17" ht="15" x14ac:dyDescent="0.25">
      <c r="B93" s="788"/>
      <c r="C93" s="1164"/>
      <c r="D93" s="750"/>
      <c r="E93" s="750"/>
      <c r="F93" s="750"/>
      <c r="G93" s="1163"/>
      <c r="H93" s="750"/>
      <c r="I93" s="915"/>
      <c r="J93" s="915"/>
      <c r="K93" s="750"/>
      <c r="L93" s="750"/>
      <c r="M93" s="750"/>
      <c r="N93" s="750"/>
      <c r="O93" s="750"/>
      <c r="P93" s="750"/>
      <c r="Q93" s="750"/>
    </row>
    <row r="94" spans="2:17" ht="15" x14ac:dyDescent="0.25">
      <c r="B94" s="788"/>
      <c r="C94" s="1164"/>
      <c r="D94" s="750"/>
      <c r="E94" s="750"/>
      <c r="F94" s="750"/>
      <c r="G94" s="1163"/>
      <c r="H94" s="750"/>
      <c r="I94" s="915"/>
      <c r="J94" s="915"/>
      <c r="K94" s="750"/>
      <c r="L94" s="750"/>
      <c r="M94" s="750"/>
      <c r="N94" s="750"/>
      <c r="O94" s="750"/>
      <c r="P94" s="750"/>
      <c r="Q94" s="750"/>
    </row>
    <row r="95" spans="2:17" ht="15" x14ac:dyDescent="0.25">
      <c r="B95" s="788"/>
      <c r="C95" s="1164"/>
      <c r="D95" s="750"/>
      <c r="E95" s="750"/>
      <c r="F95" s="750"/>
      <c r="G95" s="1163"/>
      <c r="H95" s="750"/>
      <c r="I95" s="915"/>
      <c r="J95" s="915"/>
      <c r="K95" s="1172"/>
      <c r="L95" s="750"/>
      <c r="M95" s="750"/>
      <c r="N95" s="750"/>
      <c r="O95" s="750"/>
      <c r="P95" s="750"/>
      <c r="Q95" s="750"/>
    </row>
    <row r="96" spans="2:17" ht="15" x14ac:dyDescent="0.25">
      <c r="B96" s="788"/>
      <c r="C96" s="1164"/>
      <c r="D96" s="750"/>
      <c r="E96" s="750"/>
      <c r="F96" s="750"/>
      <c r="G96" s="1163"/>
      <c r="H96" s="750"/>
      <c r="I96" s="915"/>
      <c r="J96" s="750"/>
      <c r="K96" s="750"/>
      <c r="L96" s="750"/>
      <c r="M96" s="750"/>
      <c r="N96" s="750"/>
      <c r="O96" s="750"/>
      <c r="P96" s="750"/>
      <c r="Q96" s="750"/>
    </row>
    <row r="97" spans="2:17" ht="15" x14ac:dyDescent="0.25">
      <c r="B97" s="788"/>
      <c r="C97" s="1164"/>
      <c r="D97" s="1175"/>
      <c r="E97" s="1113"/>
      <c r="F97" s="1113"/>
      <c r="G97" s="1163"/>
      <c r="H97" s="750"/>
      <c r="I97" s="915"/>
      <c r="J97" s="915"/>
      <c r="K97" s="750"/>
      <c r="L97" s="750"/>
      <c r="M97" s="750"/>
      <c r="N97" s="750"/>
      <c r="O97" s="750"/>
      <c r="P97" s="750"/>
      <c r="Q97" s="750"/>
    </row>
    <row r="98" spans="2:17" ht="15" x14ac:dyDescent="0.25">
      <c r="B98" s="788"/>
      <c r="C98" s="1164"/>
      <c r="D98" s="1175"/>
      <c r="E98" s="1113"/>
      <c r="F98" s="1113"/>
      <c r="G98" s="1163"/>
      <c r="H98" s="750"/>
      <c r="I98" s="915"/>
      <c r="J98" s="915"/>
      <c r="K98" s="750"/>
      <c r="L98" s="750"/>
      <c r="M98" s="750"/>
      <c r="N98" s="750"/>
      <c r="O98" s="750"/>
      <c r="P98" s="750"/>
      <c r="Q98" s="750"/>
    </row>
    <row r="99" spans="2:17" ht="15" x14ac:dyDescent="0.25">
      <c r="B99" s="788"/>
      <c r="C99" s="1164"/>
      <c r="D99" s="1175"/>
      <c r="E99" s="1113"/>
      <c r="F99" s="1113"/>
      <c r="G99" s="1163"/>
      <c r="H99" s="750"/>
      <c r="I99" s="915"/>
      <c r="J99" s="915"/>
      <c r="K99" s="750"/>
      <c r="L99" s="750"/>
      <c r="M99" s="750"/>
      <c r="N99" s="750"/>
      <c r="O99" s="750"/>
      <c r="P99" s="750"/>
      <c r="Q99" s="750"/>
    </row>
    <row r="100" spans="2:17" ht="15" x14ac:dyDescent="0.25">
      <c r="B100" s="788"/>
      <c r="C100" s="1164"/>
      <c r="D100" s="1175"/>
      <c r="E100" s="1113"/>
      <c r="F100" s="1113"/>
      <c r="G100" s="1163"/>
      <c r="H100" s="750"/>
      <c r="I100" s="915"/>
      <c r="J100" s="915"/>
      <c r="K100" s="750"/>
      <c r="L100" s="750"/>
      <c r="M100" s="750"/>
      <c r="N100" s="750"/>
      <c r="O100" s="750"/>
      <c r="P100" s="750"/>
      <c r="Q100" s="750"/>
    </row>
    <row r="101" spans="2:17" ht="15" x14ac:dyDescent="0.25">
      <c r="B101" s="788"/>
      <c r="C101" s="1164"/>
      <c r="D101" s="1175"/>
      <c r="E101" s="1113"/>
      <c r="F101" s="1113"/>
      <c r="G101" s="1163"/>
      <c r="H101" s="750"/>
      <c r="I101" s="915"/>
      <c r="J101" s="915"/>
      <c r="K101" s="750"/>
      <c r="L101" s="750"/>
      <c r="M101" s="750"/>
      <c r="N101" s="750"/>
      <c r="O101" s="750"/>
      <c r="P101" s="750"/>
      <c r="Q101" s="750"/>
    </row>
    <row r="102" spans="2:17" ht="15" x14ac:dyDescent="0.25">
      <c r="B102" s="788"/>
      <c r="C102" s="1164"/>
      <c r="D102" s="1175"/>
      <c r="E102" s="1176"/>
      <c r="F102" s="1113"/>
      <c r="G102" s="1163"/>
      <c r="H102" s="750"/>
      <c r="I102" s="915"/>
      <c r="J102" s="915"/>
      <c r="K102" s="750"/>
      <c r="L102" s="750"/>
      <c r="M102" s="750"/>
      <c r="N102" s="750"/>
      <c r="O102" s="750"/>
      <c r="P102" s="750"/>
      <c r="Q102" s="750"/>
    </row>
    <row r="103" spans="2:17" ht="15" x14ac:dyDescent="0.25">
      <c r="B103" s="788"/>
      <c r="C103" s="1164"/>
      <c r="D103" s="1175"/>
      <c r="E103" s="1176"/>
      <c r="F103" s="1113"/>
      <c r="G103" s="1163"/>
      <c r="H103" s="750"/>
      <c r="I103" s="915"/>
      <c r="J103" s="915"/>
      <c r="K103" s="750"/>
      <c r="L103" s="750"/>
      <c r="M103" s="750"/>
      <c r="N103" s="750"/>
      <c r="O103" s="750"/>
      <c r="P103" s="750"/>
      <c r="Q103" s="750"/>
    </row>
    <row r="104" spans="2:17" ht="15" x14ac:dyDescent="0.25">
      <c r="B104" s="788"/>
      <c r="C104" s="1164"/>
      <c r="D104" s="1175"/>
      <c r="E104" s="1176"/>
      <c r="F104" s="1113"/>
      <c r="G104" s="1163"/>
      <c r="H104" s="750"/>
      <c r="I104" s="915"/>
      <c r="J104" s="915"/>
      <c r="K104" s="750"/>
      <c r="L104" s="750"/>
      <c r="M104" s="750"/>
      <c r="N104" s="750"/>
      <c r="O104" s="750"/>
      <c r="P104" s="750"/>
      <c r="Q104" s="750"/>
    </row>
    <row r="105" spans="2:17" ht="15" x14ac:dyDescent="0.25">
      <c r="B105" s="788"/>
      <c r="C105" s="1164"/>
      <c r="D105" s="1175"/>
      <c r="E105" s="1176"/>
      <c r="F105" s="1113"/>
      <c r="G105" s="1163"/>
      <c r="H105" s="750"/>
      <c r="I105" s="915"/>
      <c r="J105" s="915"/>
      <c r="K105" s="750"/>
      <c r="L105" s="750"/>
      <c r="M105" s="750"/>
      <c r="N105" s="750"/>
      <c r="O105" s="750"/>
      <c r="P105" s="750"/>
      <c r="Q105" s="750"/>
    </row>
    <row r="106" spans="2:17" ht="15" x14ac:dyDescent="0.25">
      <c r="B106" s="788"/>
      <c r="C106" s="1164"/>
      <c r="D106" s="1175"/>
      <c r="E106" s="1176"/>
      <c r="F106" s="1113"/>
      <c r="G106" s="1163"/>
      <c r="H106" s="750"/>
      <c r="I106" s="915"/>
      <c r="J106" s="915"/>
      <c r="K106" s="750"/>
      <c r="L106" s="750"/>
      <c r="M106" s="750"/>
      <c r="N106" s="750"/>
      <c r="O106" s="750"/>
      <c r="P106" s="750"/>
      <c r="Q106" s="750"/>
    </row>
    <row r="107" spans="2:17" ht="15" x14ac:dyDescent="0.25">
      <c r="B107" s="788"/>
      <c r="C107" s="1164"/>
      <c r="D107" s="1175"/>
      <c r="E107" s="1176"/>
      <c r="F107" s="1113"/>
      <c r="G107" s="1163"/>
      <c r="H107" s="750"/>
      <c r="I107" s="915"/>
      <c r="J107" s="915"/>
      <c r="K107" s="1172"/>
      <c r="L107" s="750"/>
      <c r="M107" s="750"/>
      <c r="N107" s="750"/>
      <c r="O107" s="750"/>
      <c r="P107" s="750"/>
      <c r="Q107" s="750"/>
    </row>
    <row r="108" spans="2:17" ht="15" x14ac:dyDescent="0.25">
      <c r="B108" s="788"/>
      <c r="C108" s="1164"/>
      <c r="D108" s="1175"/>
      <c r="E108" s="1176"/>
      <c r="F108" s="1113"/>
      <c r="G108" s="1163"/>
      <c r="H108" s="750"/>
      <c r="I108" s="915"/>
      <c r="J108" s="750"/>
      <c r="K108" s="750"/>
      <c r="L108" s="750"/>
      <c r="M108" s="750"/>
      <c r="N108" s="750"/>
      <c r="O108" s="750"/>
      <c r="P108" s="750"/>
      <c r="Q108" s="750"/>
    </row>
    <row r="109" spans="2:17" ht="15" x14ac:dyDescent="0.25">
      <c r="B109" s="788"/>
      <c r="C109" s="1164"/>
      <c r="D109" s="1177"/>
      <c r="E109" s="1099"/>
      <c r="F109" s="1113"/>
      <c r="G109" s="1163"/>
      <c r="H109" s="750"/>
      <c r="I109" s="915"/>
      <c r="J109" s="750"/>
      <c r="K109" s="750"/>
      <c r="L109" s="750"/>
      <c r="M109" s="750"/>
      <c r="N109" s="750"/>
      <c r="O109" s="750"/>
      <c r="P109" s="750"/>
      <c r="Q109" s="750"/>
    </row>
    <row r="110" spans="2:17" ht="15" x14ac:dyDescent="0.25">
      <c r="B110" s="788"/>
      <c r="C110" s="1164"/>
      <c r="D110" s="1177"/>
      <c r="E110" s="1099"/>
      <c r="F110" s="1113"/>
      <c r="G110" s="1163"/>
      <c r="H110" s="750"/>
      <c r="I110" s="915"/>
      <c r="J110" s="750"/>
      <c r="K110" s="750"/>
      <c r="L110" s="750"/>
      <c r="M110" s="750"/>
      <c r="N110" s="750"/>
      <c r="O110" s="750"/>
      <c r="P110" s="750"/>
      <c r="Q110" s="750"/>
    </row>
    <row r="111" spans="2:17" ht="15" x14ac:dyDescent="0.25">
      <c r="B111" s="788"/>
      <c r="C111" s="1164"/>
      <c r="D111" s="1177"/>
      <c r="E111" s="1099"/>
      <c r="F111" s="1113"/>
      <c r="G111" s="1163"/>
      <c r="H111" s="750"/>
      <c r="I111" s="915"/>
      <c r="J111" s="750"/>
      <c r="K111" s="750"/>
      <c r="L111" s="750"/>
      <c r="M111" s="750"/>
      <c r="N111" s="750"/>
      <c r="O111" s="750"/>
      <c r="P111" s="750"/>
      <c r="Q111" s="750"/>
    </row>
    <row r="112" spans="2:17" ht="15" x14ac:dyDescent="0.25">
      <c r="B112" s="788"/>
      <c r="C112" s="1164"/>
      <c r="D112" s="1177"/>
      <c r="E112" s="1099"/>
      <c r="F112" s="1113"/>
      <c r="G112" s="1163"/>
      <c r="H112" s="750"/>
      <c r="I112" s="915"/>
      <c r="J112" s="750"/>
      <c r="K112" s="750"/>
      <c r="L112" s="750"/>
      <c r="M112" s="750"/>
      <c r="N112" s="750"/>
      <c r="O112" s="750"/>
      <c r="P112" s="750"/>
      <c r="Q112" s="750"/>
    </row>
    <row r="113" spans="2:17" ht="15" x14ac:dyDescent="0.25">
      <c r="B113" s="788"/>
      <c r="C113" s="1164"/>
      <c r="D113" s="1177"/>
      <c r="E113" s="1099"/>
      <c r="F113" s="1113"/>
      <c r="G113" s="1163"/>
      <c r="H113" s="750"/>
      <c r="I113" s="915"/>
      <c r="J113" s="750"/>
      <c r="K113" s="750"/>
      <c r="L113" s="750"/>
      <c r="M113" s="750"/>
      <c r="N113" s="750"/>
      <c r="O113" s="750"/>
      <c r="P113" s="750"/>
      <c r="Q113" s="750"/>
    </row>
    <row r="114" spans="2:17" ht="15" x14ac:dyDescent="0.25">
      <c r="B114" s="788"/>
      <c r="C114" s="1164"/>
      <c r="D114" s="882"/>
      <c r="E114" s="882"/>
      <c r="F114" s="1113"/>
      <c r="G114" s="1163"/>
      <c r="H114" s="750"/>
      <c r="I114" s="915"/>
      <c r="J114" s="915"/>
      <c r="K114" s="750"/>
      <c r="L114" s="750"/>
      <c r="M114" s="750"/>
      <c r="N114" s="750"/>
      <c r="O114" s="750"/>
      <c r="P114" s="750"/>
      <c r="Q114" s="750"/>
    </row>
    <row r="115" spans="2:17" ht="15" x14ac:dyDescent="0.25">
      <c r="B115" s="788"/>
      <c r="C115" s="1164"/>
      <c r="D115" s="882"/>
      <c r="E115" s="882"/>
      <c r="F115" s="1113"/>
      <c r="G115" s="1163"/>
      <c r="H115" s="750"/>
      <c r="I115" s="915"/>
      <c r="J115" s="915"/>
      <c r="K115" s="750"/>
      <c r="L115" s="750"/>
      <c r="M115" s="750"/>
      <c r="N115" s="750"/>
      <c r="O115" s="750"/>
      <c r="P115" s="750"/>
      <c r="Q115" s="750"/>
    </row>
    <row r="116" spans="2:17" ht="15" x14ac:dyDescent="0.25">
      <c r="B116" s="788"/>
      <c r="C116" s="1164"/>
      <c r="D116" s="882"/>
      <c r="E116" s="882"/>
      <c r="F116" s="1113"/>
      <c r="G116" s="1163"/>
      <c r="H116" s="750"/>
      <c r="I116" s="915"/>
      <c r="J116" s="915"/>
      <c r="K116" s="750"/>
      <c r="L116" s="750"/>
      <c r="M116" s="750"/>
      <c r="N116" s="750"/>
      <c r="O116" s="750"/>
      <c r="P116" s="750"/>
      <c r="Q116" s="750"/>
    </row>
    <row r="117" spans="2:17" ht="15" x14ac:dyDescent="0.25">
      <c r="B117" s="788"/>
      <c r="C117" s="1164"/>
      <c r="D117" s="882"/>
      <c r="E117" s="882"/>
      <c r="F117" s="1113"/>
      <c r="G117" s="1163"/>
      <c r="H117" s="750"/>
      <c r="I117" s="915"/>
      <c r="J117" s="915"/>
      <c r="K117" s="750"/>
      <c r="L117" s="750"/>
      <c r="M117" s="750"/>
      <c r="N117" s="750"/>
      <c r="O117" s="750"/>
      <c r="P117" s="750"/>
      <c r="Q117" s="750"/>
    </row>
    <row r="118" spans="2:17" ht="15" x14ac:dyDescent="0.25">
      <c r="B118" s="788"/>
      <c r="C118" s="1164"/>
      <c r="D118" s="882"/>
      <c r="E118" s="882"/>
      <c r="F118" s="1113"/>
      <c r="G118" s="1163"/>
      <c r="H118" s="750"/>
      <c r="I118" s="915"/>
      <c r="J118" s="915"/>
      <c r="K118" s="750"/>
      <c r="L118" s="750"/>
      <c r="M118" s="750"/>
      <c r="N118" s="750"/>
      <c r="O118" s="750"/>
      <c r="P118" s="750"/>
      <c r="Q118" s="750"/>
    </row>
    <row r="119" spans="2:17" ht="15" x14ac:dyDescent="0.25">
      <c r="B119" s="788"/>
      <c r="C119" s="1164"/>
      <c r="D119" s="882"/>
      <c r="E119" s="882"/>
      <c r="F119" s="1113"/>
      <c r="G119" s="1163"/>
      <c r="H119" s="750"/>
      <c r="I119" s="915"/>
      <c r="J119" s="915"/>
      <c r="K119" s="750"/>
      <c r="L119" s="750"/>
      <c r="M119" s="750"/>
      <c r="N119" s="750"/>
      <c r="O119" s="750"/>
      <c r="P119" s="750"/>
      <c r="Q119" s="750"/>
    </row>
    <row r="120" spans="2:17" ht="15" x14ac:dyDescent="0.25">
      <c r="B120" s="788"/>
      <c r="C120" s="1164"/>
      <c r="D120" s="882"/>
      <c r="E120" s="882"/>
      <c r="F120" s="1113"/>
      <c r="G120" s="1163"/>
      <c r="H120" s="750"/>
      <c r="I120" s="915"/>
      <c r="J120" s="750"/>
      <c r="K120" s="1172"/>
      <c r="L120" s="750"/>
      <c r="M120" s="750"/>
      <c r="N120" s="750"/>
      <c r="O120" s="750"/>
      <c r="P120" s="750"/>
      <c r="Q120" s="750"/>
    </row>
    <row r="121" spans="2:17" ht="15" x14ac:dyDescent="0.25">
      <c r="B121" s="763"/>
      <c r="C121" s="1164"/>
      <c r="D121" s="750"/>
      <c r="E121" s="1113"/>
      <c r="F121" s="1113"/>
      <c r="G121" s="1163"/>
      <c r="H121" s="750"/>
      <c r="I121" s="1163"/>
      <c r="J121" s="750"/>
      <c r="K121" s="750"/>
      <c r="L121" s="750"/>
      <c r="M121" s="750"/>
      <c r="N121" s="750"/>
      <c r="O121" s="750"/>
      <c r="P121" s="750"/>
      <c r="Q121" s="750"/>
    </row>
    <row r="122" spans="2:17" ht="15" x14ac:dyDescent="0.25">
      <c r="B122" s="763"/>
      <c r="C122" s="1164"/>
      <c r="D122" s="750"/>
      <c r="E122" s="1113"/>
      <c r="F122" s="1113"/>
      <c r="G122" s="1163"/>
      <c r="H122" s="750"/>
      <c r="I122" s="1163"/>
      <c r="J122" s="750"/>
      <c r="K122" s="750"/>
      <c r="L122" s="750"/>
      <c r="M122" s="750"/>
      <c r="N122" s="750"/>
      <c r="O122" s="750"/>
      <c r="P122" s="750"/>
      <c r="Q122" s="750"/>
    </row>
    <row r="123" spans="2:17" ht="15" x14ac:dyDescent="0.25">
      <c r="B123" s="750"/>
      <c r="C123" s="750"/>
      <c r="D123" s="750"/>
      <c r="E123" s="1113"/>
      <c r="F123" s="1113"/>
      <c r="G123" s="750"/>
      <c r="H123" s="750"/>
      <c r="I123" s="750"/>
      <c r="J123" s="750"/>
      <c r="K123" s="750"/>
      <c r="L123" s="750"/>
      <c r="M123" s="750"/>
      <c r="N123" s="750"/>
      <c r="O123" s="750"/>
      <c r="P123" s="750"/>
      <c r="Q123" s="750"/>
    </row>
    <row r="124" spans="2:17" ht="15" x14ac:dyDescent="0.25">
      <c r="B124" s="750"/>
      <c r="C124" s="750"/>
      <c r="D124" s="750"/>
      <c r="E124" s="1113"/>
      <c r="F124" s="1113"/>
      <c r="G124" s="750"/>
      <c r="H124" s="750"/>
      <c r="I124" s="750"/>
      <c r="J124" s="750"/>
      <c r="K124" s="750"/>
      <c r="L124" s="750"/>
      <c r="M124" s="750"/>
      <c r="N124" s="750"/>
      <c r="O124" s="750"/>
      <c r="P124" s="750"/>
      <c r="Q124" s="750"/>
    </row>
    <row r="125" spans="2:17" ht="15" x14ac:dyDescent="0.25">
      <c r="B125" s="750"/>
      <c r="C125" s="750"/>
      <c r="D125" s="1178"/>
      <c r="E125" s="1113"/>
      <c r="F125" s="1113"/>
      <c r="G125" s="750"/>
      <c r="H125" s="750"/>
      <c r="I125" s="750"/>
      <c r="J125" s="750"/>
      <c r="K125" s="750"/>
      <c r="L125" s="750"/>
      <c r="M125" s="750"/>
      <c r="N125" s="750"/>
      <c r="O125" s="750"/>
      <c r="P125" s="750"/>
      <c r="Q125" s="750"/>
    </row>
    <row r="126" spans="2:17" ht="15" x14ac:dyDescent="0.25">
      <c r="B126" s="750"/>
      <c r="C126" s="750"/>
      <c r="D126" s="1179"/>
      <c r="E126" s="1113"/>
      <c r="F126" s="1113"/>
      <c r="G126" s="750"/>
      <c r="H126" s="750"/>
      <c r="I126" s="750"/>
      <c r="J126" s="750"/>
      <c r="K126" s="750"/>
      <c r="L126" s="750"/>
      <c r="M126" s="750"/>
      <c r="N126" s="750"/>
      <c r="O126" s="750"/>
      <c r="P126" s="750"/>
      <c r="Q126" s="750"/>
    </row>
    <row r="127" spans="2:17" ht="15" x14ac:dyDescent="0.25">
      <c r="B127" s="750"/>
      <c r="C127" s="750"/>
      <c r="D127" s="1179"/>
      <c r="E127" s="1113"/>
      <c r="F127" s="1113"/>
      <c r="G127" s="750"/>
      <c r="H127" s="750"/>
      <c r="I127" s="750"/>
      <c r="J127" s="750"/>
      <c r="K127" s="750"/>
      <c r="L127" s="750"/>
      <c r="M127" s="750"/>
      <c r="N127" s="750"/>
      <c r="O127" s="750"/>
      <c r="P127" s="750"/>
      <c r="Q127" s="750"/>
    </row>
    <row r="128" spans="2:17" ht="15" x14ac:dyDescent="0.25">
      <c r="B128" s="750"/>
      <c r="C128" s="750"/>
      <c r="D128" s="1179"/>
      <c r="E128" s="1113"/>
      <c r="F128" s="1113"/>
      <c r="G128" s="750"/>
      <c r="H128" s="750"/>
      <c r="I128" s="750"/>
      <c r="J128" s="750"/>
      <c r="K128" s="750"/>
      <c r="L128" s="750"/>
      <c r="M128" s="750"/>
      <c r="N128" s="750"/>
      <c r="O128" s="750"/>
      <c r="P128" s="750"/>
      <c r="Q128" s="750"/>
    </row>
    <row r="129" spans="2:26" ht="15" x14ac:dyDescent="0.25">
      <c r="B129" s="750"/>
      <c r="C129" s="750"/>
      <c r="D129" s="1179"/>
      <c r="E129" s="1113"/>
      <c r="F129" s="1113"/>
      <c r="G129" s="750"/>
      <c r="H129" s="750"/>
      <c r="I129" s="750"/>
      <c r="J129" s="750"/>
      <c r="K129" s="750"/>
      <c r="L129" s="750"/>
      <c r="M129" s="750"/>
      <c r="N129" s="750"/>
      <c r="O129" s="750"/>
      <c r="P129" s="750"/>
      <c r="Q129" s="750"/>
    </row>
    <row r="130" spans="2:26" ht="15" x14ac:dyDescent="0.25">
      <c r="B130" s="750"/>
      <c r="C130" s="750"/>
      <c r="D130" s="1178"/>
      <c r="E130" s="1113"/>
      <c r="F130" s="1113"/>
      <c r="G130" s="750"/>
      <c r="H130" s="750"/>
      <c r="I130" s="750"/>
      <c r="J130" s="750"/>
      <c r="K130" s="750"/>
      <c r="L130" s="750"/>
      <c r="M130" s="750"/>
      <c r="N130" s="750"/>
      <c r="O130" s="750"/>
      <c r="P130" s="750"/>
      <c r="Q130" s="750"/>
    </row>
    <row r="131" spans="2:26" ht="15" x14ac:dyDescent="0.25">
      <c r="B131" s="750"/>
      <c r="C131" s="750"/>
      <c r="D131" s="1178"/>
      <c r="E131" s="1113"/>
      <c r="F131" s="1113"/>
      <c r="G131" s="750"/>
      <c r="H131" s="750"/>
      <c r="I131" s="750"/>
      <c r="J131" s="750"/>
      <c r="K131" s="750"/>
      <c r="L131" s="750"/>
      <c r="M131" s="750"/>
      <c r="N131" s="750"/>
      <c r="O131" s="750"/>
      <c r="P131" s="750"/>
      <c r="Q131" s="750"/>
    </row>
    <row r="132" spans="2:26" ht="15" x14ac:dyDescent="0.25">
      <c r="B132" s="750"/>
      <c r="C132" s="750"/>
      <c r="D132" s="1179"/>
      <c r="E132" s="1113"/>
      <c r="F132" s="1113"/>
      <c r="G132" s="750"/>
      <c r="H132" s="750"/>
      <c r="I132" s="750"/>
      <c r="J132" s="750"/>
      <c r="K132" s="750"/>
      <c r="L132" s="750"/>
      <c r="M132" s="750"/>
      <c r="N132" s="750"/>
      <c r="O132" s="750"/>
      <c r="P132" s="750"/>
      <c r="Q132" s="750"/>
    </row>
    <row r="133" spans="2:26" ht="15" x14ac:dyDescent="0.25">
      <c r="B133" s="750"/>
      <c r="C133" s="750"/>
      <c r="D133" s="1179"/>
      <c r="E133" s="1113"/>
      <c r="F133" s="1113"/>
      <c r="G133" s="750"/>
      <c r="H133" s="750"/>
      <c r="I133" s="750"/>
      <c r="J133" s="750"/>
      <c r="K133" s="750"/>
      <c r="L133" s="750"/>
      <c r="M133" s="750"/>
      <c r="N133" s="750"/>
      <c r="O133" s="750"/>
      <c r="P133" s="750"/>
      <c r="Q133" s="750"/>
    </row>
    <row r="134" spans="2:26" ht="15" x14ac:dyDescent="0.25">
      <c r="B134" s="750"/>
      <c r="C134" s="750"/>
      <c r="D134" s="1179"/>
      <c r="E134" s="1113"/>
      <c r="F134" s="1113"/>
      <c r="G134" s="750"/>
      <c r="H134" s="750"/>
      <c r="I134" s="750"/>
      <c r="J134" s="750"/>
      <c r="K134" s="750"/>
      <c r="L134" s="750"/>
      <c r="M134" s="750"/>
      <c r="N134" s="750"/>
      <c r="O134" s="750"/>
      <c r="P134" s="750"/>
      <c r="Q134" s="750"/>
    </row>
    <row r="135" spans="2:26" ht="15" x14ac:dyDescent="0.25">
      <c r="B135" s="750"/>
      <c r="C135" s="750"/>
      <c r="D135" s="1179"/>
      <c r="E135" s="750"/>
      <c r="F135" s="750"/>
      <c r="G135" s="750"/>
      <c r="H135" s="750"/>
      <c r="I135" s="750"/>
      <c r="J135" s="750"/>
      <c r="K135" s="750"/>
      <c r="L135" s="750"/>
      <c r="M135" s="750"/>
      <c r="N135" s="750"/>
      <c r="O135" s="750"/>
      <c r="P135" s="750"/>
      <c r="Q135" s="750"/>
    </row>
    <row r="136" spans="2:26" ht="15" x14ac:dyDescent="0.25">
      <c r="B136" s="750"/>
      <c r="C136" s="750"/>
      <c r="D136" s="1178"/>
      <c r="E136" s="1113"/>
      <c r="F136" s="1113"/>
      <c r="G136" s="750"/>
      <c r="H136" s="750"/>
      <c r="I136" s="750"/>
      <c r="J136" s="750"/>
      <c r="K136" s="750"/>
      <c r="L136" s="750"/>
      <c r="M136" s="750"/>
      <c r="N136" s="750"/>
      <c r="O136" s="750"/>
      <c r="P136" s="750"/>
      <c r="Q136" s="750"/>
      <c r="R136" s="1065"/>
      <c r="S136" s="1065"/>
      <c r="T136" s="1065"/>
      <c r="X136" s="740"/>
      <c r="Y136" s="740"/>
      <c r="Z136" s="740"/>
    </row>
    <row r="137" spans="2:26" ht="15" x14ac:dyDescent="0.25">
      <c r="B137" s="750"/>
      <c r="C137" s="750"/>
      <c r="D137" s="1178"/>
      <c r="E137" s="1113"/>
      <c r="F137" s="1113"/>
      <c r="G137" s="750"/>
      <c r="H137" s="750"/>
      <c r="I137" s="750"/>
      <c r="J137" s="750"/>
      <c r="K137" s="750"/>
      <c r="L137" s="750"/>
      <c r="M137" s="750"/>
      <c r="N137" s="750"/>
      <c r="O137" s="750"/>
      <c r="P137" s="750"/>
      <c r="Q137" s="750"/>
      <c r="R137" s="1065"/>
      <c r="S137" s="1065"/>
      <c r="T137" s="1065"/>
      <c r="X137" s="740"/>
      <c r="Y137" s="740"/>
      <c r="Z137" s="740"/>
    </row>
    <row r="138" spans="2:26" ht="15" x14ac:dyDescent="0.25">
      <c r="B138" s="750"/>
      <c r="C138" s="750"/>
      <c r="D138" s="1179"/>
      <c r="E138" s="1113"/>
      <c r="F138" s="1113"/>
      <c r="G138" s="750"/>
      <c r="H138" s="750"/>
      <c r="I138" s="750"/>
      <c r="J138" s="750"/>
      <c r="K138" s="750"/>
      <c r="L138" s="750"/>
      <c r="M138" s="750"/>
      <c r="N138" s="750"/>
      <c r="O138" s="750"/>
      <c r="P138" s="750"/>
      <c r="Q138" s="750"/>
      <c r="R138" s="1065"/>
      <c r="S138" s="1065"/>
      <c r="T138" s="1065"/>
      <c r="X138" s="740"/>
      <c r="Y138" s="740"/>
      <c r="Z138" s="740"/>
    </row>
    <row r="139" spans="2:26" ht="15" x14ac:dyDescent="0.25">
      <c r="B139" s="750"/>
      <c r="C139" s="750"/>
      <c r="D139" s="1179"/>
      <c r="E139" s="1113"/>
      <c r="F139" s="1113"/>
      <c r="G139" s="750"/>
      <c r="H139" s="750"/>
      <c r="I139" s="750"/>
      <c r="J139" s="750"/>
      <c r="K139" s="750"/>
      <c r="L139" s="750"/>
      <c r="M139" s="750"/>
      <c r="N139" s="750"/>
      <c r="O139" s="750"/>
      <c r="P139" s="750"/>
      <c r="Q139" s="750"/>
      <c r="R139" s="1065"/>
      <c r="S139" s="1065"/>
      <c r="T139" s="1065"/>
      <c r="X139" s="740"/>
      <c r="Y139" s="740"/>
      <c r="Z139" s="740"/>
    </row>
    <row r="140" spans="2:26" ht="15" x14ac:dyDescent="0.25">
      <c r="B140" s="750"/>
      <c r="C140" s="750"/>
      <c r="D140" s="1179"/>
      <c r="E140" s="1113"/>
      <c r="F140" s="1113"/>
      <c r="G140" s="750"/>
      <c r="H140" s="750"/>
      <c r="I140" s="750"/>
      <c r="J140" s="750"/>
      <c r="K140" s="750"/>
      <c r="L140" s="750"/>
      <c r="M140" s="750"/>
      <c r="N140" s="750"/>
      <c r="O140" s="750"/>
      <c r="P140" s="750"/>
      <c r="Q140" s="750"/>
      <c r="R140" s="1065"/>
      <c r="S140" s="1065"/>
      <c r="T140" s="1065"/>
      <c r="X140" s="740"/>
      <c r="Y140" s="740"/>
      <c r="Z140" s="740"/>
    </row>
    <row r="141" spans="2:26" ht="15" x14ac:dyDescent="0.25">
      <c r="B141" s="750"/>
      <c r="C141" s="750"/>
      <c r="D141" s="1179"/>
      <c r="E141" s="1113"/>
      <c r="F141" s="1113"/>
      <c r="G141" s="750"/>
      <c r="H141" s="750"/>
      <c r="I141" s="750"/>
      <c r="J141" s="750"/>
      <c r="K141" s="750"/>
      <c r="L141" s="750"/>
      <c r="M141" s="750"/>
      <c r="N141" s="750"/>
      <c r="O141" s="750"/>
      <c r="P141" s="750"/>
      <c r="Q141" s="750"/>
      <c r="R141" s="1065"/>
      <c r="S141" s="1065"/>
      <c r="T141" s="1065"/>
      <c r="X141" s="740"/>
      <c r="Y141" s="740"/>
      <c r="Z141" s="740"/>
    </row>
    <row r="142" spans="2:26" ht="15" x14ac:dyDescent="0.25">
      <c r="B142" s="750"/>
      <c r="C142" s="750"/>
      <c r="D142" s="1178"/>
      <c r="E142" s="1113"/>
      <c r="F142" s="1113"/>
      <c r="G142" s="750"/>
      <c r="H142" s="750"/>
      <c r="I142" s="750"/>
      <c r="J142" s="750"/>
      <c r="K142" s="750"/>
      <c r="L142" s="750"/>
      <c r="M142" s="750"/>
      <c r="N142" s="750"/>
      <c r="O142" s="750"/>
      <c r="P142" s="750"/>
      <c r="Q142" s="750"/>
      <c r="R142" s="1065"/>
      <c r="S142" s="1065"/>
      <c r="T142" s="1065"/>
      <c r="X142" s="740"/>
      <c r="Y142" s="740"/>
      <c r="Z142" s="740"/>
    </row>
    <row r="143" spans="2:26" ht="15" x14ac:dyDescent="0.25">
      <c r="B143" s="750"/>
      <c r="C143" s="750"/>
      <c r="D143" s="1179"/>
      <c r="E143" s="1165"/>
      <c r="F143" s="1165"/>
      <c r="G143" s="750"/>
      <c r="H143" s="750"/>
      <c r="I143" s="750"/>
      <c r="J143" s="750"/>
      <c r="K143" s="750"/>
      <c r="L143" s="750"/>
      <c r="M143" s="750"/>
      <c r="N143" s="750"/>
      <c r="O143" s="750"/>
      <c r="P143" s="750"/>
      <c r="Q143" s="750"/>
      <c r="R143" s="1065"/>
      <c r="S143" s="1065"/>
      <c r="T143" s="1065"/>
      <c r="X143" s="740"/>
      <c r="Y143" s="740"/>
      <c r="Z143" s="740"/>
    </row>
    <row r="144" spans="2:26" ht="15" x14ac:dyDescent="0.25">
      <c r="B144" s="750"/>
      <c r="C144" s="750"/>
      <c r="D144" s="1179"/>
      <c r="E144" s="1165"/>
      <c r="F144" s="1165"/>
      <c r="G144" s="750"/>
      <c r="H144" s="750"/>
      <c r="I144" s="750"/>
      <c r="J144" s="750"/>
      <c r="K144" s="750"/>
      <c r="L144" s="750"/>
      <c r="M144" s="750"/>
      <c r="N144" s="750"/>
      <c r="O144" s="750"/>
      <c r="P144" s="750"/>
      <c r="Q144" s="750"/>
      <c r="R144" s="1065"/>
      <c r="S144" s="1065"/>
      <c r="T144" s="1065"/>
      <c r="X144" s="740"/>
      <c r="Y144" s="740"/>
      <c r="Z144" s="740"/>
    </row>
    <row r="145" spans="2:26" ht="15" x14ac:dyDescent="0.25">
      <c r="B145" s="750"/>
      <c r="C145" s="750"/>
      <c r="D145" s="1179"/>
      <c r="E145" s="1165"/>
      <c r="F145" s="1165"/>
      <c r="G145" s="750"/>
      <c r="H145" s="750"/>
      <c r="I145" s="750"/>
      <c r="J145" s="750"/>
      <c r="K145" s="750"/>
      <c r="L145" s="750"/>
      <c r="M145" s="750"/>
      <c r="N145" s="750"/>
      <c r="O145" s="750"/>
      <c r="P145" s="750"/>
      <c r="Q145" s="750"/>
      <c r="R145" s="1065"/>
      <c r="S145" s="1065"/>
      <c r="T145" s="1065"/>
      <c r="X145" s="740"/>
      <c r="Y145" s="740"/>
      <c r="Z145" s="740"/>
    </row>
    <row r="146" spans="2:26" ht="15" x14ac:dyDescent="0.25">
      <c r="B146" s="750"/>
      <c r="C146" s="750"/>
      <c r="D146" s="1179"/>
      <c r="E146" s="1165"/>
      <c r="F146" s="1165"/>
      <c r="G146" s="750"/>
      <c r="H146" s="750"/>
      <c r="I146" s="750"/>
      <c r="J146" s="750"/>
      <c r="K146" s="750"/>
      <c r="L146" s="750"/>
      <c r="M146" s="750"/>
      <c r="N146" s="750"/>
      <c r="O146" s="750"/>
      <c r="P146" s="750"/>
      <c r="Q146" s="750"/>
    </row>
    <row r="147" spans="2:26" ht="15" x14ac:dyDescent="0.25">
      <c r="B147" s="750"/>
      <c r="C147" s="750"/>
      <c r="D147" s="1179"/>
      <c r="E147" s="1165"/>
      <c r="F147" s="1165"/>
      <c r="G147" s="750"/>
      <c r="H147" s="750"/>
      <c r="I147" s="750"/>
      <c r="J147" s="750"/>
      <c r="K147" s="750"/>
      <c r="L147" s="750"/>
      <c r="M147" s="750"/>
      <c r="N147" s="750"/>
      <c r="O147" s="750"/>
      <c r="P147" s="750"/>
      <c r="Q147" s="750"/>
    </row>
    <row r="148" spans="2:26" ht="15" x14ac:dyDescent="0.25">
      <c r="B148" s="750"/>
      <c r="C148" s="750"/>
      <c r="D148" s="1179"/>
      <c r="E148" s="1165"/>
      <c r="F148" s="1165"/>
      <c r="G148" s="750"/>
      <c r="H148" s="750"/>
      <c r="I148" s="750"/>
      <c r="J148" s="750"/>
      <c r="K148" s="750"/>
      <c r="L148" s="750"/>
      <c r="M148" s="750"/>
      <c r="N148" s="750"/>
      <c r="O148" s="750"/>
      <c r="P148" s="750"/>
      <c r="Q148" s="750"/>
    </row>
    <row r="149" spans="2:26" ht="15" x14ac:dyDescent="0.25">
      <c r="B149" s="750"/>
      <c r="C149" s="750"/>
      <c r="D149" s="1179"/>
      <c r="E149" s="1165"/>
      <c r="F149" s="1165"/>
      <c r="G149" s="750"/>
      <c r="H149" s="750"/>
      <c r="I149" s="750"/>
      <c r="J149" s="750"/>
      <c r="K149" s="750"/>
      <c r="L149" s="750"/>
      <c r="M149" s="750"/>
      <c r="N149" s="750"/>
      <c r="O149" s="750"/>
      <c r="P149" s="750"/>
      <c r="Q149" s="750"/>
    </row>
    <row r="150" spans="2:26" ht="15" x14ac:dyDescent="0.25">
      <c r="B150" s="750"/>
      <c r="C150" s="750"/>
      <c r="D150" s="1179"/>
      <c r="E150" s="1165"/>
      <c r="F150" s="1165"/>
      <c r="G150" s="750"/>
      <c r="H150" s="750"/>
      <c r="I150" s="750"/>
      <c r="J150" s="750"/>
      <c r="K150" s="750"/>
      <c r="L150" s="750"/>
      <c r="M150" s="750"/>
      <c r="N150" s="750"/>
      <c r="O150" s="750"/>
      <c r="P150" s="750"/>
      <c r="Q150" s="750"/>
    </row>
    <row r="151" spans="2:26" ht="15" x14ac:dyDescent="0.25">
      <c r="B151" s="750"/>
      <c r="C151" s="750"/>
      <c r="D151" s="1179"/>
      <c r="E151" s="1165"/>
      <c r="F151" s="1165"/>
      <c r="G151" s="750"/>
      <c r="H151" s="750"/>
      <c r="I151" s="750"/>
      <c r="J151" s="750"/>
      <c r="K151" s="750"/>
      <c r="L151" s="750"/>
      <c r="M151" s="750"/>
      <c r="N151" s="750"/>
      <c r="O151" s="750"/>
      <c r="P151" s="750"/>
      <c r="Q151" s="750"/>
    </row>
    <row r="152" spans="2:26" ht="15" x14ac:dyDescent="0.25">
      <c r="B152" s="750"/>
      <c r="C152" s="750"/>
      <c r="D152" s="1179"/>
      <c r="E152" s="1165"/>
      <c r="F152" s="1165"/>
      <c r="G152" s="750"/>
      <c r="H152" s="750"/>
      <c r="I152" s="750"/>
      <c r="J152" s="750"/>
      <c r="K152" s="750"/>
      <c r="L152" s="750"/>
      <c r="M152" s="750"/>
      <c r="N152" s="750"/>
      <c r="O152" s="750"/>
      <c r="P152" s="750"/>
      <c r="Q152" s="750"/>
    </row>
    <row r="153" spans="2:26" ht="15" x14ac:dyDescent="0.25">
      <c r="B153" s="750"/>
      <c r="C153" s="750"/>
      <c r="D153" s="1179"/>
      <c r="E153" s="1165"/>
      <c r="F153" s="1165"/>
      <c r="G153" s="750"/>
      <c r="H153" s="750"/>
      <c r="I153" s="750"/>
      <c r="J153" s="750"/>
      <c r="K153" s="750"/>
      <c r="L153" s="750"/>
      <c r="M153" s="750"/>
      <c r="N153" s="750"/>
      <c r="O153" s="750"/>
      <c r="P153" s="750"/>
      <c r="Q153" s="750"/>
    </row>
    <row r="154" spans="2:26" ht="15" x14ac:dyDescent="0.25">
      <c r="B154" s="750"/>
      <c r="C154" s="750"/>
      <c r="D154" s="1179"/>
      <c r="E154" s="1165"/>
      <c r="F154" s="1165"/>
      <c r="G154" s="750"/>
      <c r="H154" s="750"/>
      <c r="I154" s="750"/>
      <c r="J154" s="750"/>
      <c r="K154" s="750"/>
      <c r="L154" s="750"/>
      <c r="M154" s="750"/>
      <c r="N154" s="750"/>
      <c r="O154" s="750"/>
      <c r="P154" s="750"/>
      <c r="Q154" s="750"/>
    </row>
    <row r="155" spans="2:26" ht="15" x14ac:dyDescent="0.25">
      <c r="B155" s="750"/>
      <c r="C155" s="750"/>
      <c r="D155" s="1179"/>
      <c r="E155" s="1165"/>
      <c r="F155" s="1165"/>
      <c r="G155" s="750"/>
      <c r="H155" s="750"/>
      <c r="I155" s="750"/>
      <c r="J155" s="750"/>
      <c r="K155" s="750"/>
      <c r="L155" s="750"/>
      <c r="M155" s="750"/>
      <c r="N155" s="750"/>
      <c r="O155" s="750"/>
      <c r="P155" s="750"/>
      <c r="Q155" s="750"/>
    </row>
    <row r="156" spans="2:26" ht="15" x14ac:dyDescent="0.25">
      <c r="B156" s="750"/>
      <c r="C156" s="750"/>
      <c r="D156" s="1179"/>
      <c r="E156" s="1165"/>
      <c r="F156" s="1165"/>
      <c r="G156" s="750"/>
      <c r="H156" s="750"/>
      <c r="I156" s="750"/>
      <c r="J156" s="750"/>
      <c r="K156" s="750"/>
      <c r="L156" s="750"/>
      <c r="M156" s="750"/>
      <c r="N156" s="750"/>
      <c r="O156" s="750"/>
      <c r="P156" s="750"/>
      <c r="Q156" s="750"/>
    </row>
    <row r="157" spans="2:26" x14ac:dyDescent="0.25">
      <c r="B157" s="763"/>
      <c r="C157" s="1164"/>
      <c r="D157" s="1166"/>
      <c r="E157" s="1167"/>
      <c r="F157" s="750"/>
      <c r="G157" s="750"/>
      <c r="H157" s="750"/>
      <c r="I157" s="750"/>
      <c r="J157" s="750"/>
      <c r="K157" s="750"/>
      <c r="L157" s="750"/>
      <c r="M157" s="750"/>
      <c r="N157" s="750"/>
      <c r="O157" s="750"/>
      <c r="P157" s="750"/>
      <c r="Q157" s="750"/>
    </row>
    <row r="158" spans="2:26" x14ac:dyDescent="0.25">
      <c r="B158" s="763"/>
      <c r="C158" s="1164"/>
      <c r="D158" s="1166"/>
      <c r="E158" s="1167"/>
      <c r="F158" s="750"/>
      <c r="G158" s="750"/>
      <c r="H158" s="750"/>
      <c r="I158" s="750"/>
      <c r="J158" s="750"/>
      <c r="K158" s="750"/>
      <c r="L158" s="750"/>
      <c r="M158" s="750"/>
      <c r="N158" s="750"/>
      <c r="O158" s="750"/>
      <c r="P158" s="750"/>
      <c r="Q158" s="750"/>
    </row>
    <row r="159" spans="2:26" x14ac:dyDescent="0.25">
      <c r="B159" s="763"/>
      <c r="C159" s="1164"/>
      <c r="D159" s="1166"/>
      <c r="E159" s="1167"/>
      <c r="F159" s="750"/>
      <c r="G159" s="750"/>
      <c r="H159" s="750"/>
      <c r="I159" s="750"/>
      <c r="J159" s="750"/>
      <c r="K159" s="750"/>
      <c r="L159" s="750"/>
      <c r="M159" s="750"/>
      <c r="N159" s="750"/>
      <c r="O159" s="750"/>
      <c r="P159" s="750"/>
      <c r="Q159" s="750"/>
    </row>
    <row r="160" spans="2:26" x14ac:dyDescent="0.25">
      <c r="B160" s="763"/>
      <c r="C160" s="1164"/>
      <c r="D160" s="1166"/>
      <c r="E160" s="1167"/>
      <c r="F160" s="750"/>
      <c r="G160" s="750"/>
      <c r="H160" s="750"/>
      <c r="I160" s="750"/>
      <c r="J160" s="750"/>
      <c r="K160" s="750"/>
      <c r="L160" s="750"/>
      <c r="M160" s="750"/>
      <c r="N160" s="750"/>
      <c r="O160" s="750"/>
      <c r="P160" s="750"/>
      <c r="Q160" s="750"/>
    </row>
    <row r="161" spans="2:26" x14ac:dyDescent="0.25">
      <c r="B161" s="763"/>
      <c r="C161" s="1164"/>
      <c r="D161" s="1166"/>
      <c r="E161" s="1167"/>
      <c r="F161" s="750"/>
      <c r="G161" s="750"/>
      <c r="H161" s="750"/>
      <c r="I161" s="750"/>
      <c r="J161" s="750"/>
      <c r="K161" s="750"/>
      <c r="L161" s="750"/>
      <c r="M161" s="750"/>
      <c r="N161" s="750"/>
      <c r="O161" s="750"/>
      <c r="P161" s="750"/>
      <c r="Q161" s="750"/>
    </row>
    <row r="162" spans="2:26" x14ac:dyDescent="0.25">
      <c r="B162" s="763"/>
      <c r="C162" s="1164"/>
      <c r="D162" s="1166"/>
      <c r="E162" s="1167"/>
      <c r="F162" s="750"/>
      <c r="G162" s="750"/>
      <c r="H162" s="750"/>
      <c r="I162" s="750"/>
      <c r="J162" s="750"/>
      <c r="K162" s="750"/>
      <c r="L162" s="750"/>
      <c r="M162" s="750"/>
      <c r="N162" s="750"/>
      <c r="O162" s="750"/>
      <c r="P162" s="750"/>
      <c r="Q162" s="750"/>
    </row>
    <row r="163" spans="2:26" x14ac:dyDescent="0.25">
      <c r="B163" s="763"/>
      <c r="C163" s="1164"/>
      <c r="D163" s="1166"/>
      <c r="E163" s="1167"/>
      <c r="F163" s="750"/>
      <c r="G163" s="750"/>
      <c r="H163" s="750"/>
      <c r="I163" s="750"/>
      <c r="J163" s="750"/>
      <c r="K163" s="750"/>
      <c r="L163" s="750"/>
      <c r="M163" s="750"/>
      <c r="N163" s="750"/>
      <c r="O163" s="750"/>
      <c r="P163" s="750"/>
      <c r="Q163" s="750"/>
    </row>
    <row r="164" spans="2:26" x14ac:dyDescent="0.25">
      <c r="B164" s="763"/>
      <c r="C164" s="1164"/>
      <c r="D164" s="1166"/>
      <c r="E164" s="1167"/>
      <c r="F164" s="750"/>
      <c r="G164" s="750"/>
      <c r="H164" s="750"/>
      <c r="I164" s="750"/>
      <c r="J164" s="750"/>
      <c r="K164" s="750"/>
      <c r="L164" s="750"/>
      <c r="M164" s="750"/>
      <c r="N164" s="750"/>
      <c r="O164" s="750"/>
      <c r="P164" s="750"/>
      <c r="Q164" s="750"/>
    </row>
    <row r="165" spans="2:26" x14ac:dyDescent="0.25">
      <c r="B165" s="763"/>
      <c r="C165" s="1164"/>
      <c r="D165" s="1166"/>
      <c r="E165" s="1167"/>
      <c r="F165" s="750"/>
      <c r="G165" s="750"/>
      <c r="H165" s="750"/>
      <c r="I165" s="750"/>
      <c r="J165" s="750"/>
      <c r="K165" s="750"/>
      <c r="L165" s="750"/>
      <c r="M165" s="750"/>
      <c r="N165" s="750"/>
      <c r="O165" s="750"/>
      <c r="P165" s="750"/>
      <c r="Q165" s="750"/>
    </row>
    <row r="166" spans="2:26" x14ac:dyDescent="0.25">
      <c r="B166" s="763"/>
      <c r="C166" s="1164"/>
      <c r="D166" s="1166"/>
      <c r="E166" s="1167"/>
      <c r="F166" s="750"/>
      <c r="G166" s="750"/>
      <c r="H166" s="750"/>
      <c r="I166" s="750"/>
      <c r="J166" s="750"/>
      <c r="K166" s="750"/>
      <c r="L166" s="750"/>
      <c r="M166" s="750"/>
      <c r="N166" s="750"/>
      <c r="O166" s="750"/>
      <c r="P166" s="750"/>
      <c r="Q166" s="750"/>
    </row>
    <row r="167" spans="2:26" x14ac:dyDescent="0.25">
      <c r="B167" s="763"/>
      <c r="C167" s="1164"/>
      <c r="D167" s="1166"/>
      <c r="E167" s="1167"/>
      <c r="F167" s="750"/>
      <c r="G167" s="750"/>
      <c r="H167" s="750"/>
      <c r="I167" s="750"/>
      <c r="J167" s="750"/>
      <c r="K167" s="750"/>
      <c r="L167" s="750"/>
      <c r="M167" s="750"/>
      <c r="N167" s="750"/>
      <c r="O167" s="750"/>
      <c r="P167" s="750"/>
      <c r="Q167" s="750"/>
      <c r="R167" s="1065"/>
      <c r="S167" s="1065"/>
      <c r="T167" s="1065"/>
      <c r="X167" s="740"/>
      <c r="Y167" s="740"/>
      <c r="Z167" s="740"/>
    </row>
    <row r="168" spans="2:26" x14ac:dyDescent="0.25">
      <c r="B168" s="763"/>
      <c r="C168" s="1164"/>
      <c r="D168" s="1166"/>
      <c r="E168" s="1167"/>
      <c r="F168" s="750"/>
      <c r="G168" s="750"/>
      <c r="H168" s="750"/>
      <c r="I168" s="750"/>
      <c r="J168" s="750"/>
      <c r="K168" s="750"/>
      <c r="L168" s="750"/>
      <c r="M168" s="750"/>
      <c r="N168" s="750"/>
      <c r="O168" s="750"/>
      <c r="P168" s="750"/>
      <c r="Q168" s="750"/>
      <c r="R168" s="1065"/>
      <c r="S168" s="1065"/>
      <c r="T168" s="1065"/>
      <c r="X168" s="740"/>
      <c r="Y168" s="740"/>
      <c r="Z168" s="740"/>
    </row>
    <row r="169" spans="2:26" x14ac:dyDescent="0.25">
      <c r="B169" s="763"/>
      <c r="C169" s="1164"/>
      <c r="D169" s="1166"/>
      <c r="E169" s="1167"/>
      <c r="F169" s="750"/>
      <c r="G169" s="750"/>
      <c r="H169" s="750"/>
      <c r="I169" s="750"/>
      <c r="J169" s="750"/>
      <c r="K169" s="750"/>
      <c r="L169" s="750"/>
      <c r="M169" s="750"/>
      <c r="N169" s="750"/>
      <c r="O169" s="750"/>
      <c r="P169" s="750"/>
      <c r="Q169" s="750"/>
      <c r="R169" s="1065"/>
      <c r="S169" s="1065"/>
      <c r="T169" s="1065"/>
      <c r="X169" s="740"/>
      <c r="Y169" s="740"/>
      <c r="Z169" s="740"/>
    </row>
    <row r="170" spans="2:26" x14ac:dyDescent="0.25">
      <c r="B170" s="763"/>
      <c r="C170" s="1164"/>
      <c r="D170" s="1166"/>
      <c r="E170" s="1167"/>
      <c r="F170" s="750"/>
      <c r="G170" s="750"/>
      <c r="H170" s="750"/>
      <c r="I170" s="750"/>
      <c r="J170" s="750"/>
      <c r="K170" s="750"/>
      <c r="L170" s="750"/>
      <c r="M170" s="750"/>
      <c r="N170" s="750"/>
      <c r="O170" s="750"/>
      <c r="P170" s="750"/>
      <c r="Q170" s="750"/>
      <c r="R170" s="1065"/>
      <c r="S170" s="1065"/>
      <c r="T170" s="1065"/>
      <c r="X170" s="740"/>
      <c r="Y170" s="740"/>
      <c r="Z170" s="740"/>
    </row>
    <row r="171" spans="2:26" x14ac:dyDescent="0.25">
      <c r="B171" s="763"/>
      <c r="C171" s="1164"/>
      <c r="D171" s="1166"/>
      <c r="E171" s="1167"/>
      <c r="F171" s="750"/>
      <c r="G171" s="750"/>
      <c r="H171" s="750"/>
      <c r="I171" s="750"/>
      <c r="J171" s="750"/>
      <c r="K171" s="750"/>
      <c r="L171" s="750"/>
      <c r="M171" s="750"/>
      <c r="N171" s="750"/>
      <c r="O171" s="750"/>
      <c r="P171" s="750"/>
      <c r="Q171" s="750"/>
      <c r="R171" s="1065"/>
      <c r="S171" s="1065"/>
      <c r="T171" s="1065"/>
      <c r="X171" s="740"/>
      <c r="Y171" s="740"/>
      <c r="Z171" s="740"/>
    </row>
    <row r="172" spans="2:26" x14ac:dyDescent="0.25">
      <c r="B172" s="763"/>
      <c r="C172" s="1164"/>
      <c r="D172" s="1166"/>
      <c r="E172" s="1167"/>
      <c r="F172" s="750"/>
      <c r="G172" s="750"/>
      <c r="H172" s="750"/>
      <c r="I172" s="750"/>
      <c r="J172" s="750"/>
      <c r="K172" s="750"/>
      <c r="L172" s="750"/>
      <c r="M172" s="750"/>
      <c r="N172" s="750"/>
      <c r="O172" s="750"/>
      <c r="P172" s="750"/>
      <c r="Q172" s="750"/>
      <c r="R172" s="1065"/>
      <c r="S172" s="1065"/>
      <c r="T172" s="1065"/>
      <c r="X172" s="740"/>
      <c r="Y172" s="740"/>
      <c r="Z172" s="740"/>
    </row>
    <row r="173" spans="2:26" x14ac:dyDescent="0.25">
      <c r="B173" s="763"/>
      <c r="C173" s="1164"/>
      <c r="D173" s="1166"/>
      <c r="E173" s="1167"/>
      <c r="F173" s="750"/>
      <c r="G173" s="750"/>
      <c r="H173" s="750"/>
      <c r="I173" s="750"/>
      <c r="J173" s="750"/>
      <c r="K173" s="750"/>
      <c r="L173" s="750"/>
      <c r="M173" s="750"/>
      <c r="N173" s="750"/>
      <c r="O173" s="750"/>
      <c r="P173" s="750"/>
      <c r="Q173" s="750"/>
      <c r="R173" s="1065"/>
      <c r="S173" s="1065"/>
      <c r="T173" s="1065"/>
      <c r="X173" s="740"/>
      <c r="Y173" s="740"/>
      <c r="Z173" s="740"/>
    </row>
    <row r="174" spans="2:26" x14ac:dyDescent="0.25">
      <c r="B174" s="763"/>
      <c r="C174" s="1164"/>
      <c r="D174" s="1166"/>
      <c r="E174" s="1167"/>
      <c r="F174" s="750"/>
      <c r="G174" s="750"/>
      <c r="H174" s="750"/>
      <c r="I174" s="750"/>
      <c r="J174" s="750"/>
      <c r="K174" s="750"/>
      <c r="L174" s="750"/>
      <c r="M174" s="750"/>
      <c r="N174" s="750"/>
      <c r="O174" s="750"/>
      <c r="P174" s="750"/>
      <c r="Q174" s="750"/>
      <c r="R174" s="1065"/>
      <c r="S174" s="1065"/>
      <c r="T174" s="1065"/>
      <c r="X174" s="740"/>
      <c r="Y174" s="740"/>
      <c r="Z174" s="740"/>
    </row>
    <row r="175" spans="2:26" x14ac:dyDescent="0.25">
      <c r="B175" s="763"/>
      <c r="C175" s="1164"/>
      <c r="D175" s="1166"/>
      <c r="E175" s="1167"/>
      <c r="F175" s="750"/>
      <c r="G175" s="750"/>
      <c r="H175" s="750"/>
      <c r="I175" s="750"/>
      <c r="J175" s="750"/>
      <c r="K175" s="750"/>
      <c r="L175" s="750"/>
      <c r="M175" s="750"/>
      <c r="N175" s="750"/>
      <c r="O175" s="750"/>
      <c r="P175" s="750"/>
      <c r="Q175" s="750"/>
      <c r="R175" s="1065"/>
      <c r="S175" s="1065"/>
      <c r="T175" s="1065"/>
      <c r="X175" s="740"/>
      <c r="Y175" s="740"/>
      <c r="Z175" s="740"/>
    </row>
    <row r="176" spans="2:26" x14ac:dyDescent="0.25">
      <c r="B176" s="763"/>
      <c r="C176" s="1164"/>
      <c r="D176" s="1166"/>
      <c r="E176" s="1167"/>
      <c r="F176" s="750"/>
      <c r="G176" s="750"/>
      <c r="H176" s="750"/>
      <c r="I176" s="750"/>
      <c r="J176" s="750"/>
      <c r="K176" s="750"/>
      <c r="L176" s="750"/>
      <c r="M176" s="750"/>
      <c r="N176" s="750"/>
      <c r="O176" s="750"/>
      <c r="P176" s="750"/>
      <c r="Q176" s="750"/>
      <c r="R176" s="1065"/>
      <c r="S176" s="1065"/>
      <c r="T176" s="1065"/>
      <c r="X176" s="740"/>
      <c r="Y176" s="740"/>
      <c r="Z176" s="740"/>
    </row>
    <row r="177" spans="2:26" x14ac:dyDescent="0.25">
      <c r="B177" s="763"/>
      <c r="C177" s="1164"/>
      <c r="D177" s="1166"/>
      <c r="E177" s="1167"/>
      <c r="F177" s="750"/>
      <c r="G177" s="750"/>
      <c r="H177" s="750"/>
      <c r="I177" s="750"/>
      <c r="J177" s="750"/>
      <c r="K177" s="750"/>
      <c r="L177" s="750"/>
      <c r="M177" s="750"/>
      <c r="N177" s="750"/>
      <c r="O177" s="750"/>
      <c r="P177" s="750"/>
      <c r="Q177" s="750"/>
      <c r="R177" s="1065"/>
      <c r="S177" s="1065"/>
      <c r="T177" s="1065"/>
      <c r="X177" s="740"/>
      <c r="Y177" s="740"/>
      <c r="Z177" s="740"/>
    </row>
  </sheetData>
  <mergeCells count="13">
    <mergeCell ref="B7:B18"/>
    <mergeCell ref="V7:V16"/>
    <mergeCell ref="B19:B30"/>
    <mergeCell ref="V19:V28"/>
    <mergeCell ref="B2:R3"/>
    <mergeCell ref="D5:D6"/>
    <mergeCell ref="E5:J5"/>
    <mergeCell ref="K5:M5"/>
    <mergeCell ref="N5:N6"/>
    <mergeCell ref="O5:O6"/>
    <mergeCell ref="P5:P6"/>
    <mergeCell ref="Q5:Q6"/>
    <mergeCell ref="R5:R6"/>
  </mergeCells>
  <pageMargins left="0.75" right="0.75" top="1" bottom="1" header="0.5" footer="0.5"/>
  <pageSetup scale="56" orientation="landscape" r:id="rId1"/>
  <headerFooter alignWithMargins="0"/>
  <colBreaks count="1" manualBreakCount="1">
    <brk id="1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4"/>
  <sheetViews>
    <sheetView view="pageBreakPreview" zoomScaleNormal="100" zoomScaleSheetLayoutView="100" workbookViewId="0"/>
  </sheetViews>
  <sheetFormatPr defaultColWidth="9.109375" defaultRowHeight="14.4" x14ac:dyDescent="0.3"/>
  <cols>
    <col min="1" max="1" width="9.109375" style="217"/>
    <col min="2" max="2" width="8.6640625" style="217" customWidth="1"/>
    <col min="3" max="6" width="5.6640625" style="221" bestFit="1" customWidth="1"/>
    <col min="7" max="8" width="5.6640625" style="217" bestFit="1" customWidth="1"/>
    <col min="9" max="9" width="11.6640625" style="217" customWidth="1"/>
    <col min="10" max="15" width="5.6640625" style="217" bestFit="1" customWidth="1"/>
    <col min="16" max="16384" width="9.109375" style="217"/>
  </cols>
  <sheetData>
    <row r="1" spans="1:17" ht="15" customHeight="1" x14ac:dyDescent="0.3">
      <c r="A1" s="215"/>
      <c r="B1" s="215"/>
      <c r="C1" s="216"/>
      <c r="D1" s="216"/>
      <c r="E1" s="216"/>
      <c r="F1" s="216"/>
      <c r="G1" s="215"/>
      <c r="H1" s="215"/>
      <c r="I1" s="215"/>
      <c r="J1" s="215"/>
      <c r="K1" s="215"/>
      <c r="L1" s="215"/>
      <c r="M1" s="215"/>
      <c r="N1" s="215"/>
      <c r="O1" s="215"/>
      <c r="P1" s="215"/>
      <c r="Q1" s="215"/>
    </row>
    <row r="2" spans="1:17" ht="31.8" customHeight="1" x14ac:dyDescent="0.3">
      <c r="A2" s="215"/>
      <c r="B2" s="1491" t="s">
        <v>143</v>
      </c>
      <c r="C2" s="1491"/>
      <c r="D2" s="1491"/>
      <c r="E2" s="1491"/>
      <c r="F2" s="1491"/>
      <c r="G2" s="1491"/>
      <c r="H2" s="1491"/>
      <c r="I2" s="1491"/>
      <c r="J2" s="1491"/>
      <c r="K2" s="1491"/>
      <c r="L2" s="1491"/>
      <c r="M2" s="1491"/>
      <c r="N2" s="1491"/>
      <c r="O2" s="1491"/>
      <c r="P2" s="215"/>
      <c r="Q2" s="215"/>
    </row>
    <row r="3" spans="1:17" ht="15" customHeight="1" x14ac:dyDescent="0.3">
      <c r="A3" s="215"/>
      <c r="B3" s="215"/>
      <c r="C3" s="218"/>
      <c r="D3" s="218"/>
      <c r="E3" s="218"/>
      <c r="F3" s="218"/>
      <c r="G3" s="218"/>
      <c r="H3" s="218"/>
      <c r="I3" s="218"/>
      <c r="J3" s="218"/>
      <c r="K3" s="218"/>
      <c r="L3" s="215"/>
      <c r="M3" s="215"/>
      <c r="N3" s="215"/>
      <c r="O3" s="215"/>
      <c r="P3" s="215"/>
      <c r="Q3" s="215"/>
    </row>
    <row r="4" spans="1:17" ht="15" customHeight="1" x14ac:dyDescent="0.3">
      <c r="A4" s="215"/>
      <c r="B4" s="1494" t="s">
        <v>77</v>
      </c>
      <c r="C4" s="1496" t="s">
        <v>0</v>
      </c>
      <c r="D4" s="1492"/>
      <c r="E4" s="1493"/>
      <c r="F4" s="1492" t="s">
        <v>34</v>
      </c>
      <c r="G4" s="1492"/>
      <c r="H4" s="1493"/>
      <c r="I4" s="1494" t="s">
        <v>77</v>
      </c>
      <c r="J4" s="1496" t="s">
        <v>0</v>
      </c>
      <c r="K4" s="1492"/>
      <c r="L4" s="1493"/>
      <c r="M4" s="1492" t="s">
        <v>34</v>
      </c>
      <c r="N4" s="1492"/>
      <c r="O4" s="1493"/>
      <c r="P4" s="215"/>
      <c r="Q4" s="215"/>
    </row>
    <row r="5" spans="1:17" ht="15" customHeight="1" x14ac:dyDescent="0.3">
      <c r="A5" s="215"/>
      <c r="B5" s="1495"/>
      <c r="C5" s="520">
        <v>2011</v>
      </c>
      <c r="D5" s="521">
        <v>2012</v>
      </c>
      <c r="E5" s="522">
        <v>2013</v>
      </c>
      <c r="F5" s="521">
        <v>2011</v>
      </c>
      <c r="G5" s="521">
        <v>2012</v>
      </c>
      <c r="H5" s="522">
        <v>2013</v>
      </c>
      <c r="I5" s="1495"/>
      <c r="J5" s="520">
        <v>2011</v>
      </c>
      <c r="K5" s="521">
        <v>2012</v>
      </c>
      <c r="L5" s="522">
        <v>2013</v>
      </c>
      <c r="M5" s="521">
        <v>2011</v>
      </c>
      <c r="N5" s="521">
        <v>2012</v>
      </c>
      <c r="O5" s="522">
        <v>2013</v>
      </c>
      <c r="P5" s="215"/>
      <c r="Q5" s="215"/>
    </row>
    <row r="6" spans="1:17" ht="15" customHeight="1" x14ac:dyDescent="0.3">
      <c r="A6" s="215"/>
      <c r="B6" s="529">
        <v>0</v>
      </c>
      <c r="C6" s="523">
        <v>0</v>
      </c>
      <c r="D6" s="524">
        <v>0</v>
      </c>
      <c r="E6" s="544">
        <v>0</v>
      </c>
      <c r="F6" s="524">
        <v>0</v>
      </c>
      <c r="G6" s="524">
        <v>0</v>
      </c>
      <c r="H6" s="544">
        <v>0</v>
      </c>
      <c r="I6" s="530">
        <v>102</v>
      </c>
      <c r="J6" s="525">
        <v>7.0618878905518096E-3</v>
      </c>
      <c r="K6" s="526">
        <v>7.55968822924103E-3</v>
      </c>
      <c r="L6" s="545">
        <v>6.7389345692588304E-3</v>
      </c>
      <c r="M6" s="526">
        <v>2.4969882096957802E-3</v>
      </c>
      <c r="N6" s="526">
        <v>8.4865873147615904E-3</v>
      </c>
      <c r="O6" s="545">
        <v>1.0278460321867199E-2</v>
      </c>
      <c r="P6" s="215"/>
      <c r="Q6" s="215"/>
    </row>
    <row r="7" spans="1:17" ht="15" customHeight="1" x14ac:dyDescent="0.3">
      <c r="A7" s="215"/>
      <c r="B7" s="530">
        <v>2</v>
      </c>
      <c r="C7" s="525">
        <v>0</v>
      </c>
      <c r="D7" s="526">
        <v>0</v>
      </c>
      <c r="E7" s="545">
        <v>0</v>
      </c>
      <c r="F7" s="526">
        <v>0</v>
      </c>
      <c r="G7" s="526">
        <v>0</v>
      </c>
      <c r="H7" s="545">
        <v>0</v>
      </c>
      <c r="I7" s="530">
        <v>104</v>
      </c>
      <c r="J7" s="525">
        <v>5.4440568667562597E-3</v>
      </c>
      <c r="K7" s="526">
        <v>4.2553784350437603E-3</v>
      </c>
      <c r="L7" s="545">
        <v>5.1574266494487696E-3</v>
      </c>
      <c r="M7" s="526">
        <v>2.3675193537620299E-3</v>
      </c>
      <c r="N7" s="526">
        <v>5.4252781913246197E-3</v>
      </c>
      <c r="O7" s="545">
        <v>4.2710175514091902E-3</v>
      </c>
      <c r="P7" s="215"/>
      <c r="Q7" s="215"/>
    </row>
    <row r="8" spans="1:17" ht="15" customHeight="1" x14ac:dyDescent="0.3">
      <c r="A8" s="215"/>
      <c r="B8" s="530">
        <v>4</v>
      </c>
      <c r="C8" s="525">
        <v>0</v>
      </c>
      <c r="D8" s="526">
        <v>0</v>
      </c>
      <c r="E8" s="545">
        <v>0</v>
      </c>
      <c r="F8" s="526">
        <v>0</v>
      </c>
      <c r="G8" s="526">
        <v>0</v>
      </c>
      <c r="H8" s="545">
        <v>0</v>
      </c>
      <c r="I8" s="530">
        <v>106</v>
      </c>
      <c r="J8" s="525">
        <v>3.8554020912055301E-3</v>
      </c>
      <c r="K8" s="526">
        <v>3.5494453818588302E-3</v>
      </c>
      <c r="L8" s="545">
        <v>3.60939533314838E-3</v>
      </c>
      <c r="M8" s="526">
        <v>0</v>
      </c>
      <c r="N8" s="526">
        <v>1.3733582942816101E-2</v>
      </c>
      <c r="O8" s="545">
        <v>1.6989152959241E-2</v>
      </c>
      <c r="P8" s="215"/>
      <c r="Q8" s="215"/>
    </row>
    <row r="9" spans="1:17" ht="15" customHeight="1" x14ac:dyDescent="0.3">
      <c r="A9" s="215"/>
      <c r="B9" s="530">
        <v>6</v>
      </c>
      <c r="C9" s="525">
        <v>0</v>
      </c>
      <c r="D9" s="526">
        <v>0</v>
      </c>
      <c r="E9" s="545">
        <v>0</v>
      </c>
      <c r="F9" s="526">
        <v>0</v>
      </c>
      <c r="G9" s="526">
        <v>0</v>
      </c>
      <c r="H9" s="545">
        <v>0</v>
      </c>
      <c r="I9" s="530">
        <v>108</v>
      </c>
      <c r="J9" s="525">
        <v>3.0438156771420899E-3</v>
      </c>
      <c r="K9" s="526">
        <v>3.4336197942600099E-3</v>
      </c>
      <c r="L9" s="545">
        <v>2.9775871247720099E-3</v>
      </c>
      <c r="M9" s="526">
        <v>3.4993937142559699E-3</v>
      </c>
      <c r="N9" s="526">
        <v>1.17543729737353E-3</v>
      </c>
      <c r="O9" s="545">
        <v>0</v>
      </c>
      <c r="P9" s="215"/>
      <c r="Q9" s="215"/>
    </row>
    <row r="10" spans="1:17" ht="15" customHeight="1" x14ac:dyDescent="0.3">
      <c r="A10" s="215"/>
      <c r="B10" s="530">
        <v>8</v>
      </c>
      <c r="C10" s="525">
        <v>0</v>
      </c>
      <c r="D10" s="526">
        <v>0</v>
      </c>
      <c r="E10" s="545">
        <v>0</v>
      </c>
      <c r="F10" s="526">
        <v>0</v>
      </c>
      <c r="G10" s="526">
        <v>0</v>
      </c>
      <c r="H10" s="545">
        <v>0</v>
      </c>
      <c r="I10" s="530">
        <v>110</v>
      </c>
      <c r="J10" s="525">
        <v>2.4861130655956798E-3</v>
      </c>
      <c r="K10" s="526">
        <v>3.3528894170150102E-3</v>
      </c>
      <c r="L10" s="545">
        <v>2.2226812836182502E-3</v>
      </c>
      <c r="M10" s="526">
        <v>1.3634261668845999E-3</v>
      </c>
      <c r="N10" s="526">
        <v>1.07558808731647E-3</v>
      </c>
      <c r="O10" s="545">
        <v>4.4944760502829096E-3</v>
      </c>
      <c r="P10" s="215"/>
      <c r="Q10" s="215"/>
    </row>
    <row r="11" spans="1:17" ht="15" customHeight="1" x14ac:dyDescent="0.3">
      <c r="A11" s="215"/>
      <c r="B11" s="530">
        <v>10</v>
      </c>
      <c r="C11" s="525">
        <v>0</v>
      </c>
      <c r="D11" s="526">
        <v>0</v>
      </c>
      <c r="E11" s="545">
        <v>0</v>
      </c>
      <c r="F11" s="526">
        <v>0</v>
      </c>
      <c r="G11" s="526">
        <v>0</v>
      </c>
      <c r="H11" s="545">
        <v>0</v>
      </c>
      <c r="I11" s="530">
        <v>112</v>
      </c>
      <c r="J11" s="525">
        <v>2.07560420796443E-3</v>
      </c>
      <c r="K11" s="526">
        <v>2.1426942565280199E-3</v>
      </c>
      <c r="L11" s="545">
        <v>2.1849754806248498E-3</v>
      </c>
      <c r="M11" s="526">
        <v>1.2861082709603601E-3</v>
      </c>
      <c r="N11" s="526">
        <v>1.0447828650889E-3</v>
      </c>
      <c r="O11" s="545">
        <v>0</v>
      </c>
      <c r="P11" s="215"/>
      <c r="Q11" s="215"/>
    </row>
    <row r="12" spans="1:17" ht="15" customHeight="1" x14ac:dyDescent="0.3">
      <c r="A12" s="215"/>
      <c r="B12" s="530">
        <v>12</v>
      </c>
      <c r="C12" s="525">
        <v>0</v>
      </c>
      <c r="D12" s="526">
        <v>0</v>
      </c>
      <c r="E12" s="545">
        <v>0</v>
      </c>
      <c r="F12" s="526">
        <v>0</v>
      </c>
      <c r="G12" s="526">
        <v>0</v>
      </c>
      <c r="H12" s="545">
        <v>0</v>
      </c>
      <c r="I12" s="530">
        <v>114</v>
      </c>
      <c r="J12" s="525">
        <v>1.74569218619484E-3</v>
      </c>
      <c r="K12" s="526">
        <v>1.4865893830089999E-3</v>
      </c>
      <c r="L12" s="545">
        <v>1.14209994321628E-3</v>
      </c>
      <c r="M12" s="526">
        <v>2.78201084101191E-3</v>
      </c>
      <c r="N12" s="526">
        <v>1.9584795146985901E-3</v>
      </c>
      <c r="O12" s="545">
        <v>0</v>
      </c>
      <c r="P12" s="215"/>
      <c r="Q12" s="215"/>
    </row>
    <row r="13" spans="1:17" ht="15" customHeight="1" x14ac:dyDescent="0.3">
      <c r="A13" s="215"/>
      <c r="B13" s="530">
        <v>14</v>
      </c>
      <c r="C13" s="525">
        <v>0</v>
      </c>
      <c r="D13" s="526">
        <v>0</v>
      </c>
      <c r="E13" s="545">
        <v>0</v>
      </c>
      <c r="F13" s="526">
        <v>0</v>
      </c>
      <c r="G13" s="526">
        <v>0</v>
      </c>
      <c r="H13" s="545">
        <v>0</v>
      </c>
      <c r="I13" s="530">
        <v>116</v>
      </c>
      <c r="J13" s="525">
        <v>1.0986503678963499E-3</v>
      </c>
      <c r="K13" s="526">
        <v>1.2300701291023399E-3</v>
      </c>
      <c r="L13" s="545">
        <v>8.54460213161338E-4</v>
      </c>
      <c r="M13" s="526">
        <v>5.1413607509054804E-4</v>
      </c>
      <c r="N13" s="526">
        <v>0</v>
      </c>
      <c r="O13" s="545">
        <v>0</v>
      </c>
      <c r="P13" s="215"/>
      <c r="Q13" s="215"/>
    </row>
    <row r="14" spans="1:17" ht="15" customHeight="1" x14ac:dyDescent="0.3">
      <c r="A14" s="215"/>
      <c r="B14" s="530">
        <v>16</v>
      </c>
      <c r="C14" s="525">
        <v>0</v>
      </c>
      <c r="D14" s="526">
        <v>0</v>
      </c>
      <c r="E14" s="545">
        <v>0</v>
      </c>
      <c r="F14" s="526">
        <v>0</v>
      </c>
      <c r="G14" s="526">
        <v>0</v>
      </c>
      <c r="H14" s="545">
        <v>0</v>
      </c>
      <c r="I14" s="530">
        <v>118</v>
      </c>
      <c r="J14" s="525">
        <v>8.5696932021054597E-4</v>
      </c>
      <c r="K14" s="526">
        <v>7.0867684054427805E-4</v>
      </c>
      <c r="L14" s="545">
        <v>6.8899603241042297E-4</v>
      </c>
      <c r="M14" s="526">
        <v>1.0860410000157401E-3</v>
      </c>
      <c r="N14" s="526">
        <v>8.8225622462809205E-4</v>
      </c>
      <c r="O14" s="545">
        <v>2.83675397301044E-3</v>
      </c>
      <c r="P14" s="215"/>
      <c r="Q14" s="215"/>
    </row>
    <row r="15" spans="1:17" ht="15" customHeight="1" x14ac:dyDescent="0.3">
      <c r="A15" s="215"/>
      <c r="B15" s="530">
        <v>18</v>
      </c>
      <c r="C15" s="525">
        <v>6.4521631259200204E-3</v>
      </c>
      <c r="D15" s="526">
        <v>0</v>
      </c>
      <c r="E15" s="545">
        <v>0</v>
      </c>
      <c r="F15" s="526">
        <v>0</v>
      </c>
      <c r="G15" s="526">
        <v>0</v>
      </c>
      <c r="H15" s="545">
        <v>0</v>
      </c>
      <c r="I15" s="530">
        <v>120</v>
      </c>
      <c r="J15" s="525">
        <v>4.9025385223178401E-4</v>
      </c>
      <c r="K15" s="526">
        <v>8.91182833815919E-4</v>
      </c>
      <c r="L15" s="545">
        <v>4.1866173683400301E-4</v>
      </c>
      <c r="M15" s="526">
        <v>1.48913585319802E-3</v>
      </c>
      <c r="N15" s="526">
        <v>0</v>
      </c>
      <c r="O15" s="545">
        <v>0</v>
      </c>
      <c r="P15" s="215"/>
      <c r="Q15" s="215"/>
    </row>
    <row r="16" spans="1:17" ht="15" customHeight="1" x14ac:dyDescent="0.3">
      <c r="A16" s="215"/>
      <c r="B16" s="530">
        <v>20</v>
      </c>
      <c r="C16" s="525">
        <v>0</v>
      </c>
      <c r="D16" s="526">
        <v>0</v>
      </c>
      <c r="E16" s="545">
        <v>0</v>
      </c>
      <c r="F16" s="526">
        <v>0</v>
      </c>
      <c r="G16" s="526">
        <v>0</v>
      </c>
      <c r="H16" s="545">
        <v>0</v>
      </c>
      <c r="I16" s="530">
        <v>122</v>
      </c>
      <c r="J16" s="525">
        <v>4.6784704388647E-4</v>
      </c>
      <c r="K16" s="526">
        <v>5.2919394596069504E-4</v>
      </c>
      <c r="L16" s="545">
        <v>4.63812851283936E-4</v>
      </c>
      <c r="M16" s="526">
        <v>2.8991059144634801E-3</v>
      </c>
      <c r="N16" s="526">
        <v>0</v>
      </c>
      <c r="O16" s="545">
        <v>0</v>
      </c>
      <c r="P16" s="215"/>
      <c r="Q16" s="215"/>
    </row>
    <row r="17" spans="1:17" ht="15" customHeight="1" x14ac:dyDescent="0.3">
      <c r="A17" s="215"/>
      <c r="B17" s="530">
        <v>22</v>
      </c>
      <c r="C17" s="525">
        <v>0</v>
      </c>
      <c r="D17" s="526">
        <v>1.1355276662566201E-2</v>
      </c>
      <c r="E17" s="545">
        <v>0</v>
      </c>
      <c r="F17" s="526">
        <v>0</v>
      </c>
      <c r="G17" s="526">
        <v>0</v>
      </c>
      <c r="H17" s="545">
        <v>0</v>
      </c>
      <c r="I17" s="530">
        <v>124</v>
      </c>
      <c r="J17" s="525">
        <v>5.5291954632257802E-4</v>
      </c>
      <c r="K17" s="526">
        <v>3.1942711413377101E-4</v>
      </c>
      <c r="L17" s="545">
        <v>2.34363916661527E-4</v>
      </c>
      <c r="M17" s="526">
        <v>0</v>
      </c>
      <c r="N17" s="526">
        <v>0</v>
      </c>
      <c r="O17" s="545">
        <v>0</v>
      </c>
      <c r="P17" s="215"/>
      <c r="Q17" s="215"/>
    </row>
    <row r="18" spans="1:17" ht="15" customHeight="1" x14ac:dyDescent="0.3">
      <c r="A18" s="215"/>
      <c r="B18" s="530">
        <v>24</v>
      </c>
      <c r="C18" s="525">
        <v>0</v>
      </c>
      <c r="D18" s="526">
        <v>0</v>
      </c>
      <c r="E18" s="545">
        <v>0</v>
      </c>
      <c r="F18" s="526">
        <v>0</v>
      </c>
      <c r="G18" s="526">
        <v>0</v>
      </c>
      <c r="H18" s="545">
        <v>0</v>
      </c>
      <c r="I18" s="530">
        <v>126</v>
      </c>
      <c r="J18" s="525">
        <v>3.4876097456507902E-4</v>
      </c>
      <c r="K18" s="526">
        <v>3.9393871852123002E-4</v>
      </c>
      <c r="L18" s="545">
        <v>1.3227718011599699E-4</v>
      </c>
      <c r="M18" s="526">
        <v>0</v>
      </c>
      <c r="N18" s="526">
        <v>0</v>
      </c>
      <c r="O18" s="545">
        <v>0</v>
      </c>
      <c r="P18" s="215"/>
      <c r="Q18" s="215"/>
    </row>
    <row r="19" spans="1:17" ht="15" customHeight="1" x14ac:dyDescent="0.3">
      <c r="A19" s="215"/>
      <c r="B19" s="530">
        <v>26</v>
      </c>
      <c r="C19" s="525">
        <v>0</v>
      </c>
      <c r="D19" s="526">
        <v>0</v>
      </c>
      <c r="E19" s="545">
        <v>0</v>
      </c>
      <c r="F19" s="526">
        <v>0</v>
      </c>
      <c r="G19" s="526">
        <v>0</v>
      </c>
      <c r="H19" s="545">
        <v>0</v>
      </c>
      <c r="I19" s="530">
        <v>128</v>
      </c>
      <c r="J19" s="525">
        <v>2.7319801422772002E-4</v>
      </c>
      <c r="K19" s="526">
        <v>2.6319811634714701E-5</v>
      </c>
      <c r="L19" s="545">
        <v>1.1462323431925699E-4</v>
      </c>
      <c r="M19" s="526">
        <v>8.3441792101945304E-4</v>
      </c>
      <c r="N19" s="526">
        <v>0</v>
      </c>
      <c r="O19" s="545">
        <v>0</v>
      </c>
      <c r="P19" s="215"/>
      <c r="Q19" s="215"/>
    </row>
    <row r="20" spans="1:17" ht="15" customHeight="1" x14ac:dyDescent="0.3">
      <c r="A20" s="215"/>
      <c r="B20" s="530">
        <v>28</v>
      </c>
      <c r="C20" s="525">
        <v>0</v>
      </c>
      <c r="D20" s="526">
        <v>0</v>
      </c>
      <c r="E20" s="545">
        <v>0</v>
      </c>
      <c r="F20" s="526">
        <v>0</v>
      </c>
      <c r="G20" s="526">
        <v>0</v>
      </c>
      <c r="H20" s="545">
        <v>0</v>
      </c>
      <c r="I20" s="530">
        <v>130</v>
      </c>
      <c r="J20" s="525">
        <v>1.2237148735257E-4</v>
      </c>
      <c r="K20" s="526">
        <v>3.5195195761741098E-5</v>
      </c>
      <c r="L20" s="545">
        <v>4.0687396923769702E-5</v>
      </c>
      <c r="M20" s="526">
        <v>3.5542297804104701E-4</v>
      </c>
      <c r="N20" s="526">
        <v>0</v>
      </c>
      <c r="O20" s="545">
        <v>0</v>
      </c>
      <c r="P20" s="215"/>
      <c r="Q20" s="215"/>
    </row>
    <row r="21" spans="1:17" ht="15" customHeight="1" x14ac:dyDescent="0.3">
      <c r="A21" s="215"/>
      <c r="B21" s="530">
        <v>30</v>
      </c>
      <c r="C21" s="525">
        <v>0</v>
      </c>
      <c r="D21" s="526">
        <v>8.3138911879851209E-3</v>
      </c>
      <c r="E21" s="545">
        <v>3.7535457641928098E-3</v>
      </c>
      <c r="F21" s="526">
        <v>0</v>
      </c>
      <c r="G21" s="526">
        <v>0</v>
      </c>
      <c r="H21" s="545">
        <v>0</v>
      </c>
      <c r="I21" s="530">
        <v>132</v>
      </c>
      <c r="J21" s="525">
        <v>1.5787074451712401E-4</v>
      </c>
      <c r="K21" s="526">
        <v>6.8393946505263103E-5</v>
      </c>
      <c r="L21" s="545">
        <v>3.8738213366207E-5</v>
      </c>
      <c r="M21" s="526">
        <v>0</v>
      </c>
      <c r="N21" s="526">
        <v>0</v>
      </c>
      <c r="O21" s="545">
        <v>0</v>
      </c>
      <c r="P21" s="215"/>
      <c r="Q21" s="215"/>
    </row>
    <row r="22" spans="1:17" ht="15" customHeight="1" x14ac:dyDescent="0.3">
      <c r="A22" s="215"/>
      <c r="B22" s="530">
        <v>32</v>
      </c>
      <c r="C22" s="525">
        <v>0</v>
      </c>
      <c r="D22" s="526">
        <v>6.7451447141369603E-3</v>
      </c>
      <c r="E22" s="545">
        <v>3.04528996087958E-3</v>
      </c>
      <c r="F22" s="526">
        <v>0</v>
      </c>
      <c r="G22" s="526">
        <v>0</v>
      </c>
      <c r="H22" s="545">
        <v>0</v>
      </c>
      <c r="I22" s="530">
        <v>134</v>
      </c>
      <c r="J22" s="525">
        <v>4.7168494421929301E-5</v>
      </c>
      <c r="K22" s="526">
        <v>4.7560955507869501E-5</v>
      </c>
      <c r="L22" s="545">
        <v>8.6722546825175893E-5</v>
      </c>
      <c r="M22" s="526">
        <v>7.1932371396619802E-4</v>
      </c>
      <c r="N22" s="526">
        <v>0</v>
      </c>
      <c r="O22" s="545">
        <v>0</v>
      </c>
      <c r="P22" s="215"/>
      <c r="Q22" s="215"/>
    </row>
    <row r="23" spans="1:17" ht="15" customHeight="1" x14ac:dyDescent="0.3">
      <c r="A23" s="215"/>
      <c r="B23" s="530">
        <v>34</v>
      </c>
      <c r="C23" s="525">
        <v>0</v>
      </c>
      <c r="D23" s="526">
        <v>1.0836070072332201E-2</v>
      </c>
      <c r="E23" s="545">
        <v>0</v>
      </c>
      <c r="F23" s="526">
        <v>0</v>
      </c>
      <c r="G23" s="526">
        <v>0</v>
      </c>
      <c r="H23" s="545">
        <v>0</v>
      </c>
      <c r="I23" s="530">
        <v>136</v>
      </c>
      <c r="J23" s="525">
        <v>1.05562382022111E-4</v>
      </c>
      <c r="K23" s="526">
        <v>3.1044247892612798E-5</v>
      </c>
      <c r="L23" s="545">
        <v>8.0057087294404394E-6</v>
      </c>
      <c r="M23" s="526">
        <v>6.8561113369891102E-4</v>
      </c>
      <c r="N23" s="526">
        <v>0</v>
      </c>
      <c r="O23" s="545">
        <v>0</v>
      </c>
      <c r="P23" s="215"/>
      <c r="Q23" s="215"/>
    </row>
    <row r="24" spans="1:17" ht="15" customHeight="1" x14ac:dyDescent="0.3">
      <c r="A24" s="215"/>
      <c r="B24" s="530">
        <v>36</v>
      </c>
      <c r="C24" s="525">
        <v>0</v>
      </c>
      <c r="D24" s="526">
        <v>4.6052912258147099E-3</v>
      </c>
      <c r="E24" s="545">
        <v>0</v>
      </c>
      <c r="F24" s="526">
        <v>0</v>
      </c>
      <c r="G24" s="526">
        <v>0</v>
      </c>
      <c r="H24" s="545">
        <v>0</v>
      </c>
      <c r="I24" s="530">
        <v>138</v>
      </c>
      <c r="J24" s="525">
        <v>2.4731995250493199E-5</v>
      </c>
      <c r="K24" s="526">
        <v>4.6987137878409003E-5</v>
      </c>
      <c r="L24" s="545">
        <v>7.4592969326118002E-6</v>
      </c>
      <c r="M24" s="526">
        <v>2.9289619038876699E-4</v>
      </c>
      <c r="N24" s="526">
        <v>0</v>
      </c>
      <c r="O24" s="545">
        <v>0</v>
      </c>
      <c r="P24" s="215"/>
      <c r="Q24" s="215"/>
    </row>
    <row r="25" spans="1:17" ht="15" customHeight="1" x14ac:dyDescent="0.3">
      <c r="A25" s="215"/>
      <c r="B25" s="530">
        <v>38</v>
      </c>
      <c r="C25" s="525">
        <v>0</v>
      </c>
      <c r="D25" s="526">
        <v>1.1241953694693401E-2</v>
      </c>
      <c r="E25" s="545">
        <v>0</v>
      </c>
      <c r="F25" s="526">
        <v>0</v>
      </c>
      <c r="G25" s="526">
        <v>0</v>
      </c>
      <c r="H25" s="545">
        <v>0</v>
      </c>
      <c r="I25" s="530">
        <v>140</v>
      </c>
      <c r="J25" s="525">
        <v>4.7971101411292299E-5</v>
      </c>
      <c r="K25" s="526">
        <v>0</v>
      </c>
      <c r="L25" s="545">
        <v>0</v>
      </c>
      <c r="M25" s="526">
        <v>0</v>
      </c>
      <c r="N25" s="526">
        <v>0</v>
      </c>
      <c r="O25" s="545">
        <v>0</v>
      </c>
      <c r="P25" s="215"/>
      <c r="Q25" s="215"/>
    </row>
    <row r="26" spans="1:17" ht="15" customHeight="1" x14ac:dyDescent="0.3">
      <c r="A26" s="215"/>
      <c r="B26" s="530">
        <v>40</v>
      </c>
      <c r="C26" s="525">
        <v>1.3994350125301901E-3</v>
      </c>
      <c r="D26" s="526">
        <v>5.5958459779377303E-3</v>
      </c>
      <c r="E26" s="545">
        <v>1.89996032326538E-3</v>
      </c>
      <c r="F26" s="526">
        <v>0</v>
      </c>
      <c r="G26" s="526">
        <v>0</v>
      </c>
      <c r="H26" s="545">
        <v>0</v>
      </c>
      <c r="I26" s="530">
        <v>142</v>
      </c>
      <c r="J26" s="525">
        <v>9.25000124768127E-5</v>
      </c>
      <c r="K26" s="526">
        <v>3.15400933105321E-6</v>
      </c>
      <c r="L26" s="545">
        <v>0</v>
      </c>
      <c r="M26" s="526">
        <v>0</v>
      </c>
      <c r="N26" s="526">
        <v>0</v>
      </c>
      <c r="O26" s="545">
        <v>0</v>
      </c>
      <c r="P26" s="215"/>
      <c r="Q26" s="215"/>
    </row>
    <row r="27" spans="1:17" ht="15" customHeight="1" x14ac:dyDescent="0.3">
      <c r="A27" s="215"/>
      <c r="B27" s="530">
        <v>42</v>
      </c>
      <c r="C27" s="525">
        <v>2.3107869885196802E-3</v>
      </c>
      <c r="D27" s="526">
        <v>1.14312635917796E-2</v>
      </c>
      <c r="E27" s="545">
        <v>0</v>
      </c>
      <c r="F27" s="526">
        <v>0</v>
      </c>
      <c r="G27" s="526">
        <v>0</v>
      </c>
      <c r="H27" s="545">
        <v>0</v>
      </c>
      <c r="I27" s="530">
        <v>144</v>
      </c>
      <c r="J27" s="525">
        <v>5.45826218173765E-5</v>
      </c>
      <c r="K27" s="526">
        <v>0</v>
      </c>
      <c r="L27" s="545">
        <v>0</v>
      </c>
      <c r="M27" s="526">
        <v>0</v>
      </c>
      <c r="N27" s="526">
        <v>0</v>
      </c>
      <c r="O27" s="545">
        <v>0</v>
      </c>
      <c r="P27" s="215"/>
      <c r="Q27" s="215"/>
    </row>
    <row r="28" spans="1:17" ht="15" customHeight="1" x14ac:dyDescent="0.3">
      <c r="A28" s="215"/>
      <c r="B28" s="530">
        <v>44</v>
      </c>
      <c r="C28" s="525">
        <v>0</v>
      </c>
      <c r="D28" s="526">
        <v>2.5343344160252699E-3</v>
      </c>
      <c r="E28" s="545">
        <v>0</v>
      </c>
      <c r="F28" s="526">
        <v>2.4679444494304099E-2</v>
      </c>
      <c r="G28" s="526">
        <v>0</v>
      </c>
      <c r="H28" s="545">
        <v>0</v>
      </c>
      <c r="I28" s="530">
        <v>146</v>
      </c>
      <c r="J28" s="525">
        <v>4.2184591719015997E-5</v>
      </c>
      <c r="K28" s="526">
        <v>2.4668568763870201E-5</v>
      </c>
      <c r="L28" s="545">
        <v>0</v>
      </c>
      <c r="M28" s="526">
        <v>0</v>
      </c>
      <c r="N28" s="526">
        <v>0</v>
      </c>
      <c r="O28" s="545">
        <v>0</v>
      </c>
      <c r="P28" s="215"/>
      <c r="Q28" s="215"/>
    </row>
    <row r="29" spans="1:17" ht="15" customHeight="1" x14ac:dyDescent="0.3">
      <c r="A29" s="215"/>
      <c r="B29" s="530">
        <v>46</v>
      </c>
      <c r="C29" s="525">
        <v>2.8786654518596702E-4</v>
      </c>
      <c r="D29" s="526">
        <v>7.27935615289306E-3</v>
      </c>
      <c r="E29" s="545">
        <v>6.1838304183197497E-4</v>
      </c>
      <c r="F29" s="526">
        <v>0</v>
      </c>
      <c r="G29" s="526">
        <v>0</v>
      </c>
      <c r="H29" s="545">
        <v>5.5991527517924002E-2</v>
      </c>
      <c r="I29" s="530">
        <v>148</v>
      </c>
      <c r="J29" s="525">
        <v>4.0527075647509802E-5</v>
      </c>
      <c r="K29" s="526">
        <v>0</v>
      </c>
      <c r="L29" s="545">
        <v>0</v>
      </c>
      <c r="M29" s="526">
        <v>0</v>
      </c>
      <c r="N29" s="526">
        <v>0</v>
      </c>
      <c r="O29" s="545">
        <v>0</v>
      </c>
      <c r="P29" s="215"/>
      <c r="Q29" s="215"/>
    </row>
    <row r="30" spans="1:17" ht="15" customHeight="1" x14ac:dyDescent="0.3">
      <c r="A30" s="215"/>
      <c r="B30" s="530">
        <v>48</v>
      </c>
      <c r="C30" s="525">
        <v>2.9177856673628902E-3</v>
      </c>
      <c r="D30" s="526">
        <v>6.6070264616501602E-3</v>
      </c>
      <c r="E30" s="545">
        <v>2.8239019358612901E-3</v>
      </c>
      <c r="F30" s="526">
        <v>0</v>
      </c>
      <c r="G30" s="526">
        <v>0</v>
      </c>
      <c r="H30" s="545">
        <v>0</v>
      </c>
      <c r="I30" s="530">
        <v>150</v>
      </c>
      <c r="J30" s="525">
        <v>0</v>
      </c>
      <c r="K30" s="526">
        <v>1.0967366271548E-5</v>
      </c>
      <c r="L30" s="545">
        <v>0</v>
      </c>
      <c r="M30" s="526">
        <v>0</v>
      </c>
      <c r="N30" s="526">
        <v>0</v>
      </c>
      <c r="O30" s="545">
        <v>0</v>
      </c>
      <c r="P30" s="215"/>
      <c r="Q30" s="215"/>
    </row>
    <row r="31" spans="1:17" ht="15" customHeight="1" x14ac:dyDescent="0.3">
      <c r="A31" s="215"/>
      <c r="B31" s="530">
        <v>50</v>
      </c>
      <c r="C31" s="525">
        <v>3.3856757063303699E-3</v>
      </c>
      <c r="D31" s="526">
        <v>7.3503285573681904E-3</v>
      </c>
      <c r="E31" s="545">
        <v>3.2479950390508199E-3</v>
      </c>
      <c r="F31" s="526">
        <v>0</v>
      </c>
      <c r="G31" s="526">
        <v>0</v>
      </c>
      <c r="H31" s="545">
        <v>0</v>
      </c>
      <c r="I31" s="530">
        <v>152</v>
      </c>
      <c r="J31" s="525">
        <v>0</v>
      </c>
      <c r="K31" s="526">
        <v>1.05096298643568E-5</v>
      </c>
      <c r="L31" s="545">
        <v>0</v>
      </c>
      <c r="M31" s="526">
        <v>0</v>
      </c>
      <c r="N31" s="526">
        <v>0</v>
      </c>
      <c r="O31" s="545">
        <v>0</v>
      </c>
      <c r="P31" s="215"/>
      <c r="Q31" s="215"/>
    </row>
    <row r="32" spans="1:17" ht="15" customHeight="1" x14ac:dyDescent="0.3">
      <c r="A32" s="215"/>
      <c r="B32" s="530">
        <v>52</v>
      </c>
      <c r="C32" s="525">
        <v>4.5360718768428596E-3</v>
      </c>
      <c r="D32" s="526">
        <v>7.27898557819932E-3</v>
      </c>
      <c r="E32" s="545">
        <v>4.8226818065695096E-3</v>
      </c>
      <c r="F32" s="526">
        <v>0</v>
      </c>
      <c r="G32" s="526">
        <v>0</v>
      </c>
      <c r="H32" s="545">
        <v>0</v>
      </c>
      <c r="I32" s="530">
        <v>154</v>
      </c>
      <c r="J32" s="525">
        <v>0</v>
      </c>
      <c r="K32" s="526">
        <v>1.0076575303610801E-5</v>
      </c>
      <c r="L32" s="545">
        <v>0</v>
      </c>
      <c r="M32" s="526">
        <v>0</v>
      </c>
      <c r="N32" s="526">
        <v>0</v>
      </c>
      <c r="O32" s="545">
        <v>0</v>
      </c>
      <c r="P32" s="215"/>
      <c r="Q32" s="215"/>
    </row>
    <row r="33" spans="1:17" ht="15" customHeight="1" x14ac:dyDescent="0.3">
      <c r="A33" s="215"/>
      <c r="B33" s="530">
        <v>54</v>
      </c>
      <c r="C33" s="525">
        <v>7.9219719222049893E-3</v>
      </c>
      <c r="D33" s="526">
        <v>5.8766744380557498E-3</v>
      </c>
      <c r="E33" s="545">
        <v>5.8015610481121898E-3</v>
      </c>
      <c r="F33" s="526">
        <v>1.28815703799336E-2</v>
      </c>
      <c r="G33" s="526">
        <v>0</v>
      </c>
      <c r="H33" s="545">
        <v>4.4035409629684497E-2</v>
      </c>
      <c r="I33" s="530">
        <v>156</v>
      </c>
      <c r="J33" s="525">
        <v>0</v>
      </c>
      <c r="K33" s="526">
        <v>0</v>
      </c>
      <c r="L33" s="545">
        <v>0</v>
      </c>
      <c r="M33" s="526">
        <v>0</v>
      </c>
      <c r="N33" s="526">
        <v>0</v>
      </c>
      <c r="O33" s="545">
        <v>0</v>
      </c>
      <c r="P33" s="215"/>
      <c r="Q33" s="215"/>
    </row>
    <row r="34" spans="1:17" ht="15" customHeight="1" x14ac:dyDescent="0.3">
      <c r="A34" s="215"/>
      <c r="B34" s="530">
        <v>56</v>
      </c>
      <c r="C34" s="525">
        <v>7.39464157608877E-3</v>
      </c>
      <c r="D34" s="526">
        <v>6.3057789621489904E-3</v>
      </c>
      <c r="E34" s="545">
        <v>7.3982361707650296E-3</v>
      </c>
      <c r="F34" s="526">
        <v>5.4424287910279897E-3</v>
      </c>
      <c r="G34" s="526">
        <v>0</v>
      </c>
      <c r="H34" s="545">
        <v>0</v>
      </c>
      <c r="I34" s="530">
        <v>158</v>
      </c>
      <c r="J34" s="525">
        <v>0</v>
      </c>
      <c r="K34" s="526">
        <v>0</v>
      </c>
      <c r="L34" s="545">
        <v>0</v>
      </c>
      <c r="M34" s="526">
        <v>0</v>
      </c>
      <c r="N34" s="526">
        <v>0</v>
      </c>
      <c r="O34" s="545">
        <v>0</v>
      </c>
      <c r="P34" s="215"/>
      <c r="Q34" s="215"/>
    </row>
    <row r="35" spans="1:17" ht="15" customHeight="1" x14ac:dyDescent="0.3">
      <c r="A35" s="215"/>
      <c r="B35" s="530">
        <v>58</v>
      </c>
      <c r="C35" s="525">
        <v>1.9370731085147402E-2</v>
      </c>
      <c r="D35" s="526">
        <v>1.4983468635960799E-2</v>
      </c>
      <c r="E35" s="545">
        <v>1.5543972658714499E-2</v>
      </c>
      <c r="F35" s="526">
        <v>1.51183790615063E-2</v>
      </c>
      <c r="G35" s="526">
        <v>0</v>
      </c>
      <c r="H35" s="545">
        <v>0</v>
      </c>
      <c r="I35" s="530">
        <v>160</v>
      </c>
      <c r="J35" s="525">
        <v>0</v>
      </c>
      <c r="K35" s="526">
        <v>0</v>
      </c>
      <c r="L35" s="545">
        <v>0</v>
      </c>
      <c r="M35" s="526">
        <v>0</v>
      </c>
      <c r="N35" s="526">
        <v>0</v>
      </c>
      <c r="O35" s="545">
        <v>0</v>
      </c>
      <c r="P35" s="215"/>
      <c r="Q35" s="215"/>
    </row>
    <row r="36" spans="1:17" ht="15" customHeight="1" x14ac:dyDescent="0.3">
      <c r="A36" s="215"/>
      <c r="B36" s="530">
        <v>60</v>
      </c>
      <c r="C36" s="525">
        <v>3.2333822472105499E-2</v>
      </c>
      <c r="D36" s="526">
        <v>2.91855253649905E-2</v>
      </c>
      <c r="E36" s="545">
        <v>2.75100139029139E-2</v>
      </c>
      <c r="F36" s="526">
        <v>6.7005849794095906E-2</v>
      </c>
      <c r="G36" s="526">
        <v>0</v>
      </c>
      <c r="H36" s="545">
        <v>7.3841677655705597E-3</v>
      </c>
      <c r="I36" s="530">
        <v>162</v>
      </c>
      <c r="J36" s="525">
        <v>0</v>
      </c>
      <c r="K36" s="526">
        <v>0</v>
      </c>
      <c r="L36" s="545">
        <v>0</v>
      </c>
      <c r="M36" s="526">
        <v>0</v>
      </c>
      <c r="N36" s="526">
        <v>0</v>
      </c>
      <c r="O36" s="545">
        <v>0</v>
      </c>
      <c r="P36" s="215"/>
      <c r="Q36" s="215"/>
    </row>
    <row r="37" spans="1:17" ht="15" customHeight="1" x14ac:dyDescent="0.3">
      <c r="A37" s="215"/>
      <c r="B37" s="530">
        <v>62</v>
      </c>
      <c r="C37" s="525">
        <v>4.41670079048046E-2</v>
      </c>
      <c r="D37" s="526">
        <v>4.3035759520075802E-2</v>
      </c>
      <c r="E37" s="545">
        <v>5.5369559385330697E-2</v>
      </c>
      <c r="F37" s="526">
        <v>5.3906974166519198E-2</v>
      </c>
      <c r="G37" s="526">
        <v>0</v>
      </c>
      <c r="H37" s="545">
        <v>0</v>
      </c>
      <c r="I37" s="530">
        <v>164</v>
      </c>
      <c r="J37" s="525">
        <v>0</v>
      </c>
      <c r="K37" s="526">
        <v>0</v>
      </c>
      <c r="L37" s="545">
        <v>0</v>
      </c>
      <c r="M37" s="526">
        <v>0</v>
      </c>
      <c r="N37" s="526">
        <v>0</v>
      </c>
      <c r="O37" s="545">
        <v>0</v>
      </c>
      <c r="P37" s="215"/>
      <c r="Q37" s="215"/>
    </row>
    <row r="38" spans="1:17" ht="15" customHeight="1" x14ac:dyDescent="0.3">
      <c r="A38" s="215"/>
      <c r="B38" s="530">
        <v>64</v>
      </c>
      <c r="C38" s="525">
        <v>5.6517440512924497E-2</v>
      </c>
      <c r="D38" s="526">
        <v>5.2882473312006399E-2</v>
      </c>
      <c r="E38" s="545">
        <v>6.1511437465958198E-2</v>
      </c>
      <c r="F38" s="526">
        <v>2.1710622570055599E-2</v>
      </c>
      <c r="G38" s="526">
        <v>3.7697194896281899E-2</v>
      </c>
      <c r="H38" s="545">
        <v>0</v>
      </c>
      <c r="I38" s="530">
        <v>166</v>
      </c>
      <c r="J38" s="525">
        <v>0</v>
      </c>
      <c r="K38" s="526">
        <v>0</v>
      </c>
      <c r="L38" s="545">
        <v>0</v>
      </c>
      <c r="M38" s="526">
        <v>3.5248655654251899E-4</v>
      </c>
      <c r="N38" s="526">
        <v>0</v>
      </c>
      <c r="O38" s="545">
        <v>0</v>
      </c>
      <c r="P38" s="215"/>
      <c r="Q38" s="215"/>
    </row>
    <row r="39" spans="1:17" ht="15" customHeight="1" x14ac:dyDescent="0.3">
      <c r="A39" s="215"/>
      <c r="B39" s="530">
        <v>66</v>
      </c>
      <c r="C39" s="525">
        <v>5.8803705066720703E-2</v>
      </c>
      <c r="D39" s="526">
        <v>5.34825073577605E-2</v>
      </c>
      <c r="E39" s="545">
        <v>7.0905814530992303E-2</v>
      </c>
      <c r="F39" s="526">
        <v>1.3592256438181001E-2</v>
      </c>
      <c r="G39" s="526">
        <v>1.12745099772893E-2</v>
      </c>
      <c r="H39" s="545">
        <v>5.1645114620961202E-3</v>
      </c>
      <c r="I39" s="530">
        <v>168</v>
      </c>
      <c r="J39" s="525">
        <v>0</v>
      </c>
      <c r="K39" s="526">
        <v>0</v>
      </c>
      <c r="L39" s="545">
        <v>0</v>
      </c>
      <c r="M39" s="526">
        <v>0</v>
      </c>
      <c r="N39" s="526">
        <v>0</v>
      </c>
      <c r="O39" s="545">
        <v>0</v>
      </c>
      <c r="P39" s="215"/>
      <c r="Q39" s="215"/>
    </row>
    <row r="40" spans="1:17" ht="15" customHeight="1" x14ac:dyDescent="0.3">
      <c r="A40" s="215"/>
      <c r="B40" s="530">
        <v>68</v>
      </c>
      <c r="C40" s="525">
        <v>5.7011533597810103E-2</v>
      </c>
      <c r="D40" s="526">
        <v>6.1262261313392297E-2</v>
      </c>
      <c r="E40" s="545">
        <v>6.7383345016705495E-2</v>
      </c>
      <c r="F40" s="526">
        <v>2.15250994734822E-2</v>
      </c>
      <c r="G40" s="526">
        <v>3.08223004239483E-2</v>
      </c>
      <c r="H40" s="545">
        <v>2.6537135467408799E-2</v>
      </c>
      <c r="I40" s="530">
        <v>170</v>
      </c>
      <c r="J40" s="525">
        <v>0</v>
      </c>
      <c r="K40" s="526">
        <v>0</v>
      </c>
      <c r="L40" s="545">
        <v>0</v>
      </c>
      <c r="M40" s="526">
        <v>0</v>
      </c>
      <c r="N40" s="526">
        <v>0</v>
      </c>
      <c r="O40" s="545">
        <v>0</v>
      </c>
      <c r="P40" s="215"/>
      <c r="Q40" s="215"/>
    </row>
    <row r="41" spans="1:17" ht="15" customHeight="1" x14ac:dyDescent="0.3">
      <c r="A41" s="215"/>
      <c r="B41" s="530">
        <v>70</v>
      </c>
      <c r="C41" s="525">
        <v>7.6210227102018205E-2</v>
      </c>
      <c r="D41" s="526">
        <v>7.0382858848917096E-2</v>
      </c>
      <c r="E41" s="545">
        <v>7.7036987891039493E-2</v>
      </c>
      <c r="F41" s="526">
        <v>7.4517872355830794E-2</v>
      </c>
      <c r="G41" s="526">
        <v>2.39165733275849E-2</v>
      </c>
      <c r="H41" s="545">
        <v>3.9566850765689499E-2</v>
      </c>
      <c r="I41" s="530">
        <v>172</v>
      </c>
      <c r="J41" s="525">
        <v>0</v>
      </c>
      <c r="K41" s="526">
        <v>0</v>
      </c>
      <c r="L41" s="545">
        <v>0</v>
      </c>
      <c r="M41" s="526">
        <v>0</v>
      </c>
      <c r="N41" s="526">
        <v>0</v>
      </c>
      <c r="O41" s="545">
        <v>0</v>
      </c>
      <c r="P41" s="215"/>
      <c r="Q41" s="215"/>
    </row>
    <row r="42" spans="1:17" ht="15" customHeight="1" x14ac:dyDescent="0.3">
      <c r="A42" s="215"/>
      <c r="B42" s="530">
        <v>72</v>
      </c>
      <c r="C42" s="525">
        <v>7.3621018826967699E-2</v>
      </c>
      <c r="D42" s="526">
        <v>6.9884448445398706E-2</v>
      </c>
      <c r="E42" s="545">
        <v>8.1520798488242105E-2</v>
      </c>
      <c r="F42" s="526">
        <v>9.0829214665022598E-2</v>
      </c>
      <c r="G42" s="526">
        <v>6.07604736487556E-2</v>
      </c>
      <c r="H42" s="545">
        <v>0.13164141488101599</v>
      </c>
      <c r="I42" s="530">
        <v>174</v>
      </c>
      <c r="J42" s="525">
        <v>0</v>
      </c>
      <c r="K42" s="526">
        <v>0</v>
      </c>
      <c r="L42" s="545">
        <v>0</v>
      </c>
      <c r="M42" s="526">
        <v>0</v>
      </c>
      <c r="N42" s="526">
        <v>0</v>
      </c>
      <c r="O42" s="545">
        <v>0</v>
      </c>
      <c r="P42" s="215"/>
      <c r="Q42" s="215"/>
    </row>
    <row r="43" spans="1:17" ht="15" customHeight="1" x14ac:dyDescent="0.3">
      <c r="A43" s="215"/>
      <c r="B43" s="530">
        <v>74</v>
      </c>
      <c r="C43" s="525">
        <v>8.5832900122912406E-2</v>
      </c>
      <c r="D43" s="526">
        <v>6.7139955800369799E-2</v>
      </c>
      <c r="E43" s="545">
        <v>7.1997229549568095E-2</v>
      </c>
      <c r="F43" s="526">
        <v>5.4143898103535801E-2</v>
      </c>
      <c r="G43" s="526">
        <v>5.9474626257006599E-2</v>
      </c>
      <c r="H43" s="545">
        <v>0.102829965850955</v>
      </c>
      <c r="I43" s="530">
        <v>176</v>
      </c>
      <c r="J43" s="525">
        <v>0</v>
      </c>
      <c r="K43" s="526">
        <v>0</v>
      </c>
      <c r="L43" s="545">
        <v>0</v>
      </c>
      <c r="M43" s="526">
        <v>0</v>
      </c>
      <c r="N43" s="526">
        <v>0</v>
      </c>
      <c r="O43" s="545">
        <v>0</v>
      </c>
      <c r="P43" s="215"/>
      <c r="Q43" s="215"/>
    </row>
    <row r="44" spans="1:17" ht="15" customHeight="1" x14ac:dyDescent="0.3">
      <c r="A44" s="215"/>
      <c r="B44" s="530">
        <v>76</v>
      </c>
      <c r="C44" s="525">
        <v>6.6945497711604907E-2</v>
      </c>
      <c r="D44" s="526">
        <v>6.2316062829485097E-2</v>
      </c>
      <c r="E44" s="545">
        <v>6.7135672598159196E-2</v>
      </c>
      <c r="F44" s="526">
        <v>1.8345899379851701E-2</v>
      </c>
      <c r="G44" s="526">
        <v>2.9516530763664499E-2</v>
      </c>
      <c r="H44" s="545">
        <v>6.9821541455609204E-2</v>
      </c>
      <c r="I44" s="530">
        <v>178</v>
      </c>
      <c r="J44" s="525">
        <v>0</v>
      </c>
      <c r="K44" s="526">
        <v>0</v>
      </c>
      <c r="L44" s="545">
        <v>0</v>
      </c>
      <c r="M44" s="526">
        <v>0</v>
      </c>
      <c r="N44" s="526">
        <v>0</v>
      </c>
      <c r="O44" s="545">
        <v>0</v>
      </c>
      <c r="P44" s="215"/>
      <c r="Q44" s="215"/>
    </row>
    <row r="45" spans="1:17" ht="15" customHeight="1" x14ac:dyDescent="0.3">
      <c r="A45" s="215"/>
      <c r="B45" s="530">
        <v>78</v>
      </c>
      <c r="C45" s="525">
        <v>5.6093443386933201E-2</v>
      </c>
      <c r="D45" s="526">
        <v>5.3267399889241403E-2</v>
      </c>
      <c r="E45" s="545">
        <v>5.8585752034378803E-2</v>
      </c>
      <c r="F45" s="526">
        <v>7.4421915367717403E-2</v>
      </c>
      <c r="G45" s="526">
        <v>9.0709715616153E-2</v>
      </c>
      <c r="H45" s="545">
        <v>7.3739991217298906E-2</v>
      </c>
      <c r="I45" s="530">
        <v>180</v>
      </c>
      <c r="J45" s="525">
        <v>0</v>
      </c>
      <c r="K45" s="526">
        <v>0</v>
      </c>
      <c r="L45" s="545">
        <v>0</v>
      </c>
      <c r="M45" s="526">
        <v>0</v>
      </c>
      <c r="N45" s="526">
        <v>0</v>
      </c>
      <c r="O45" s="545">
        <v>0</v>
      </c>
      <c r="P45" s="215"/>
      <c r="Q45" s="215"/>
    </row>
    <row r="46" spans="1:17" ht="15" customHeight="1" x14ac:dyDescent="0.3">
      <c r="A46" s="215"/>
      <c r="B46" s="530">
        <v>80</v>
      </c>
      <c r="C46" s="525">
        <v>5.70517761260943E-2</v>
      </c>
      <c r="D46" s="526">
        <v>4.9102416387352403E-2</v>
      </c>
      <c r="E46" s="545">
        <v>5.2186542131730199E-2</v>
      </c>
      <c r="F46" s="526">
        <v>0.10154194901953</v>
      </c>
      <c r="G46" s="526">
        <v>8.9082675455858906E-2</v>
      </c>
      <c r="H46" s="545">
        <v>6.4197455576238904E-2</v>
      </c>
      <c r="I46" s="530">
        <v>182</v>
      </c>
      <c r="J46" s="525">
        <v>0</v>
      </c>
      <c r="K46" s="526">
        <v>0</v>
      </c>
      <c r="L46" s="545">
        <v>0</v>
      </c>
      <c r="M46" s="526">
        <v>0</v>
      </c>
      <c r="N46" s="526">
        <v>0</v>
      </c>
      <c r="O46" s="545">
        <v>0</v>
      </c>
      <c r="P46" s="215"/>
      <c r="Q46" s="215"/>
    </row>
    <row r="47" spans="1:17" ht="15" customHeight="1" x14ac:dyDescent="0.3">
      <c r="A47" s="215"/>
      <c r="B47" s="530">
        <v>82</v>
      </c>
      <c r="C47" s="525">
        <v>4.7861561275336799E-2</v>
      </c>
      <c r="D47" s="526">
        <v>4.6912326965336003E-2</v>
      </c>
      <c r="E47" s="545">
        <v>4.6190133931707497E-2</v>
      </c>
      <c r="F47" s="526">
        <v>6.3085075371307697E-2</v>
      </c>
      <c r="G47" s="526">
        <v>0.14730158224464199</v>
      </c>
      <c r="H47" s="545">
        <v>0.107897778161816</v>
      </c>
      <c r="I47" s="530">
        <v>184</v>
      </c>
      <c r="J47" s="525">
        <v>0</v>
      </c>
      <c r="K47" s="526">
        <v>0</v>
      </c>
      <c r="L47" s="545">
        <v>0</v>
      </c>
      <c r="M47" s="526">
        <v>0</v>
      </c>
      <c r="N47" s="526">
        <v>0</v>
      </c>
      <c r="O47" s="545">
        <v>0</v>
      </c>
      <c r="P47" s="215"/>
      <c r="Q47" s="215"/>
    </row>
    <row r="48" spans="1:17" ht="15" customHeight="1" x14ac:dyDescent="0.3">
      <c r="A48" s="215"/>
      <c r="B48" s="530">
        <v>84</v>
      </c>
      <c r="C48" s="525">
        <v>4.6065462957011097E-2</v>
      </c>
      <c r="D48" s="526">
        <v>3.7221590440048802E-2</v>
      </c>
      <c r="E48" s="545">
        <v>3.9377243236234503E-2</v>
      </c>
      <c r="F48" s="526">
        <v>5.42744698427024E-2</v>
      </c>
      <c r="G48" s="526">
        <v>0.122965966104818</v>
      </c>
      <c r="H48" s="545">
        <v>4.69829553909617E-2</v>
      </c>
      <c r="I48" s="530">
        <v>186</v>
      </c>
      <c r="J48" s="525">
        <v>0</v>
      </c>
      <c r="K48" s="526">
        <v>0</v>
      </c>
      <c r="L48" s="545">
        <v>0</v>
      </c>
      <c r="M48" s="526">
        <v>0</v>
      </c>
      <c r="N48" s="526">
        <v>0</v>
      </c>
      <c r="O48" s="545">
        <v>0</v>
      </c>
      <c r="P48" s="215"/>
      <c r="Q48" s="215"/>
    </row>
    <row r="49" spans="1:17" ht="15" customHeight="1" x14ac:dyDescent="0.3">
      <c r="A49" s="215"/>
      <c r="B49" s="530">
        <v>86</v>
      </c>
      <c r="C49" s="525">
        <v>3.09276887220278E-2</v>
      </c>
      <c r="D49" s="526">
        <v>3.0106065081080199E-2</v>
      </c>
      <c r="E49" s="545">
        <v>3.3084339645755197E-2</v>
      </c>
      <c r="F49" s="526">
        <v>4.1148341478194003E-2</v>
      </c>
      <c r="G49" s="526">
        <v>6.3585538535435193E-2</v>
      </c>
      <c r="H49" s="545">
        <v>3.7941936179104102E-2</v>
      </c>
      <c r="I49" s="530">
        <v>188</v>
      </c>
      <c r="J49" s="525">
        <v>0</v>
      </c>
      <c r="K49" s="526">
        <v>0</v>
      </c>
      <c r="L49" s="545">
        <v>0</v>
      </c>
      <c r="M49" s="526">
        <v>0</v>
      </c>
      <c r="N49" s="526">
        <v>0</v>
      </c>
      <c r="O49" s="545">
        <v>0</v>
      </c>
      <c r="P49" s="215"/>
      <c r="Q49" s="215"/>
    </row>
    <row r="50" spans="1:17" ht="15" customHeight="1" x14ac:dyDescent="0.3">
      <c r="A50" s="215"/>
      <c r="B50" s="530">
        <v>88</v>
      </c>
      <c r="C50" s="525">
        <v>2.8468316464287099E-2</v>
      </c>
      <c r="D50" s="526">
        <v>2.5246803551296701E-2</v>
      </c>
      <c r="E50" s="545">
        <v>2.4590101301481801E-2</v>
      </c>
      <c r="F50" s="526">
        <v>3.7185338955731298E-2</v>
      </c>
      <c r="G50" s="526">
        <v>6.5932170419446504E-2</v>
      </c>
      <c r="H50" s="545">
        <v>4.9566505295197301E-2</v>
      </c>
      <c r="I50" s="530">
        <v>190</v>
      </c>
      <c r="J50" s="525">
        <v>0</v>
      </c>
      <c r="K50" s="526">
        <v>0</v>
      </c>
      <c r="L50" s="545">
        <v>0</v>
      </c>
      <c r="M50" s="526">
        <v>0</v>
      </c>
      <c r="N50" s="526">
        <v>0</v>
      </c>
      <c r="O50" s="545">
        <v>0</v>
      </c>
      <c r="P50" s="215"/>
      <c r="Q50" s="215"/>
    </row>
    <row r="51" spans="1:17" ht="15" customHeight="1" x14ac:dyDescent="0.3">
      <c r="A51" s="215"/>
      <c r="B51" s="530">
        <v>90</v>
      </c>
      <c r="C51" s="525">
        <v>2.5834697882698401E-2</v>
      </c>
      <c r="D51" s="526">
        <v>2.36098679243073E-2</v>
      </c>
      <c r="E51" s="545">
        <v>2.4610459580863601E-2</v>
      </c>
      <c r="F51" s="526">
        <v>4.7270037215500202E-2</v>
      </c>
      <c r="G51" s="526">
        <v>3.9880565870235397E-2</v>
      </c>
      <c r="H51" s="545">
        <v>3.5790127697469802E-2</v>
      </c>
      <c r="I51" s="530">
        <v>192</v>
      </c>
      <c r="J51" s="525">
        <v>0</v>
      </c>
      <c r="K51" s="526">
        <v>0</v>
      </c>
      <c r="L51" s="545">
        <v>0</v>
      </c>
      <c r="M51" s="526">
        <v>0</v>
      </c>
      <c r="N51" s="526">
        <v>0</v>
      </c>
      <c r="O51" s="545">
        <v>0</v>
      </c>
      <c r="P51" s="215"/>
      <c r="Q51" s="215"/>
    </row>
    <row r="52" spans="1:17" ht="15" customHeight="1" x14ac:dyDescent="0.3">
      <c r="A52" s="215"/>
      <c r="B52" s="530">
        <v>92</v>
      </c>
      <c r="C52" s="525">
        <v>2.1310516078527901E-2</v>
      </c>
      <c r="D52" s="526">
        <v>2.1319328802329E-2</v>
      </c>
      <c r="E52" s="545">
        <v>2.08442674508913E-2</v>
      </c>
      <c r="F52" s="526">
        <v>2.1642235322603801E-2</v>
      </c>
      <c r="G52" s="526">
        <v>3.37052655290868E-2</v>
      </c>
      <c r="H52" s="545">
        <v>1.8843271735086001E-2</v>
      </c>
      <c r="I52" s="530">
        <v>194</v>
      </c>
      <c r="J52" s="525">
        <v>0</v>
      </c>
      <c r="K52" s="526">
        <v>0</v>
      </c>
      <c r="L52" s="545">
        <v>0</v>
      </c>
      <c r="M52" s="526">
        <v>0</v>
      </c>
      <c r="N52" s="526">
        <v>0</v>
      </c>
      <c r="O52" s="545">
        <v>0</v>
      </c>
      <c r="P52" s="215"/>
      <c r="Q52" s="215"/>
    </row>
    <row r="53" spans="1:17" ht="15" customHeight="1" x14ac:dyDescent="0.3">
      <c r="A53" s="215"/>
      <c r="B53" s="530">
        <v>94</v>
      </c>
      <c r="C53" s="525">
        <v>1.67035788705624E-2</v>
      </c>
      <c r="D53" s="526">
        <v>1.6077652368202001E-2</v>
      </c>
      <c r="E53" s="545">
        <v>1.52051128356113E-2</v>
      </c>
      <c r="F53" s="526">
        <v>1.8667084319822998E-2</v>
      </c>
      <c r="G53" s="526">
        <v>2.5967175280941501E-2</v>
      </c>
      <c r="H53" s="545">
        <v>1.4984987710093101E-2</v>
      </c>
      <c r="I53" s="530">
        <v>196</v>
      </c>
      <c r="J53" s="525">
        <v>0</v>
      </c>
      <c r="K53" s="526">
        <v>0</v>
      </c>
      <c r="L53" s="545">
        <v>0</v>
      </c>
      <c r="M53" s="526">
        <v>0</v>
      </c>
      <c r="N53" s="526">
        <v>0</v>
      </c>
      <c r="O53" s="545">
        <v>0</v>
      </c>
      <c r="P53" s="215"/>
      <c r="Q53" s="215"/>
    </row>
    <row r="54" spans="1:17" ht="15" customHeight="1" x14ac:dyDescent="0.3">
      <c r="A54" s="215"/>
      <c r="B54" s="530">
        <v>96</v>
      </c>
      <c r="C54" s="525">
        <v>1.34396694841608E-2</v>
      </c>
      <c r="D54" s="526">
        <v>1.0882637009040101E-2</v>
      </c>
      <c r="E54" s="545">
        <v>1.1428829581138E-2</v>
      </c>
      <c r="F54" s="526">
        <v>1.5321958758235801E-2</v>
      </c>
      <c r="G54" s="526">
        <v>2.58543785473314E-2</v>
      </c>
      <c r="H54" s="545">
        <v>2.35167131221115E-2</v>
      </c>
      <c r="I54" s="530">
        <v>198</v>
      </c>
      <c r="J54" s="525">
        <v>0</v>
      </c>
      <c r="K54" s="526">
        <v>0</v>
      </c>
      <c r="L54" s="545">
        <v>0</v>
      </c>
      <c r="M54" s="526">
        <v>0</v>
      </c>
      <c r="N54" s="526">
        <v>0</v>
      </c>
      <c r="O54" s="545">
        <v>0</v>
      </c>
      <c r="P54" s="215"/>
      <c r="Q54" s="215"/>
    </row>
    <row r="55" spans="1:17" ht="15" customHeight="1" x14ac:dyDescent="0.3">
      <c r="A55" s="215"/>
      <c r="B55" s="530">
        <v>98</v>
      </c>
      <c r="C55" s="525">
        <v>9.6564522881921605E-3</v>
      </c>
      <c r="D55" s="526">
        <v>9.6967108440911103E-3</v>
      </c>
      <c r="E55" s="545">
        <v>9.4478080969665808E-3</v>
      </c>
      <c r="F55" s="526">
        <v>1.22898485682644E-2</v>
      </c>
      <c r="G55" s="526">
        <v>1.6103487836248999E-3</v>
      </c>
      <c r="H55" s="545">
        <v>0</v>
      </c>
      <c r="I55" s="531">
        <v>200</v>
      </c>
      <c r="J55" s="527">
        <v>0</v>
      </c>
      <c r="K55" s="528">
        <v>0</v>
      </c>
      <c r="L55" s="546">
        <v>0</v>
      </c>
      <c r="M55" s="528">
        <v>8.8020691675729903E-5</v>
      </c>
      <c r="N55" s="528">
        <v>0</v>
      </c>
      <c r="O55" s="546">
        <v>0</v>
      </c>
      <c r="P55" s="215"/>
      <c r="Q55" s="215"/>
    </row>
    <row r="56" spans="1:17" ht="15" customHeight="1" x14ac:dyDescent="0.3">
      <c r="A56" s="215"/>
      <c r="B56" s="531">
        <v>100</v>
      </c>
      <c r="C56" s="527">
        <v>8.6299120287789497E-3</v>
      </c>
      <c r="D56" s="528">
        <v>8.4769856919823007E-3</v>
      </c>
      <c r="E56" s="546">
        <v>8.0011148834376808E-3</v>
      </c>
      <c r="F56" s="528">
        <v>1.63401915223719E-2</v>
      </c>
      <c r="G56" s="528">
        <v>6.1604158798872896E-3</v>
      </c>
      <c r="H56" s="546">
        <v>4.6958922628583099E-3</v>
      </c>
      <c r="I56" s="220"/>
      <c r="J56" s="220"/>
      <c r="K56" s="220"/>
      <c r="L56" s="220"/>
      <c r="M56" s="220"/>
      <c r="N56" s="215"/>
      <c r="O56" s="215"/>
      <c r="P56" s="215"/>
      <c r="Q56" s="215"/>
    </row>
    <row r="57" spans="1:17" ht="15" customHeight="1" x14ac:dyDescent="0.3">
      <c r="A57" s="215"/>
      <c r="B57" s="215"/>
      <c r="C57" s="216"/>
      <c r="D57" s="216"/>
      <c r="E57" s="216"/>
      <c r="F57" s="216"/>
      <c r="G57" s="215"/>
      <c r="H57" s="215"/>
      <c r="I57" s="220"/>
      <c r="J57" s="220"/>
      <c r="K57" s="220"/>
      <c r="L57" s="220"/>
      <c r="M57" s="220"/>
      <c r="N57" s="215"/>
      <c r="O57" s="215"/>
      <c r="P57" s="215"/>
      <c r="Q57" s="215"/>
    </row>
    <row r="58" spans="1:17" ht="15" customHeight="1" x14ac:dyDescent="0.3">
      <c r="B58" s="215"/>
      <c r="C58" s="216"/>
      <c r="D58" s="216"/>
      <c r="E58" s="216"/>
      <c r="F58" s="216"/>
      <c r="G58" s="215"/>
      <c r="H58" s="215"/>
      <c r="I58" s="220"/>
      <c r="J58" s="220"/>
      <c r="K58" s="220"/>
      <c r="L58" s="220"/>
      <c r="M58" s="220"/>
      <c r="N58" s="215"/>
      <c r="O58" s="215"/>
      <c r="P58" s="215"/>
      <c r="Q58" s="215"/>
    </row>
    <row r="59" spans="1:17" ht="15" customHeight="1" x14ac:dyDescent="0.3">
      <c r="I59" s="220"/>
      <c r="J59" s="220"/>
      <c r="K59" s="220"/>
      <c r="L59" s="220"/>
      <c r="M59" s="220"/>
      <c r="N59" s="215"/>
      <c r="O59" s="215"/>
    </row>
    <row r="60" spans="1:17" ht="15" customHeight="1" x14ac:dyDescent="0.3">
      <c r="I60" s="220"/>
      <c r="J60" s="220"/>
      <c r="K60" s="220"/>
      <c r="L60" s="220"/>
      <c r="M60" s="220"/>
      <c r="N60" s="215"/>
      <c r="O60" s="215"/>
    </row>
    <row r="61" spans="1:17" ht="15" customHeight="1" x14ac:dyDescent="0.3">
      <c r="I61" s="220"/>
      <c r="J61" s="220"/>
      <c r="K61" s="220"/>
      <c r="L61" s="220"/>
      <c r="M61" s="220"/>
      <c r="N61" s="215"/>
    </row>
    <row r="62" spans="1:17" ht="15" customHeight="1" x14ac:dyDescent="0.3">
      <c r="I62" s="220"/>
      <c r="J62" s="220"/>
      <c r="K62" s="220"/>
      <c r="L62" s="220"/>
      <c r="M62" s="220"/>
      <c r="N62" s="215"/>
    </row>
    <row r="63" spans="1:17" ht="15" customHeight="1" x14ac:dyDescent="0.3">
      <c r="I63" s="220"/>
      <c r="J63" s="220"/>
      <c r="K63" s="220"/>
      <c r="L63" s="220"/>
      <c r="M63" s="220"/>
      <c r="N63" s="215"/>
    </row>
    <row r="64" spans="1:17" ht="15" customHeight="1" x14ac:dyDescent="0.3">
      <c r="I64" s="220"/>
      <c r="J64" s="220"/>
      <c r="K64" s="220"/>
      <c r="L64" s="220"/>
      <c r="M64" s="220"/>
      <c r="N64" s="215"/>
    </row>
    <row r="65" spans="9:14" ht="15" customHeight="1" x14ac:dyDescent="0.3">
      <c r="I65" s="220"/>
      <c r="J65" s="220"/>
      <c r="K65" s="220"/>
      <c r="L65" s="220"/>
      <c r="M65" s="220"/>
      <c r="N65" s="215"/>
    </row>
    <row r="66" spans="9:14" ht="15" customHeight="1" x14ac:dyDescent="0.3">
      <c r="I66" s="220"/>
      <c r="J66" s="220"/>
      <c r="K66" s="220"/>
      <c r="L66" s="220"/>
      <c r="M66" s="220"/>
      <c r="N66" s="215"/>
    </row>
    <row r="67" spans="9:14" ht="15" customHeight="1" x14ac:dyDescent="0.3">
      <c r="I67" s="220"/>
      <c r="J67" s="220"/>
      <c r="K67" s="220"/>
      <c r="L67" s="220"/>
      <c r="M67" s="220"/>
      <c r="N67" s="215"/>
    </row>
    <row r="68" spans="9:14" ht="15" customHeight="1" x14ac:dyDescent="0.3">
      <c r="I68" s="220"/>
      <c r="J68" s="220"/>
      <c r="K68" s="220"/>
      <c r="L68" s="220"/>
      <c r="M68" s="220"/>
      <c r="N68" s="215"/>
    </row>
    <row r="69" spans="9:14" ht="15" customHeight="1" x14ac:dyDescent="0.3">
      <c r="I69" s="220"/>
      <c r="J69" s="220"/>
      <c r="K69" s="220"/>
      <c r="L69" s="220"/>
      <c r="M69" s="220"/>
      <c r="N69" s="215"/>
    </row>
    <row r="70" spans="9:14" x14ac:dyDescent="0.3">
      <c r="I70" s="215"/>
      <c r="J70" s="215"/>
      <c r="K70" s="215"/>
      <c r="L70" s="215"/>
      <c r="M70" s="215"/>
    </row>
    <row r="71" spans="9:14" x14ac:dyDescent="0.3">
      <c r="I71" s="215"/>
      <c r="J71" s="215"/>
      <c r="K71" s="215"/>
      <c r="L71" s="215"/>
      <c r="M71" s="215"/>
    </row>
    <row r="72" spans="9:14" x14ac:dyDescent="0.3">
      <c r="I72" s="215"/>
      <c r="J72" s="215"/>
      <c r="K72" s="215"/>
      <c r="L72" s="215"/>
      <c r="M72" s="215"/>
    </row>
    <row r="73" spans="9:14" x14ac:dyDescent="0.3">
      <c r="I73" s="215"/>
      <c r="J73" s="215"/>
      <c r="K73" s="215"/>
      <c r="L73" s="215"/>
      <c r="M73" s="215"/>
    </row>
    <row r="74" spans="9:14" x14ac:dyDescent="0.3">
      <c r="I74" s="215"/>
      <c r="J74" s="215"/>
      <c r="K74" s="215"/>
      <c r="L74" s="215"/>
      <c r="M74" s="215"/>
    </row>
    <row r="75" spans="9:14" x14ac:dyDescent="0.3">
      <c r="I75" s="215"/>
      <c r="J75" s="215"/>
      <c r="K75" s="215"/>
      <c r="L75" s="215"/>
      <c r="M75" s="215"/>
    </row>
    <row r="76" spans="9:14" x14ac:dyDescent="0.3">
      <c r="I76" s="215"/>
      <c r="J76" s="215"/>
      <c r="K76" s="215"/>
      <c r="L76" s="215"/>
      <c r="M76" s="215"/>
    </row>
    <row r="77" spans="9:14" x14ac:dyDescent="0.3">
      <c r="I77" s="215"/>
      <c r="J77" s="215"/>
      <c r="K77" s="215"/>
      <c r="L77" s="215"/>
      <c r="M77" s="215"/>
    </row>
    <row r="78" spans="9:14" x14ac:dyDescent="0.3">
      <c r="I78" s="215"/>
      <c r="J78" s="215"/>
      <c r="K78" s="215"/>
      <c r="L78" s="215"/>
      <c r="M78" s="215"/>
    </row>
    <row r="79" spans="9:14" x14ac:dyDescent="0.3">
      <c r="I79" s="215"/>
      <c r="J79" s="215"/>
      <c r="K79" s="215"/>
      <c r="L79" s="215"/>
      <c r="M79" s="215"/>
    </row>
    <row r="80" spans="9:14" x14ac:dyDescent="0.3">
      <c r="I80" s="215"/>
      <c r="J80" s="215"/>
      <c r="K80" s="215"/>
      <c r="L80" s="215"/>
      <c r="M80" s="215"/>
    </row>
    <row r="81" spans="9:13" x14ac:dyDescent="0.3">
      <c r="I81" s="215"/>
      <c r="J81" s="215"/>
      <c r="K81" s="215"/>
      <c r="L81" s="215"/>
      <c r="M81" s="215"/>
    </row>
    <row r="82" spans="9:13" x14ac:dyDescent="0.3">
      <c r="I82" s="215"/>
      <c r="J82" s="215"/>
      <c r="K82" s="215"/>
      <c r="L82" s="215"/>
      <c r="M82" s="215"/>
    </row>
    <row r="83" spans="9:13" x14ac:dyDescent="0.3">
      <c r="I83" s="215"/>
      <c r="J83" s="215"/>
      <c r="K83" s="215"/>
      <c r="L83" s="215"/>
      <c r="M83" s="215"/>
    </row>
    <row r="84" spans="9:13" x14ac:dyDescent="0.3">
      <c r="I84" s="215"/>
      <c r="J84" s="215"/>
      <c r="K84" s="215"/>
      <c r="L84" s="215"/>
      <c r="M84" s="215"/>
    </row>
    <row r="85" spans="9:13" x14ac:dyDescent="0.3">
      <c r="I85" s="215"/>
      <c r="J85" s="215"/>
      <c r="K85" s="215"/>
      <c r="L85" s="215"/>
      <c r="M85" s="215"/>
    </row>
    <row r="86" spans="9:13" x14ac:dyDescent="0.3">
      <c r="I86" s="215"/>
      <c r="J86" s="215"/>
      <c r="K86" s="215"/>
      <c r="L86" s="215"/>
      <c r="M86" s="215"/>
    </row>
    <row r="87" spans="9:13" x14ac:dyDescent="0.3">
      <c r="I87" s="215"/>
      <c r="J87" s="215"/>
      <c r="K87" s="215"/>
      <c r="L87" s="215"/>
      <c r="M87" s="215"/>
    </row>
    <row r="88" spans="9:13" x14ac:dyDescent="0.3">
      <c r="I88" s="215"/>
      <c r="J88" s="215"/>
      <c r="K88" s="215"/>
      <c r="L88" s="215"/>
      <c r="M88" s="215"/>
    </row>
    <row r="89" spans="9:13" x14ac:dyDescent="0.3">
      <c r="I89" s="215"/>
      <c r="J89" s="215"/>
      <c r="K89" s="215"/>
      <c r="L89" s="215"/>
      <c r="M89" s="215"/>
    </row>
    <row r="90" spans="9:13" x14ac:dyDescent="0.3">
      <c r="I90" s="215"/>
      <c r="J90" s="215"/>
      <c r="K90" s="215"/>
      <c r="L90" s="215"/>
      <c r="M90" s="215"/>
    </row>
    <row r="91" spans="9:13" x14ac:dyDescent="0.3">
      <c r="I91" s="215"/>
      <c r="J91" s="215"/>
      <c r="K91" s="215"/>
      <c r="L91" s="215"/>
      <c r="M91" s="215"/>
    </row>
    <row r="92" spans="9:13" x14ac:dyDescent="0.3">
      <c r="I92" s="215"/>
      <c r="J92" s="215"/>
      <c r="K92" s="215"/>
      <c r="L92" s="215"/>
      <c r="M92" s="215"/>
    </row>
    <row r="93" spans="9:13" x14ac:dyDescent="0.3">
      <c r="I93" s="215"/>
      <c r="J93" s="215"/>
      <c r="K93" s="215"/>
      <c r="L93" s="215"/>
      <c r="M93" s="215"/>
    </row>
    <row r="94" spans="9:13" x14ac:dyDescent="0.3">
      <c r="I94" s="215"/>
      <c r="J94" s="215"/>
      <c r="K94" s="215"/>
      <c r="L94" s="215"/>
      <c r="M94" s="215"/>
    </row>
    <row r="95" spans="9:13" x14ac:dyDescent="0.3">
      <c r="I95" s="215"/>
      <c r="J95" s="215"/>
      <c r="K95" s="215"/>
      <c r="L95" s="215"/>
      <c r="M95" s="215"/>
    </row>
    <row r="96" spans="9:13" x14ac:dyDescent="0.3">
      <c r="I96" s="215"/>
      <c r="J96" s="215"/>
      <c r="K96" s="215"/>
      <c r="L96" s="215"/>
      <c r="M96" s="215"/>
    </row>
    <row r="97" spans="2:13" x14ac:dyDescent="0.3">
      <c r="I97" s="215"/>
      <c r="J97" s="215"/>
      <c r="K97" s="215"/>
      <c r="L97" s="215"/>
      <c r="M97" s="215"/>
    </row>
    <row r="98" spans="2:13" x14ac:dyDescent="0.3">
      <c r="I98" s="215"/>
      <c r="J98" s="215"/>
      <c r="K98" s="215"/>
      <c r="L98" s="215"/>
      <c r="M98" s="215"/>
    </row>
    <row r="99" spans="2:13" x14ac:dyDescent="0.3">
      <c r="I99" s="215"/>
      <c r="J99" s="215"/>
      <c r="K99" s="215"/>
      <c r="L99" s="215"/>
      <c r="M99" s="215"/>
    </row>
    <row r="100" spans="2:13" x14ac:dyDescent="0.3">
      <c r="I100" s="215"/>
      <c r="J100" s="215"/>
      <c r="K100" s="215"/>
      <c r="L100" s="215"/>
      <c r="M100" s="215"/>
    </row>
    <row r="101" spans="2:13" x14ac:dyDescent="0.3">
      <c r="I101" s="215"/>
      <c r="J101" s="215"/>
      <c r="K101" s="215"/>
      <c r="L101" s="215"/>
      <c r="M101" s="215"/>
    </row>
    <row r="102" spans="2:13" x14ac:dyDescent="0.3">
      <c r="I102" s="215"/>
      <c r="J102" s="215"/>
      <c r="K102" s="215"/>
      <c r="L102" s="215"/>
      <c r="M102" s="215"/>
    </row>
    <row r="103" spans="2:13" x14ac:dyDescent="0.3">
      <c r="I103" s="215"/>
      <c r="J103" s="215"/>
      <c r="K103" s="215"/>
      <c r="L103" s="215"/>
      <c r="M103" s="215"/>
    </row>
    <row r="104" spans="2:13" x14ac:dyDescent="0.3">
      <c r="I104" s="215"/>
      <c r="J104" s="215"/>
      <c r="K104" s="215"/>
      <c r="L104" s="215"/>
      <c r="M104" s="215"/>
    </row>
    <row r="105" spans="2:13" x14ac:dyDescent="0.3">
      <c r="I105" s="215"/>
      <c r="J105" s="215"/>
      <c r="K105" s="215"/>
      <c r="L105" s="215"/>
      <c r="M105" s="215"/>
    </row>
    <row r="106" spans="2:13" x14ac:dyDescent="0.3">
      <c r="I106" s="215"/>
      <c r="J106" s="215"/>
      <c r="K106" s="215"/>
    </row>
    <row r="107" spans="2:13" ht="15.6" x14ac:dyDescent="0.3">
      <c r="B107" s="466"/>
      <c r="C107" s="465"/>
      <c r="D107" s="465"/>
      <c r="E107" s="465"/>
      <c r="F107" s="465"/>
      <c r="G107" s="465"/>
      <c r="H107" s="465"/>
      <c r="I107" s="215"/>
      <c r="J107" s="215"/>
      <c r="K107" s="215"/>
    </row>
    <row r="108" spans="2:13" ht="15.6" x14ac:dyDescent="0.3">
      <c r="B108" s="466"/>
      <c r="C108" s="465"/>
      <c r="D108" s="465"/>
      <c r="E108" s="465"/>
      <c r="F108" s="219"/>
      <c r="G108" s="219"/>
      <c r="H108" s="219"/>
      <c r="I108" s="215"/>
      <c r="J108" s="215"/>
      <c r="K108" s="215"/>
    </row>
    <row r="109" spans="2:13" ht="15.6" x14ac:dyDescent="0.3">
      <c r="B109" s="466"/>
      <c r="C109" s="465"/>
      <c r="D109" s="465"/>
      <c r="E109" s="465"/>
      <c r="F109" s="219"/>
      <c r="G109" s="219"/>
      <c r="H109" s="219"/>
      <c r="I109" s="215"/>
      <c r="J109" s="215"/>
      <c r="K109" s="215"/>
    </row>
    <row r="110" spans="2:13" ht="15.6" x14ac:dyDescent="0.3">
      <c r="B110" s="466"/>
      <c r="C110" s="465"/>
      <c r="D110" s="465"/>
      <c r="E110" s="465"/>
      <c r="F110" s="219"/>
      <c r="G110" s="219"/>
      <c r="H110" s="219"/>
    </row>
    <row r="111" spans="2:13" ht="15.6" x14ac:dyDescent="0.3">
      <c r="B111" s="466"/>
      <c r="C111" s="465"/>
      <c r="D111" s="465"/>
      <c r="E111" s="465"/>
      <c r="F111" s="219"/>
      <c r="G111" s="219"/>
      <c r="H111" s="219"/>
    </row>
    <row r="112" spans="2:13" ht="15.6" x14ac:dyDescent="0.3">
      <c r="B112" s="466"/>
      <c r="C112" s="465"/>
      <c r="D112" s="465"/>
      <c r="E112" s="465"/>
      <c r="F112" s="219"/>
      <c r="G112" s="219"/>
      <c r="H112" s="219"/>
    </row>
    <row r="113" spans="2:8" ht="15.6" x14ac:dyDescent="0.3">
      <c r="B113" s="466"/>
      <c r="C113" s="465"/>
      <c r="D113" s="465"/>
      <c r="E113" s="465"/>
      <c r="F113" s="219"/>
      <c r="G113" s="219"/>
      <c r="H113" s="219"/>
    </row>
    <row r="114" spans="2:8" ht="15.6" x14ac:dyDescent="0.3">
      <c r="B114" s="466"/>
      <c r="C114" s="465"/>
      <c r="D114" s="465"/>
      <c r="E114" s="465"/>
      <c r="F114" s="219"/>
      <c r="G114" s="219"/>
      <c r="H114" s="219"/>
    </row>
    <row r="115" spans="2:8" ht="15.6" x14ac:dyDescent="0.3">
      <c r="B115" s="466"/>
      <c r="C115" s="465"/>
      <c r="D115" s="465"/>
      <c r="E115" s="465"/>
      <c r="F115" s="219"/>
      <c r="G115" s="219"/>
      <c r="H115" s="219"/>
    </row>
    <row r="116" spans="2:8" ht="15.6" x14ac:dyDescent="0.3">
      <c r="B116" s="466"/>
      <c r="C116" s="465"/>
      <c r="D116" s="465"/>
      <c r="E116" s="465"/>
      <c r="F116" s="219"/>
      <c r="G116" s="219"/>
      <c r="H116" s="219"/>
    </row>
    <row r="117" spans="2:8" ht="15.6" x14ac:dyDescent="0.3">
      <c r="B117" s="466"/>
      <c r="C117" s="465"/>
      <c r="D117" s="465"/>
      <c r="E117" s="465"/>
      <c r="F117" s="219"/>
      <c r="G117" s="219"/>
      <c r="H117" s="219"/>
    </row>
    <row r="118" spans="2:8" ht="15.6" x14ac:dyDescent="0.3">
      <c r="B118" s="466"/>
      <c r="C118" s="465"/>
      <c r="D118" s="465"/>
      <c r="E118" s="465"/>
      <c r="F118" s="219"/>
      <c r="G118" s="219"/>
      <c r="H118" s="219"/>
    </row>
    <row r="119" spans="2:8" ht="15.6" x14ac:dyDescent="0.3">
      <c r="B119" s="466"/>
      <c r="C119" s="465"/>
      <c r="D119" s="465"/>
      <c r="E119" s="465"/>
      <c r="F119" s="219"/>
      <c r="G119" s="219"/>
      <c r="H119" s="219"/>
    </row>
    <row r="120" spans="2:8" ht="15.6" x14ac:dyDescent="0.3">
      <c r="B120" s="466"/>
      <c r="C120" s="465"/>
      <c r="D120" s="465"/>
      <c r="E120" s="465"/>
      <c r="F120" s="219"/>
      <c r="G120" s="219"/>
      <c r="H120" s="219"/>
    </row>
    <row r="121" spans="2:8" ht="15.6" x14ac:dyDescent="0.3">
      <c r="B121" s="466"/>
      <c r="C121" s="465"/>
      <c r="D121" s="465"/>
      <c r="E121" s="465"/>
      <c r="F121" s="219"/>
      <c r="G121" s="219"/>
      <c r="H121" s="219"/>
    </row>
    <row r="122" spans="2:8" ht="15.6" x14ac:dyDescent="0.3">
      <c r="B122" s="466"/>
      <c r="C122" s="465"/>
      <c r="D122" s="465"/>
      <c r="E122" s="465"/>
      <c r="F122" s="219"/>
      <c r="G122" s="219"/>
      <c r="H122" s="219"/>
    </row>
    <row r="123" spans="2:8" ht="15.6" x14ac:dyDescent="0.3">
      <c r="B123" s="466"/>
      <c r="C123" s="465"/>
      <c r="D123" s="465"/>
      <c r="E123" s="465"/>
      <c r="F123" s="219"/>
      <c r="G123" s="219"/>
      <c r="H123" s="219"/>
    </row>
    <row r="124" spans="2:8" ht="15.6" x14ac:dyDescent="0.3">
      <c r="B124" s="466"/>
      <c r="C124" s="465"/>
      <c r="D124" s="465"/>
      <c r="E124" s="465"/>
      <c r="F124" s="219"/>
      <c r="G124" s="219"/>
      <c r="H124" s="219"/>
    </row>
    <row r="125" spans="2:8" ht="15.6" x14ac:dyDescent="0.3">
      <c r="B125" s="466"/>
      <c r="C125" s="465"/>
      <c r="D125" s="465"/>
      <c r="E125" s="465"/>
      <c r="F125" s="219"/>
      <c r="G125" s="219"/>
      <c r="H125" s="219"/>
    </row>
    <row r="126" spans="2:8" ht="15.6" x14ac:dyDescent="0.3">
      <c r="B126" s="466"/>
      <c r="C126" s="465"/>
      <c r="D126" s="465"/>
      <c r="E126" s="465"/>
      <c r="F126" s="219"/>
      <c r="G126" s="219"/>
      <c r="H126" s="219"/>
    </row>
    <row r="127" spans="2:8" ht="15.6" x14ac:dyDescent="0.3">
      <c r="B127" s="466"/>
      <c r="C127" s="465"/>
      <c r="D127" s="465"/>
      <c r="E127" s="465"/>
      <c r="F127" s="219"/>
      <c r="G127" s="219"/>
      <c r="H127" s="219"/>
    </row>
    <row r="128" spans="2:8" ht="15.6" x14ac:dyDescent="0.3">
      <c r="B128" s="466"/>
      <c r="C128" s="465"/>
      <c r="D128" s="465"/>
      <c r="E128" s="465"/>
      <c r="F128" s="219"/>
      <c r="G128" s="219"/>
      <c r="H128" s="219"/>
    </row>
    <row r="129" spans="2:8" ht="15.6" x14ac:dyDescent="0.3">
      <c r="B129" s="466"/>
      <c r="C129" s="465"/>
      <c r="D129" s="465"/>
      <c r="E129" s="465"/>
      <c r="F129" s="219"/>
      <c r="G129" s="219"/>
      <c r="H129" s="219"/>
    </row>
    <row r="130" spans="2:8" ht="15.6" x14ac:dyDescent="0.3">
      <c r="B130" s="466"/>
      <c r="C130" s="465"/>
      <c r="D130" s="465"/>
      <c r="E130" s="465"/>
      <c r="F130" s="219"/>
      <c r="G130" s="219"/>
      <c r="H130" s="219"/>
    </row>
    <row r="131" spans="2:8" ht="15.6" x14ac:dyDescent="0.3">
      <c r="B131" s="466"/>
      <c r="C131" s="465"/>
      <c r="D131" s="465"/>
      <c r="E131" s="465"/>
      <c r="F131" s="219"/>
      <c r="G131" s="219"/>
      <c r="H131" s="219"/>
    </row>
    <row r="132" spans="2:8" ht="15.6" x14ac:dyDescent="0.3">
      <c r="B132" s="466"/>
      <c r="C132" s="465"/>
      <c r="D132" s="465"/>
      <c r="E132" s="465"/>
      <c r="F132" s="219"/>
      <c r="G132" s="219"/>
      <c r="H132" s="219"/>
    </row>
    <row r="133" spans="2:8" ht="15.6" x14ac:dyDescent="0.3">
      <c r="B133" s="466"/>
      <c r="C133" s="465"/>
      <c r="D133" s="465"/>
      <c r="E133" s="465"/>
      <c r="F133" s="219"/>
      <c r="G133" s="219"/>
      <c r="H133" s="219"/>
    </row>
    <row r="134" spans="2:8" ht="15.6" x14ac:dyDescent="0.3">
      <c r="B134" s="466"/>
      <c r="C134" s="465"/>
      <c r="D134" s="465"/>
      <c r="E134" s="465"/>
      <c r="F134" s="219"/>
      <c r="G134" s="219"/>
      <c r="H134" s="219"/>
    </row>
    <row r="135" spans="2:8" ht="15.6" x14ac:dyDescent="0.3">
      <c r="B135" s="466"/>
      <c r="C135" s="465"/>
      <c r="D135" s="465"/>
      <c r="E135" s="465"/>
      <c r="F135" s="219"/>
      <c r="G135" s="219"/>
      <c r="H135" s="219"/>
    </row>
    <row r="136" spans="2:8" ht="15.6" x14ac:dyDescent="0.3">
      <c r="B136" s="466"/>
      <c r="C136" s="465"/>
      <c r="D136" s="465"/>
      <c r="E136" s="465"/>
      <c r="F136" s="219"/>
      <c r="G136" s="219"/>
      <c r="H136" s="219"/>
    </row>
    <row r="137" spans="2:8" ht="15.6" x14ac:dyDescent="0.3">
      <c r="B137" s="466"/>
      <c r="C137" s="465"/>
      <c r="D137" s="465"/>
      <c r="E137" s="465"/>
      <c r="F137" s="219"/>
      <c r="G137" s="219"/>
      <c r="H137" s="219"/>
    </row>
    <row r="138" spans="2:8" ht="15.6" x14ac:dyDescent="0.3">
      <c r="B138" s="466"/>
      <c r="C138" s="465"/>
      <c r="D138" s="465"/>
      <c r="E138" s="465"/>
      <c r="F138" s="219"/>
      <c r="G138" s="219"/>
      <c r="H138" s="219"/>
    </row>
    <row r="139" spans="2:8" ht="15.6" x14ac:dyDescent="0.3">
      <c r="B139" s="466"/>
      <c r="C139" s="465"/>
      <c r="D139" s="465"/>
      <c r="E139" s="465"/>
      <c r="F139" s="219"/>
      <c r="G139" s="219"/>
      <c r="H139" s="219"/>
    </row>
    <row r="140" spans="2:8" ht="15.6" x14ac:dyDescent="0.3">
      <c r="B140" s="466"/>
      <c r="C140" s="465"/>
      <c r="D140" s="465"/>
      <c r="E140" s="465"/>
      <c r="F140" s="219"/>
      <c r="G140" s="219"/>
      <c r="H140" s="219"/>
    </row>
    <row r="141" spans="2:8" ht="15.6" x14ac:dyDescent="0.3">
      <c r="B141" s="466"/>
      <c r="C141" s="465"/>
      <c r="D141" s="465"/>
      <c r="E141" s="465"/>
      <c r="F141" s="219"/>
      <c r="G141" s="219"/>
      <c r="H141" s="219"/>
    </row>
    <row r="142" spans="2:8" ht="15.6" x14ac:dyDescent="0.3">
      <c r="B142" s="466"/>
      <c r="C142" s="465"/>
      <c r="D142" s="465"/>
      <c r="E142" s="465"/>
      <c r="F142" s="219"/>
      <c r="G142" s="219"/>
      <c r="H142" s="219"/>
    </row>
    <row r="143" spans="2:8" ht="15.6" x14ac:dyDescent="0.3">
      <c r="B143" s="466"/>
      <c r="C143" s="465"/>
      <c r="D143" s="465"/>
      <c r="E143" s="465"/>
      <c r="F143" s="219"/>
      <c r="G143" s="219"/>
      <c r="H143" s="219"/>
    </row>
    <row r="144" spans="2:8" ht="15.6" x14ac:dyDescent="0.3">
      <c r="B144" s="466"/>
      <c r="C144" s="465"/>
      <c r="D144" s="465"/>
      <c r="E144" s="465"/>
      <c r="F144" s="219"/>
      <c r="G144" s="219"/>
      <c r="H144" s="219"/>
    </row>
    <row r="145" spans="2:8" ht="15.6" x14ac:dyDescent="0.3">
      <c r="B145" s="466"/>
      <c r="C145" s="465"/>
      <c r="D145" s="465"/>
      <c r="E145" s="465"/>
      <c r="F145" s="219"/>
      <c r="G145" s="219"/>
      <c r="H145" s="219"/>
    </row>
    <row r="146" spans="2:8" ht="15.6" x14ac:dyDescent="0.3">
      <c r="B146" s="466"/>
      <c r="C146" s="465"/>
      <c r="D146" s="465"/>
      <c r="E146" s="465"/>
      <c r="F146" s="219"/>
      <c r="G146" s="219"/>
      <c r="H146" s="219"/>
    </row>
    <row r="147" spans="2:8" ht="15.6" x14ac:dyDescent="0.3">
      <c r="B147" s="466"/>
      <c r="C147" s="465"/>
      <c r="D147" s="465"/>
      <c r="E147" s="465"/>
      <c r="F147" s="219"/>
      <c r="G147" s="219"/>
      <c r="H147" s="219"/>
    </row>
    <row r="148" spans="2:8" ht="15.6" x14ac:dyDescent="0.3">
      <c r="B148" s="466"/>
      <c r="C148" s="465"/>
      <c r="D148" s="465"/>
      <c r="E148" s="465"/>
      <c r="F148" s="219"/>
      <c r="G148" s="219"/>
      <c r="H148" s="219"/>
    </row>
    <row r="149" spans="2:8" ht="15.6" x14ac:dyDescent="0.3">
      <c r="B149" s="466"/>
      <c r="C149" s="465"/>
      <c r="D149" s="465"/>
      <c r="E149" s="465"/>
      <c r="F149" s="219"/>
      <c r="G149" s="219"/>
      <c r="H149" s="219"/>
    </row>
    <row r="150" spans="2:8" ht="15.6" x14ac:dyDescent="0.3">
      <c r="B150" s="466"/>
      <c r="C150" s="465"/>
      <c r="D150" s="465"/>
      <c r="E150" s="465"/>
      <c r="F150" s="219"/>
      <c r="G150" s="219"/>
      <c r="H150" s="219"/>
    </row>
    <row r="151" spans="2:8" ht="15.6" x14ac:dyDescent="0.3">
      <c r="B151" s="466"/>
      <c r="C151" s="465"/>
      <c r="D151" s="465"/>
      <c r="E151" s="465"/>
      <c r="F151" s="219"/>
      <c r="G151" s="219"/>
      <c r="H151" s="219"/>
    </row>
    <row r="152" spans="2:8" ht="15.6" x14ac:dyDescent="0.3">
      <c r="B152" s="466"/>
      <c r="C152" s="465"/>
      <c r="D152" s="465"/>
      <c r="E152" s="465"/>
      <c r="F152" s="219"/>
      <c r="G152" s="219"/>
      <c r="H152" s="219"/>
    </row>
    <row r="153" spans="2:8" ht="15.6" x14ac:dyDescent="0.3">
      <c r="B153" s="466"/>
      <c r="C153" s="465"/>
      <c r="D153" s="465"/>
      <c r="E153" s="465"/>
      <c r="F153" s="219"/>
      <c r="G153" s="219"/>
      <c r="H153" s="219"/>
    </row>
    <row r="154" spans="2:8" ht="15.6" x14ac:dyDescent="0.3">
      <c r="B154" s="466"/>
      <c r="C154" s="465"/>
      <c r="D154" s="465"/>
      <c r="E154" s="465"/>
      <c r="F154" s="219"/>
      <c r="G154" s="219"/>
      <c r="H154" s="219"/>
    </row>
    <row r="155" spans="2:8" ht="15.6" x14ac:dyDescent="0.3">
      <c r="B155" s="466"/>
      <c r="C155" s="465"/>
      <c r="D155" s="465"/>
      <c r="E155" s="465"/>
      <c r="F155" s="219"/>
      <c r="G155" s="219"/>
      <c r="H155" s="219"/>
    </row>
    <row r="156" spans="2:8" ht="15.6" x14ac:dyDescent="0.3">
      <c r="B156" s="466"/>
      <c r="C156" s="465"/>
      <c r="D156" s="465"/>
      <c r="E156" s="465"/>
      <c r="F156" s="219"/>
      <c r="G156" s="219"/>
      <c r="H156" s="219"/>
    </row>
    <row r="157" spans="2:8" ht="15.6" x14ac:dyDescent="0.3">
      <c r="B157" s="466"/>
      <c r="C157" s="465"/>
      <c r="D157" s="465"/>
      <c r="E157" s="465"/>
      <c r="F157" s="219"/>
      <c r="G157" s="219"/>
      <c r="H157" s="219"/>
    </row>
    <row r="158" spans="2:8" ht="15.6" x14ac:dyDescent="0.3">
      <c r="B158" s="466"/>
      <c r="C158" s="465"/>
      <c r="D158" s="465"/>
      <c r="E158" s="465"/>
      <c r="F158" s="219"/>
      <c r="G158" s="219"/>
      <c r="H158" s="219"/>
    </row>
    <row r="159" spans="2:8" ht="15.6" x14ac:dyDescent="0.3">
      <c r="B159" s="466"/>
      <c r="C159" s="465"/>
      <c r="D159" s="465"/>
      <c r="E159" s="465"/>
      <c r="F159" s="219"/>
      <c r="G159" s="219"/>
      <c r="H159" s="219"/>
    </row>
    <row r="160" spans="2:8" ht="15.6" x14ac:dyDescent="0.3">
      <c r="B160" s="466"/>
      <c r="C160" s="465"/>
      <c r="D160" s="465"/>
      <c r="E160" s="465"/>
      <c r="F160" s="219"/>
      <c r="G160" s="219"/>
      <c r="H160" s="219"/>
    </row>
    <row r="161" spans="2:8" ht="15.6" x14ac:dyDescent="0.3">
      <c r="B161" s="466"/>
      <c r="C161" s="465"/>
      <c r="D161" s="465"/>
      <c r="E161" s="465"/>
      <c r="F161" s="219"/>
      <c r="G161" s="219"/>
      <c r="H161" s="219"/>
    </row>
    <row r="162" spans="2:8" ht="15.6" x14ac:dyDescent="0.3">
      <c r="B162" s="466"/>
      <c r="C162" s="465"/>
      <c r="D162" s="465"/>
      <c r="E162" s="465"/>
      <c r="F162" s="219"/>
      <c r="G162" s="219"/>
      <c r="H162" s="219"/>
    </row>
    <row r="163" spans="2:8" ht="15.6" x14ac:dyDescent="0.3">
      <c r="B163" s="466"/>
      <c r="C163" s="465"/>
      <c r="D163" s="465"/>
      <c r="E163" s="465"/>
      <c r="F163" s="219"/>
      <c r="G163" s="219"/>
      <c r="H163" s="219"/>
    </row>
    <row r="164" spans="2:8" ht="15.6" x14ac:dyDescent="0.3">
      <c r="B164" s="466"/>
      <c r="C164" s="465"/>
      <c r="D164" s="465"/>
      <c r="E164" s="465"/>
      <c r="F164" s="219"/>
      <c r="G164" s="219"/>
      <c r="H164" s="219"/>
    </row>
    <row r="165" spans="2:8" ht="15.6" x14ac:dyDescent="0.3">
      <c r="B165" s="466"/>
      <c r="C165" s="465"/>
      <c r="D165" s="465"/>
      <c r="E165" s="465"/>
      <c r="F165" s="219"/>
      <c r="G165" s="219"/>
      <c r="H165" s="219"/>
    </row>
    <row r="166" spans="2:8" ht="15.6" x14ac:dyDescent="0.3">
      <c r="B166" s="466"/>
      <c r="C166" s="465"/>
      <c r="D166" s="465"/>
      <c r="E166" s="465"/>
      <c r="F166" s="219"/>
      <c r="G166" s="219"/>
      <c r="H166" s="219"/>
    </row>
    <row r="167" spans="2:8" ht="15.6" x14ac:dyDescent="0.3">
      <c r="B167" s="466"/>
      <c r="C167" s="465"/>
      <c r="D167" s="465"/>
      <c r="E167" s="465"/>
      <c r="F167" s="219"/>
      <c r="G167" s="219"/>
      <c r="H167" s="219"/>
    </row>
    <row r="168" spans="2:8" ht="15.6" x14ac:dyDescent="0.3">
      <c r="B168" s="466"/>
      <c r="C168" s="465"/>
      <c r="D168" s="465"/>
      <c r="E168" s="465"/>
      <c r="F168" s="219"/>
      <c r="G168" s="219"/>
      <c r="H168" s="219"/>
    </row>
    <row r="169" spans="2:8" ht="15.6" x14ac:dyDescent="0.3">
      <c r="B169" s="466"/>
      <c r="C169" s="465"/>
      <c r="D169" s="465"/>
      <c r="E169" s="465"/>
      <c r="F169" s="219"/>
      <c r="G169" s="219"/>
      <c r="H169" s="219"/>
    </row>
    <row r="170" spans="2:8" ht="15.6" x14ac:dyDescent="0.3">
      <c r="B170" s="466"/>
      <c r="C170" s="465"/>
      <c r="D170" s="465"/>
      <c r="E170" s="465"/>
      <c r="F170" s="219"/>
      <c r="G170" s="219"/>
      <c r="H170" s="219"/>
    </row>
    <row r="171" spans="2:8" ht="15.6" x14ac:dyDescent="0.3">
      <c r="B171" s="466"/>
      <c r="C171" s="465"/>
      <c r="D171" s="465"/>
      <c r="E171" s="465"/>
      <c r="F171" s="219"/>
      <c r="G171" s="219"/>
      <c r="H171" s="219"/>
    </row>
    <row r="172" spans="2:8" ht="15.6" x14ac:dyDescent="0.3">
      <c r="B172" s="466"/>
      <c r="C172" s="465"/>
      <c r="D172" s="465"/>
      <c r="E172" s="465"/>
      <c r="F172" s="219"/>
      <c r="G172" s="219"/>
      <c r="H172" s="219"/>
    </row>
    <row r="173" spans="2:8" ht="15.6" x14ac:dyDescent="0.3">
      <c r="B173" s="466"/>
      <c r="C173" s="465"/>
      <c r="D173" s="465"/>
      <c r="E173" s="465"/>
      <c r="F173" s="219"/>
      <c r="G173" s="219"/>
      <c r="H173" s="219"/>
    </row>
    <row r="174" spans="2:8" ht="15.6" x14ac:dyDescent="0.3">
      <c r="B174" s="466"/>
      <c r="C174" s="465"/>
      <c r="D174" s="465"/>
      <c r="E174" s="465"/>
      <c r="F174" s="219"/>
      <c r="G174" s="219"/>
      <c r="H174" s="219"/>
    </row>
    <row r="175" spans="2:8" ht="15.6" x14ac:dyDescent="0.3">
      <c r="B175" s="466"/>
      <c r="C175" s="465"/>
      <c r="D175" s="465"/>
      <c r="E175" s="465"/>
      <c r="F175" s="219"/>
      <c r="G175" s="219"/>
      <c r="H175" s="219"/>
    </row>
    <row r="176" spans="2:8" ht="15.6" x14ac:dyDescent="0.3">
      <c r="B176" s="466"/>
      <c r="C176" s="465"/>
      <c r="D176" s="465"/>
      <c r="E176" s="465"/>
      <c r="F176" s="219"/>
      <c r="G176" s="219"/>
      <c r="H176" s="219"/>
    </row>
    <row r="177" spans="2:8" ht="15.6" x14ac:dyDescent="0.3">
      <c r="B177" s="466"/>
      <c r="C177" s="465"/>
      <c r="D177" s="465"/>
      <c r="E177" s="465"/>
      <c r="F177" s="219"/>
      <c r="G177" s="219"/>
      <c r="H177" s="219"/>
    </row>
    <row r="178" spans="2:8" ht="15.6" x14ac:dyDescent="0.3">
      <c r="B178" s="466"/>
      <c r="C178" s="465"/>
      <c r="D178" s="465"/>
      <c r="E178" s="465"/>
      <c r="F178" s="219"/>
      <c r="G178" s="219"/>
      <c r="H178" s="219"/>
    </row>
    <row r="179" spans="2:8" ht="15.6" x14ac:dyDescent="0.3">
      <c r="B179" s="466"/>
      <c r="C179" s="465"/>
      <c r="D179" s="465"/>
      <c r="E179" s="465"/>
      <c r="F179" s="219"/>
      <c r="G179" s="219"/>
      <c r="H179" s="219"/>
    </row>
    <row r="180" spans="2:8" ht="15.6" x14ac:dyDescent="0.3">
      <c r="B180" s="466"/>
      <c r="C180" s="465"/>
      <c r="D180" s="465"/>
      <c r="E180" s="465"/>
      <c r="F180" s="219"/>
      <c r="G180" s="219"/>
      <c r="H180" s="219"/>
    </row>
    <row r="181" spans="2:8" ht="15.6" x14ac:dyDescent="0.3">
      <c r="B181" s="466"/>
      <c r="C181" s="465"/>
      <c r="D181" s="465"/>
      <c r="E181" s="465"/>
      <c r="F181" s="219"/>
      <c r="G181" s="219"/>
      <c r="H181" s="219"/>
    </row>
    <row r="182" spans="2:8" ht="15.6" x14ac:dyDescent="0.3">
      <c r="B182" s="466"/>
      <c r="C182" s="465"/>
      <c r="D182" s="465"/>
      <c r="E182" s="465"/>
      <c r="F182" s="219"/>
      <c r="G182" s="219"/>
      <c r="H182" s="219"/>
    </row>
    <row r="183" spans="2:8" ht="15.6" x14ac:dyDescent="0.3">
      <c r="B183" s="466"/>
      <c r="C183" s="465"/>
      <c r="D183" s="465"/>
      <c r="E183" s="465"/>
      <c r="F183" s="219"/>
      <c r="G183" s="219"/>
      <c r="H183" s="219"/>
    </row>
    <row r="184" spans="2:8" ht="15.6" x14ac:dyDescent="0.3">
      <c r="B184" s="466"/>
      <c r="C184" s="465"/>
      <c r="D184" s="465"/>
      <c r="E184" s="465"/>
      <c r="F184" s="219"/>
      <c r="G184" s="219"/>
      <c r="H184" s="219"/>
    </row>
    <row r="185" spans="2:8" ht="15.6" x14ac:dyDescent="0.3">
      <c r="B185" s="466"/>
      <c r="C185" s="465"/>
      <c r="D185" s="465"/>
      <c r="E185" s="465"/>
      <c r="F185" s="219"/>
      <c r="G185" s="219"/>
      <c r="H185" s="219"/>
    </row>
    <row r="186" spans="2:8" ht="15.6" x14ac:dyDescent="0.3">
      <c r="B186" s="466"/>
      <c r="C186" s="465"/>
      <c r="D186" s="465"/>
      <c r="E186" s="465"/>
      <c r="F186" s="219"/>
      <c r="G186" s="219"/>
      <c r="H186" s="219"/>
    </row>
    <row r="187" spans="2:8" ht="15.6" x14ac:dyDescent="0.3">
      <c r="B187" s="466"/>
      <c r="C187" s="465"/>
      <c r="D187" s="465"/>
      <c r="E187" s="465"/>
      <c r="F187" s="219"/>
      <c r="G187" s="219"/>
      <c r="H187" s="219"/>
    </row>
    <row r="188" spans="2:8" ht="15.6" x14ac:dyDescent="0.3">
      <c r="B188" s="466"/>
      <c r="C188" s="465"/>
      <c r="D188" s="465"/>
      <c r="E188" s="465"/>
      <c r="F188" s="219"/>
      <c r="G188" s="219"/>
      <c r="H188" s="219"/>
    </row>
    <row r="189" spans="2:8" ht="15.6" x14ac:dyDescent="0.3">
      <c r="B189" s="466"/>
      <c r="C189" s="465"/>
      <c r="D189" s="465"/>
      <c r="E189" s="465"/>
      <c r="F189" s="219"/>
      <c r="G189" s="219"/>
      <c r="H189" s="219"/>
    </row>
    <row r="190" spans="2:8" ht="15.6" x14ac:dyDescent="0.3">
      <c r="B190" s="466"/>
      <c r="C190" s="465"/>
      <c r="D190" s="465"/>
      <c r="E190" s="465"/>
      <c r="F190" s="219"/>
      <c r="G190" s="219"/>
      <c r="H190" s="219"/>
    </row>
    <row r="191" spans="2:8" ht="15.6" x14ac:dyDescent="0.3">
      <c r="B191" s="466"/>
      <c r="C191" s="465"/>
      <c r="D191" s="465"/>
      <c r="E191" s="465"/>
      <c r="F191" s="219"/>
      <c r="G191" s="219"/>
      <c r="H191" s="219"/>
    </row>
    <row r="192" spans="2:8" ht="15.6" x14ac:dyDescent="0.3">
      <c r="B192" s="466"/>
      <c r="C192" s="465"/>
      <c r="D192" s="465"/>
      <c r="E192" s="465"/>
      <c r="F192" s="219"/>
      <c r="G192" s="219"/>
      <c r="H192" s="219"/>
    </row>
    <row r="193" spans="2:8" ht="15.6" x14ac:dyDescent="0.3">
      <c r="B193" s="466"/>
      <c r="C193" s="465"/>
      <c r="D193" s="465"/>
      <c r="E193" s="465"/>
      <c r="F193" s="219"/>
      <c r="G193" s="219"/>
      <c r="H193" s="219"/>
    </row>
    <row r="194" spans="2:8" ht="15.6" x14ac:dyDescent="0.3">
      <c r="B194" s="466"/>
      <c r="C194" s="465"/>
      <c r="D194" s="465"/>
      <c r="E194" s="465"/>
      <c r="F194" s="219"/>
      <c r="G194" s="219"/>
      <c r="H194" s="219"/>
    </row>
    <row r="195" spans="2:8" ht="15.6" x14ac:dyDescent="0.3">
      <c r="B195" s="466"/>
      <c r="C195" s="465"/>
      <c r="D195" s="465"/>
      <c r="E195" s="465"/>
      <c r="F195" s="219"/>
      <c r="G195" s="219"/>
      <c r="H195" s="219"/>
    </row>
    <row r="196" spans="2:8" ht="15.6" x14ac:dyDescent="0.3">
      <c r="B196" s="466"/>
      <c r="C196" s="465"/>
      <c r="D196" s="465"/>
      <c r="E196" s="465"/>
      <c r="F196" s="219"/>
      <c r="G196" s="219"/>
      <c r="H196" s="219"/>
    </row>
    <row r="197" spans="2:8" ht="15.6" x14ac:dyDescent="0.3">
      <c r="B197" s="466"/>
      <c r="C197" s="465"/>
      <c r="D197" s="465"/>
      <c r="E197" s="465"/>
      <c r="F197" s="219"/>
      <c r="G197" s="219"/>
      <c r="H197" s="219"/>
    </row>
    <row r="198" spans="2:8" ht="15.6" x14ac:dyDescent="0.3">
      <c r="B198" s="466"/>
      <c r="C198" s="465"/>
      <c r="D198" s="465"/>
      <c r="E198" s="465"/>
      <c r="F198" s="219"/>
      <c r="G198" s="219"/>
      <c r="H198" s="219"/>
    </row>
    <row r="199" spans="2:8" ht="15.6" x14ac:dyDescent="0.3">
      <c r="B199" s="466"/>
      <c r="C199" s="465"/>
      <c r="D199" s="465"/>
      <c r="E199" s="465"/>
      <c r="F199" s="219"/>
      <c r="G199" s="219"/>
      <c r="H199" s="219"/>
    </row>
    <row r="200" spans="2:8" ht="15.6" x14ac:dyDescent="0.3">
      <c r="B200" s="466"/>
      <c r="C200" s="465"/>
      <c r="D200" s="465"/>
      <c r="E200" s="465"/>
      <c r="F200" s="219"/>
      <c r="G200" s="219"/>
      <c r="H200" s="219"/>
    </row>
    <row r="201" spans="2:8" ht="15.6" x14ac:dyDescent="0.3">
      <c r="B201" s="466"/>
      <c r="C201" s="465"/>
      <c r="D201" s="465"/>
      <c r="E201" s="465"/>
      <c r="F201" s="219"/>
      <c r="G201" s="219"/>
      <c r="H201" s="219"/>
    </row>
    <row r="202" spans="2:8" ht="15.6" x14ac:dyDescent="0.3">
      <c r="B202" s="466"/>
      <c r="C202" s="465"/>
      <c r="D202" s="465"/>
      <c r="E202" s="465"/>
      <c r="F202" s="219"/>
      <c r="G202" s="219"/>
      <c r="H202" s="219"/>
    </row>
    <row r="203" spans="2:8" ht="15.6" x14ac:dyDescent="0.3">
      <c r="B203" s="466"/>
      <c r="C203" s="465"/>
      <c r="D203" s="465"/>
      <c r="E203" s="465"/>
      <c r="F203" s="219"/>
      <c r="G203" s="219"/>
      <c r="H203" s="219"/>
    </row>
    <row r="204" spans="2:8" ht="15.6" x14ac:dyDescent="0.3">
      <c r="B204" s="466"/>
      <c r="C204" s="465"/>
      <c r="D204" s="465"/>
      <c r="E204" s="465"/>
      <c r="F204" s="219"/>
      <c r="G204" s="219"/>
      <c r="H204" s="219"/>
    </row>
  </sheetData>
  <mergeCells count="7">
    <mergeCell ref="B2:O2"/>
    <mergeCell ref="M4:O4"/>
    <mergeCell ref="B4:B5"/>
    <mergeCell ref="C4:E4"/>
    <mergeCell ref="F4:H4"/>
    <mergeCell ref="I4:I5"/>
    <mergeCell ref="J4:L4"/>
  </mergeCells>
  <pageMargins left="0.7" right="0.7" top="0.75" bottom="0.75" header="0.3" footer="0.3"/>
  <pageSetup fitToWidth="2" fitToHeight="2" orientation="portrait" r:id="rId1"/>
  <colBreaks count="1" manualBreakCount="1">
    <brk id="5" max="5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9"/>
  <sheetViews>
    <sheetView view="pageBreakPreview" zoomScale="85" zoomScaleNormal="100" zoomScaleSheetLayoutView="85" workbookViewId="0"/>
  </sheetViews>
  <sheetFormatPr defaultColWidth="9.109375" defaultRowHeight="14.4" x14ac:dyDescent="0.3"/>
  <cols>
    <col min="1" max="1" width="4.6640625" style="222" customWidth="1"/>
    <col min="2" max="2" width="9.6640625" style="222" customWidth="1"/>
    <col min="3" max="11" width="12.6640625" style="223" customWidth="1"/>
    <col min="12" max="20" width="12.6640625" style="247" customWidth="1"/>
    <col min="21" max="21" width="9.6640625" style="1186" customWidth="1"/>
    <col min="22" max="39" width="12.6640625" style="1185" customWidth="1"/>
    <col min="40" max="40" width="4.6640625" style="217" customWidth="1"/>
    <col min="41" max="16384" width="9.109375" style="217"/>
  </cols>
  <sheetData>
    <row r="1" spans="2:40" ht="15" customHeight="1" x14ac:dyDescent="0.3">
      <c r="L1" s="223"/>
      <c r="M1" s="223"/>
      <c r="N1" s="223"/>
      <c r="O1" s="223"/>
      <c r="P1" s="223"/>
      <c r="Q1" s="223"/>
      <c r="R1" s="223"/>
      <c r="S1" s="223"/>
      <c r="T1" s="223"/>
      <c r="U1" s="1180"/>
      <c r="V1" s="1181"/>
      <c r="W1" s="1181"/>
      <c r="X1" s="1181"/>
      <c r="Y1" s="1181"/>
      <c r="Z1" s="1181"/>
      <c r="AA1" s="1181"/>
      <c r="AB1" s="1181"/>
      <c r="AC1" s="1181"/>
      <c r="AD1" s="1181"/>
      <c r="AE1" s="1181"/>
      <c r="AF1" s="1181"/>
      <c r="AG1" s="1181"/>
      <c r="AH1" s="1181"/>
      <c r="AI1" s="1181"/>
      <c r="AJ1" s="1181"/>
      <c r="AK1" s="1181"/>
      <c r="AL1" s="1181"/>
      <c r="AM1" s="1181"/>
      <c r="AN1" s="215"/>
    </row>
    <row r="2" spans="2:40" ht="15" customHeight="1" x14ac:dyDescent="0.3">
      <c r="B2" s="1497" t="s">
        <v>150</v>
      </c>
      <c r="C2" s="1497"/>
      <c r="D2" s="1497"/>
      <c r="E2" s="1497"/>
      <c r="F2" s="1497"/>
      <c r="G2" s="1497"/>
      <c r="H2" s="1497"/>
      <c r="I2" s="1497"/>
      <c r="J2" s="1497"/>
      <c r="K2" s="1497"/>
      <c r="L2" s="1497"/>
      <c r="M2" s="1497"/>
      <c r="N2" s="1497"/>
      <c r="O2" s="1497"/>
      <c r="P2" s="1497"/>
      <c r="Q2" s="1497"/>
      <c r="R2" s="1497"/>
      <c r="S2" s="1497"/>
      <c r="T2" s="1497"/>
      <c r="U2" s="1182"/>
      <c r="V2" s="1181"/>
      <c r="W2" s="1181"/>
      <c r="X2" s="1181"/>
      <c r="Y2" s="1181"/>
      <c r="Z2" s="1181"/>
      <c r="AA2" s="1181"/>
      <c r="AB2" s="1181"/>
      <c r="AC2" s="1181"/>
      <c r="AD2" s="1181"/>
      <c r="AE2" s="1181"/>
      <c r="AF2" s="1181"/>
      <c r="AG2" s="1181"/>
      <c r="AH2" s="1181"/>
      <c r="AI2" s="1181"/>
      <c r="AJ2" s="1181"/>
      <c r="AK2" s="1181"/>
      <c r="AL2" s="1181"/>
      <c r="AM2" s="1181"/>
      <c r="AN2" s="215"/>
    </row>
    <row r="3" spans="2:40" ht="15" customHeight="1" x14ac:dyDescent="0.3">
      <c r="L3" s="223"/>
      <c r="M3" s="223"/>
      <c r="N3" s="223"/>
      <c r="O3" s="223"/>
      <c r="P3" s="223"/>
      <c r="Q3" s="223"/>
      <c r="R3" s="223"/>
      <c r="S3" s="223"/>
      <c r="T3" s="223"/>
      <c r="U3" s="1180"/>
      <c r="V3" s="1181"/>
      <c r="W3" s="1181"/>
      <c r="X3" s="1181"/>
      <c r="Y3" s="1181"/>
      <c r="Z3" s="1181"/>
      <c r="AA3" s="1181"/>
      <c r="AB3" s="1181"/>
      <c r="AC3" s="1181"/>
      <c r="AD3" s="1181"/>
      <c r="AE3" s="1181"/>
      <c r="AF3" s="1181"/>
      <c r="AG3" s="1181"/>
      <c r="AH3" s="1181"/>
      <c r="AI3" s="1181"/>
      <c r="AJ3" s="1181"/>
      <c r="AK3" s="1181"/>
      <c r="AL3" s="1181"/>
      <c r="AM3" s="1181"/>
      <c r="AN3" s="215"/>
    </row>
    <row r="4" spans="2:40" ht="15" customHeight="1" x14ac:dyDescent="0.3">
      <c r="B4" s="1498" t="s">
        <v>77</v>
      </c>
      <c r="C4" s="1501" t="s">
        <v>0</v>
      </c>
      <c r="D4" s="1502"/>
      <c r="E4" s="1502"/>
      <c r="F4" s="1502"/>
      <c r="G4" s="1502"/>
      <c r="H4" s="1502"/>
      <c r="I4" s="1502"/>
      <c r="J4" s="1502"/>
      <c r="K4" s="1503"/>
      <c r="L4" s="1504" t="s">
        <v>34</v>
      </c>
      <c r="M4" s="1505"/>
      <c r="N4" s="1505"/>
      <c r="O4" s="1505"/>
      <c r="P4" s="1505"/>
      <c r="Q4" s="1505"/>
      <c r="R4" s="1505"/>
      <c r="S4" s="1505"/>
      <c r="T4" s="1506"/>
      <c r="U4" s="1507"/>
      <c r="V4" s="1508"/>
      <c r="W4" s="1508"/>
      <c r="X4" s="1508"/>
      <c r="Y4" s="1508"/>
      <c r="Z4" s="1508"/>
      <c r="AA4" s="1508"/>
      <c r="AB4" s="1508"/>
      <c r="AC4" s="1508"/>
      <c r="AD4" s="1508"/>
      <c r="AE4" s="1508"/>
      <c r="AF4" s="1508"/>
      <c r="AG4" s="1508"/>
      <c r="AH4" s="1508"/>
      <c r="AI4" s="1508"/>
      <c r="AJ4" s="1508"/>
      <c r="AK4" s="1508"/>
      <c r="AL4" s="1508"/>
      <c r="AM4" s="1508"/>
      <c r="AN4" s="215"/>
    </row>
    <row r="5" spans="2:40" ht="15" customHeight="1" x14ac:dyDescent="0.3">
      <c r="B5" s="1499"/>
      <c r="C5" s="1509" t="s">
        <v>78</v>
      </c>
      <c r="D5" s="1509"/>
      <c r="E5" s="1509"/>
      <c r="F5" s="1509" t="s">
        <v>45</v>
      </c>
      <c r="G5" s="1509"/>
      <c r="H5" s="1509"/>
      <c r="I5" s="1509" t="s">
        <v>44</v>
      </c>
      <c r="J5" s="1509"/>
      <c r="K5" s="1509"/>
      <c r="L5" s="1509" t="s">
        <v>78</v>
      </c>
      <c r="M5" s="1509"/>
      <c r="N5" s="1509"/>
      <c r="O5" s="1509" t="s">
        <v>45</v>
      </c>
      <c r="P5" s="1509"/>
      <c r="Q5" s="1509"/>
      <c r="R5" s="1509" t="s">
        <v>44</v>
      </c>
      <c r="S5" s="1509"/>
      <c r="T5" s="1509"/>
      <c r="U5" s="1507"/>
      <c r="V5" s="1508"/>
      <c r="W5" s="1508"/>
      <c r="X5" s="1508"/>
      <c r="Y5" s="1508"/>
      <c r="Z5" s="1508"/>
      <c r="AA5" s="1508"/>
      <c r="AB5" s="1508"/>
      <c r="AC5" s="1508"/>
      <c r="AD5" s="1508"/>
      <c r="AE5" s="1508"/>
      <c r="AF5" s="1508"/>
      <c r="AG5" s="1508"/>
      <c r="AH5" s="1508"/>
      <c r="AI5" s="1508"/>
      <c r="AJ5" s="1508"/>
      <c r="AK5" s="1508"/>
      <c r="AL5" s="1508"/>
      <c r="AM5" s="1508"/>
      <c r="AN5" s="215"/>
    </row>
    <row r="6" spans="2:40" ht="15" customHeight="1" x14ac:dyDescent="0.3">
      <c r="B6" s="1500"/>
      <c r="C6" s="224">
        <v>2011</v>
      </c>
      <c r="D6" s="532">
        <v>2012</v>
      </c>
      <c r="E6" s="225">
        <v>2013</v>
      </c>
      <c r="F6" s="224">
        <v>2011</v>
      </c>
      <c r="G6" s="532">
        <v>2012</v>
      </c>
      <c r="H6" s="225">
        <v>2013</v>
      </c>
      <c r="I6" s="224">
        <v>2011</v>
      </c>
      <c r="J6" s="532">
        <v>2012</v>
      </c>
      <c r="K6" s="225">
        <v>2013</v>
      </c>
      <c r="L6" s="224">
        <v>2011</v>
      </c>
      <c r="M6" s="532">
        <v>2012</v>
      </c>
      <c r="N6" s="225">
        <v>2013</v>
      </c>
      <c r="O6" s="224">
        <v>2011</v>
      </c>
      <c r="P6" s="532">
        <v>2012</v>
      </c>
      <c r="Q6" s="225">
        <v>2013</v>
      </c>
      <c r="R6" s="224">
        <v>2011</v>
      </c>
      <c r="S6" s="532">
        <v>2012</v>
      </c>
      <c r="T6" s="532">
        <v>2013</v>
      </c>
      <c r="U6" s="1507"/>
      <c r="V6" s="1183"/>
      <c r="W6" s="1183"/>
      <c r="X6" s="1183"/>
      <c r="Y6" s="1183"/>
      <c r="Z6" s="1183"/>
      <c r="AA6" s="1183"/>
      <c r="AB6" s="1183"/>
      <c r="AC6" s="1183"/>
      <c r="AD6" s="1183"/>
      <c r="AE6" s="1183"/>
      <c r="AF6" s="1183"/>
      <c r="AG6" s="1183"/>
      <c r="AH6" s="1183"/>
      <c r="AI6" s="1183"/>
      <c r="AJ6" s="1183"/>
      <c r="AK6" s="1183"/>
      <c r="AL6" s="1183"/>
      <c r="AM6" s="1183"/>
    </row>
    <row r="7" spans="2:40" ht="15" customHeight="1" x14ac:dyDescent="0.3">
      <c r="B7" s="226">
        <v>0</v>
      </c>
      <c r="C7" s="453">
        <v>0</v>
      </c>
      <c r="D7" s="454">
        <v>0</v>
      </c>
      <c r="E7" s="227">
        <v>0</v>
      </c>
      <c r="F7" s="454">
        <v>0</v>
      </c>
      <c r="G7" s="454">
        <v>0</v>
      </c>
      <c r="H7" s="454">
        <v>0</v>
      </c>
      <c r="I7" s="228">
        <v>0</v>
      </c>
      <c r="J7" s="454">
        <v>0</v>
      </c>
      <c r="K7" s="227">
        <v>0</v>
      </c>
      <c r="L7" s="229">
        <v>0</v>
      </c>
      <c r="M7" s="229">
        <v>0</v>
      </c>
      <c r="N7" s="229">
        <v>0</v>
      </c>
      <c r="O7" s="230">
        <v>0</v>
      </c>
      <c r="P7" s="229">
        <v>0</v>
      </c>
      <c r="Q7" s="231">
        <v>0</v>
      </c>
      <c r="R7" s="229">
        <v>0</v>
      </c>
      <c r="S7" s="229">
        <v>0</v>
      </c>
      <c r="T7" s="229">
        <v>0</v>
      </c>
      <c r="U7" s="1184"/>
      <c r="V7" s="234"/>
      <c r="W7" s="234"/>
      <c r="X7" s="234"/>
      <c r="Y7" s="234"/>
      <c r="Z7" s="234"/>
      <c r="AA7" s="234"/>
      <c r="AB7" s="234"/>
      <c r="AC7" s="234"/>
      <c r="AD7" s="234"/>
      <c r="AE7" s="236"/>
      <c r="AF7" s="236"/>
      <c r="AG7" s="236"/>
      <c r="AH7" s="236"/>
      <c r="AI7" s="236"/>
      <c r="AJ7" s="236"/>
      <c r="AK7" s="236"/>
      <c r="AL7" s="236"/>
      <c r="AM7" s="236"/>
      <c r="AN7" s="222"/>
    </row>
    <row r="8" spans="2:40" ht="15" customHeight="1" x14ac:dyDescent="0.3">
      <c r="B8" s="226">
        <v>2</v>
      </c>
      <c r="C8" s="232">
        <v>0</v>
      </c>
      <c r="D8" s="234">
        <v>0</v>
      </c>
      <c r="E8" s="233">
        <v>0</v>
      </c>
      <c r="F8" s="234">
        <v>0</v>
      </c>
      <c r="G8" s="234">
        <v>0</v>
      </c>
      <c r="H8" s="234">
        <v>0</v>
      </c>
      <c r="I8" s="235">
        <v>0</v>
      </c>
      <c r="J8" s="234">
        <v>0</v>
      </c>
      <c r="K8" s="233">
        <v>0</v>
      </c>
      <c r="L8" s="236">
        <v>0</v>
      </c>
      <c r="M8" s="236">
        <v>0</v>
      </c>
      <c r="N8" s="236">
        <v>0</v>
      </c>
      <c r="O8" s="237">
        <v>0</v>
      </c>
      <c r="P8" s="236">
        <v>0</v>
      </c>
      <c r="Q8" s="238">
        <v>0</v>
      </c>
      <c r="R8" s="236">
        <v>0</v>
      </c>
      <c r="S8" s="236">
        <v>0</v>
      </c>
      <c r="T8" s="236">
        <v>0</v>
      </c>
      <c r="U8" s="1184"/>
      <c r="V8" s="234"/>
      <c r="W8" s="234"/>
      <c r="X8" s="234"/>
      <c r="Y8" s="234"/>
      <c r="Z8" s="234"/>
      <c r="AA8" s="234"/>
      <c r="AB8" s="234"/>
      <c r="AC8" s="234"/>
      <c r="AD8" s="234"/>
      <c r="AE8" s="236"/>
      <c r="AF8" s="236"/>
      <c r="AG8" s="236"/>
      <c r="AH8" s="236"/>
      <c r="AI8" s="236"/>
      <c r="AJ8" s="236"/>
      <c r="AK8" s="236"/>
      <c r="AL8" s="236"/>
      <c r="AM8" s="236"/>
      <c r="AN8" s="222"/>
    </row>
    <row r="9" spans="2:40" ht="15" customHeight="1" x14ac:dyDescent="0.3">
      <c r="B9" s="226">
        <v>4</v>
      </c>
      <c r="C9" s="232">
        <v>0</v>
      </c>
      <c r="D9" s="234">
        <v>0</v>
      </c>
      <c r="E9" s="233">
        <v>0</v>
      </c>
      <c r="F9" s="234">
        <v>0</v>
      </c>
      <c r="G9" s="234">
        <v>0</v>
      </c>
      <c r="H9" s="234">
        <v>0</v>
      </c>
      <c r="I9" s="235">
        <v>0</v>
      </c>
      <c r="J9" s="234">
        <v>0</v>
      </c>
      <c r="K9" s="233">
        <v>0</v>
      </c>
      <c r="L9" s="236">
        <v>0</v>
      </c>
      <c r="M9" s="236">
        <v>0</v>
      </c>
      <c r="N9" s="236">
        <v>0</v>
      </c>
      <c r="O9" s="237">
        <v>0</v>
      </c>
      <c r="P9" s="236">
        <v>0</v>
      </c>
      <c r="Q9" s="238">
        <v>0</v>
      </c>
      <c r="R9" s="236">
        <v>0</v>
      </c>
      <c r="S9" s="236">
        <v>0</v>
      </c>
      <c r="T9" s="236">
        <v>0</v>
      </c>
      <c r="U9" s="1184"/>
      <c r="V9" s="234"/>
      <c r="W9" s="234"/>
      <c r="X9" s="234"/>
      <c r="Y9" s="234"/>
      <c r="Z9" s="234"/>
      <c r="AA9" s="234"/>
      <c r="AB9" s="234"/>
      <c r="AC9" s="234"/>
      <c r="AD9" s="234"/>
      <c r="AE9" s="236"/>
      <c r="AF9" s="236"/>
      <c r="AG9" s="236"/>
      <c r="AH9" s="236"/>
      <c r="AI9" s="236"/>
      <c r="AJ9" s="236"/>
      <c r="AK9" s="236"/>
      <c r="AL9" s="236"/>
      <c r="AM9" s="236"/>
      <c r="AN9" s="222"/>
    </row>
    <row r="10" spans="2:40" ht="15" customHeight="1" x14ac:dyDescent="0.3">
      <c r="B10" s="226">
        <v>6</v>
      </c>
      <c r="C10" s="232">
        <v>0</v>
      </c>
      <c r="D10" s="234">
        <v>0</v>
      </c>
      <c r="E10" s="233">
        <v>0</v>
      </c>
      <c r="F10" s="234">
        <v>0</v>
      </c>
      <c r="G10" s="234">
        <v>0</v>
      </c>
      <c r="H10" s="234">
        <v>0</v>
      </c>
      <c r="I10" s="235">
        <v>0</v>
      </c>
      <c r="J10" s="234">
        <v>0</v>
      </c>
      <c r="K10" s="233">
        <v>0</v>
      </c>
      <c r="L10" s="236">
        <v>0</v>
      </c>
      <c r="M10" s="236">
        <v>0</v>
      </c>
      <c r="N10" s="236">
        <v>0</v>
      </c>
      <c r="O10" s="237">
        <v>0</v>
      </c>
      <c r="P10" s="236">
        <v>0</v>
      </c>
      <c r="Q10" s="238">
        <v>0</v>
      </c>
      <c r="R10" s="236">
        <v>0</v>
      </c>
      <c r="S10" s="236">
        <v>0</v>
      </c>
      <c r="T10" s="236">
        <v>0</v>
      </c>
      <c r="U10" s="1184"/>
      <c r="V10" s="234"/>
      <c r="W10" s="234"/>
      <c r="X10" s="234"/>
      <c r="Y10" s="234"/>
      <c r="Z10" s="234"/>
      <c r="AA10" s="234"/>
      <c r="AB10" s="234"/>
      <c r="AC10" s="234"/>
      <c r="AD10" s="234"/>
      <c r="AE10" s="236"/>
      <c r="AF10" s="236"/>
      <c r="AG10" s="236"/>
      <c r="AH10" s="236"/>
      <c r="AI10" s="236"/>
      <c r="AJ10" s="236"/>
      <c r="AK10" s="236"/>
      <c r="AL10" s="236"/>
      <c r="AM10" s="236"/>
      <c r="AN10" s="222"/>
    </row>
    <row r="11" spans="2:40" ht="15" customHeight="1" x14ac:dyDescent="0.3">
      <c r="B11" s="226">
        <v>8</v>
      </c>
      <c r="C11" s="232">
        <v>0</v>
      </c>
      <c r="D11" s="234">
        <v>0</v>
      </c>
      <c r="E11" s="233">
        <v>0</v>
      </c>
      <c r="F11" s="234">
        <v>0</v>
      </c>
      <c r="G11" s="234">
        <v>0</v>
      </c>
      <c r="H11" s="234">
        <v>0</v>
      </c>
      <c r="I11" s="235">
        <v>0</v>
      </c>
      <c r="J11" s="234">
        <v>0</v>
      </c>
      <c r="K11" s="233">
        <v>0</v>
      </c>
      <c r="L11" s="236">
        <v>0</v>
      </c>
      <c r="M11" s="236">
        <v>0</v>
      </c>
      <c r="N11" s="236">
        <v>0</v>
      </c>
      <c r="O11" s="237">
        <v>0</v>
      </c>
      <c r="P11" s="236">
        <v>0</v>
      </c>
      <c r="Q11" s="238">
        <v>0</v>
      </c>
      <c r="R11" s="236">
        <v>0</v>
      </c>
      <c r="S11" s="236">
        <v>0</v>
      </c>
      <c r="T11" s="236">
        <v>0</v>
      </c>
      <c r="U11" s="1184"/>
      <c r="V11" s="234"/>
      <c r="W11" s="234"/>
      <c r="X11" s="234"/>
      <c r="Y11" s="234"/>
      <c r="Z11" s="234"/>
      <c r="AA11" s="234"/>
      <c r="AB11" s="234"/>
      <c r="AC11" s="234"/>
      <c r="AD11" s="234"/>
      <c r="AE11" s="236"/>
      <c r="AF11" s="236"/>
      <c r="AG11" s="236"/>
      <c r="AH11" s="236"/>
      <c r="AI11" s="236"/>
      <c r="AJ11" s="236"/>
      <c r="AK11" s="236"/>
      <c r="AL11" s="236"/>
      <c r="AM11" s="236"/>
      <c r="AN11" s="222"/>
    </row>
    <row r="12" spans="2:40" ht="15" customHeight="1" x14ac:dyDescent="0.3">
      <c r="B12" s="226">
        <v>10</v>
      </c>
      <c r="C12" s="232">
        <v>0</v>
      </c>
      <c r="D12" s="234">
        <v>0</v>
      </c>
      <c r="E12" s="233">
        <v>0</v>
      </c>
      <c r="F12" s="234">
        <v>0</v>
      </c>
      <c r="G12" s="234">
        <v>0</v>
      </c>
      <c r="H12" s="234">
        <v>0</v>
      </c>
      <c r="I12" s="235">
        <v>0</v>
      </c>
      <c r="J12" s="234">
        <v>0</v>
      </c>
      <c r="K12" s="233">
        <v>0</v>
      </c>
      <c r="L12" s="236">
        <v>0</v>
      </c>
      <c r="M12" s="236">
        <v>0</v>
      </c>
      <c r="N12" s="236">
        <v>0</v>
      </c>
      <c r="O12" s="237">
        <v>0</v>
      </c>
      <c r="P12" s="236">
        <v>0</v>
      </c>
      <c r="Q12" s="238">
        <v>0</v>
      </c>
      <c r="R12" s="236">
        <v>0</v>
      </c>
      <c r="S12" s="236">
        <v>0</v>
      </c>
      <c r="T12" s="236">
        <v>0</v>
      </c>
      <c r="U12" s="1184"/>
      <c r="V12" s="234"/>
      <c r="W12" s="234"/>
      <c r="X12" s="234"/>
      <c r="Y12" s="234"/>
      <c r="Z12" s="234"/>
      <c r="AA12" s="234"/>
      <c r="AB12" s="234"/>
      <c r="AC12" s="234"/>
      <c r="AD12" s="234"/>
      <c r="AE12" s="236"/>
      <c r="AF12" s="236"/>
      <c r="AG12" s="236"/>
      <c r="AH12" s="236"/>
      <c r="AI12" s="236"/>
      <c r="AJ12" s="236"/>
      <c r="AK12" s="236"/>
      <c r="AL12" s="236"/>
      <c r="AM12" s="236"/>
      <c r="AN12" s="222"/>
    </row>
    <row r="13" spans="2:40" ht="15" customHeight="1" x14ac:dyDescent="0.3">
      <c r="B13" s="226">
        <v>12</v>
      </c>
      <c r="C13" s="232">
        <v>0</v>
      </c>
      <c r="D13" s="234">
        <v>0</v>
      </c>
      <c r="E13" s="233">
        <v>0</v>
      </c>
      <c r="F13" s="234">
        <v>0</v>
      </c>
      <c r="G13" s="234">
        <v>0</v>
      </c>
      <c r="H13" s="234">
        <v>0</v>
      </c>
      <c r="I13" s="235">
        <v>0</v>
      </c>
      <c r="J13" s="234">
        <v>0</v>
      </c>
      <c r="K13" s="233">
        <v>0</v>
      </c>
      <c r="L13" s="236">
        <v>0</v>
      </c>
      <c r="M13" s="236">
        <v>0</v>
      </c>
      <c r="N13" s="236">
        <v>0</v>
      </c>
      <c r="O13" s="237">
        <v>0</v>
      </c>
      <c r="P13" s="236">
        <v>0</v>
      </c>
      <c r="Q13" s="238">
        <v>0</v>
      </c>
      <c r="R13" s="236">
        <v>0</v>
      </c>
      <c r="S13" s="236">
        <v>0</v>
      </c>
      <c r="T13" s="236">
        <v>0</v>
      </c>
      <c r="U13" s="1184"/>
      <c r="V13" s="234"/>
      <c r="W13" s="234"/>
      <c r="X13" s="234"/>
      <c r="Y13" s="234"/>
      <c r="Z13" s="234"/>
      <c r="AA13" s="234"/>
      <c r="AB13" s="234"/>
      <c r="AC13" s="234"/>
      <c r="AD13" s="234"/>
      <c r="AE13" s="236"/>
      <c r="AF13" s="236"/>
      <c r="AG13" s="236"/>
      <c r="AH13" s="236"/>
      <c r="AI13" s="236"/>
      <c r="AJ13" s="236"/>
      <c r="AK13" s="236"/>
      <c r="AL13" s="236"/>
      <c r="AM13" s="236"/>
      <c r="AN13" s="222"/>
    </row>
    <row r="14" spans="2:40" ht="15" customHeight="1" x14ac:dyDescent="0.3">
      <c r="B14" s="226">
        <v>14</v>
      </c>
      <c r="C14" s="232">
        <v>0</v>
      </c>
      <c r="D14" s="234">
        <v>0</v>
      </c>
      <c r="E14" s="233">
        <v>0</v>
      </c>
      <c r="F14" s="234">
        <v>0</v>
      </c>
      <c r="G14" s="234">
        <v>0</v>
      </c>
      <c r="H14" s="234">
        <v>0</v>
      </c>
      <c r="I14" s="235">
        <v>0</v>
      </c>
      <c r="J14" s="234">
        <v>0</v>
      </c>
      <c r="K14" s="233">
        <v>0</v>
      </c>
      <c r="L14" s="236">
        <v>0</v>
      </c>
      <c r="M14" s="236">
        <v>0</v>
      </c>
      <c r="N14" s="236">
        <v>0</v>
      </c>
      <c r="O14" s="237">
        <v>0</v>
      </c>
      <c r="P14" s="236">
        <v>0</v>
      </c>
      <c r="Q14" s="238">
        <v>0</v>
      </c>
      <c r="R14" s="236">
        <v>0</v>
      </c>
      <c r="S14" s="236">
        <v>0</v>
      </c>
      <c r="T14" s="236">
        <v>0</v>
      </c>
      <c r="U14" s="1184"/>
      <c r="V14" s="234"/>
      <c r="W14" s="234"/>
      <c r="X14" s="234"/>
      <c r="Y14" s="234"/>
      <c r="Z14" s="234"/>
      <c r="AA14" s="234"/>
      <c r="AB14" s="234"/>
      <c r="AC14" s="234"/>
      <c r="AD14" s="234"/>
      <c r="AE14" s="236"/>
      <c r="AF14" s="236"/>
      <c r="AG14" s="236"/>
      <c r="AH14" s="236"/>
      <c r="AI14" s="236"/>
      <c r="AJ14" s="236"/>
      <c r="AK14" s="236"/>
      <c r="AL14" s="236"/>
      <c r="AM14" s="236"/>
      <c r="AN14" s="222"/>
    </row>
    <row r="15" spans="2:40" ht="15" customHeight="1" x14ac:dyDescent="0.3">
      <c r="B15" s="226">
        <v>16</v>
      </c>
      <c r="C15" s="232">
        <v>0</v>
      </c>
      <c r="D15" s="234">
        <v>0</v>
      </c>
      <c r="E15" s="233">
        <v>0</v>
      </c>
      <c r="F15" s="234">
        <v>0</v>
      </c>
      <c r="G15" s="234">
        <v>0</v>
      </c>
      <c r="H15" s="234">
        <v>0</v>
      </c>
      <c r="I15" s="235">
        <v>0</v>
      </c>
      <c r="J15" s="234">
        <v>0</v>
      </c>
      <c r="K15" s="233">
        <v>0</v>
      </c>
      <c r="L15" s="236">
        <v>0</v>
      </c>
      <c r="M15" s="236">
        <v>0</v>
      </c>
      <c r="N15" s="236">
        <v>0</v>
      </c>
      <c r="O15" s="237">
        <v>0</v>
      </c>
      <c r="P15" s="236">
        <v>0</v>
      </c>
      <c r="Q15" s="238">
        <v>0</v>
      </c>
      <c r="R15" s="236">
        <v>0</v>
      </c>
      <c r="S15" s="236">
        <v>0</v>
      </c>
      <c r="T15" s="236">
        <v>0</v>
      </c>
      <c r="U15" s="1184"/>
      <c r="V15" s="234"/>
      <c r="W15" s="234"/>
      <c r="X15" s="234"/>
      <c r="Y15" s="234"/>
      <c r="Z15" s="234"/>
      <c r="AA15" s="234"/>
      <c r="AB15" s="234"/>
      <c r="AC15" s="234"/>
      <c r="AD15" s="234"/>
      <c r="AE15" s="236"/>
      <c r="AF15" s="236"/>
      <c r="AG15" s="236"/>
      <c r="AH15" s="236"/>
      <c r="AI15" s="236"/>
      <c r="AJ15" s="236"/>
      <c r="AK15" s="236"/>
      <c r="AL15" s="236"/>
      <c r="AM15" s="236"/>
      <c r="AN15" s="222"/>
    </row>
    <row r="16" spans="2:40" ht="15" customHeight="1" x14ac:dyDescent="0.3">
      <c r="B16" s="226">
        <v>18</v>
      </c>
      <c r="C16" s="232">
        <v>1</v>
      </c>
      <c r="D16" s="234">
        <v>0</v>
      </c>
      <c r="E16" s="233">
        <v>0</v>
      </c>
      <c r="F16" s="234">
        <v>0</v>
      </c>
      <c r="G16" s="234">
        <v>0</v>
      </c>
      <c r="H16" s="234">
        <v>0</v>
      </c>
      <c r="I16" s="235">
        <v>0</v>
      </c>
      <c r="J16" s="234">
        <v>0</v>
      </c>
      <c r="K16" s="233">
        <v>0</v>
      </c>
      <c r="L16" s="236">
        <v>0</v>
      </c>
      <c r="M16" s="236">
        <v>0</v>
      </c>
      <c r="N16" s="236">
        <v>0</v>
      </c>
      <c r="O16" s="237">
        <v>0</v>
      </c>
      <c r="P16" s="236">
        <v>0</v>
      </c>
      <c r="Q16" s="238">
        <v>0</v>
      </c>
      <c r="R16" s="236">
        <v>0</v>
      </c>
      <c r="S16" s="236">
        <v>0</v>
      </c>
      <c r="T16" s="236">
        <v>0</v>
      </c>
      <c r="U16" s="1184"/>
      <c r="V16" s="234"/>
      <c r="W16" s="234"/>
      <c r="X16" s="234"/>
      <c r="Y16" s="234"/>
      <c r="Z16" s="234"/>
      <c r="AA16" s="234"/>
      <c r="AB16" s="234"/>
      <c r="AC16" s="234"/>
      <c r="AD16" s="234"/>
      <c r="AE16" s="236"/>
      <c r="AF16" s="236"/>
      <c r="AG16" s="236"/>
      <c r="AH16" s="236"/>
      <c r="AI16" s="236"/>
      <c r="AJ16" s="236"/>
      <c r="AK16" s="236"/>
      <c r="AL16" s="236"/>
      <c r="AM16" s="236"/>
      <c r="AN16" s="222"/>
    </row>
    <row r="17" spans="2:40" ht="15" customHeight="1" x14ac:dyDescent="0.3">
      <c r="B17" s="226">
        <v>20</v>
      </c>
      <c r="C17" s="232">
        <v>0</v>
      </c>
      <c r="D17" s="234">
        <v>0</v>
      </c>
      <c r="E17" s="233">
        <v>0</v>
      </c>
      <c r="F17" s="234">
        <v>0</v>
      </c>
      <c r="G17" s="234">
        <v>0</v>
      </c>
      <c r="H17" s="234">
        <v>0</v>
      </c>
      <c r="I17" s="235">
        <v>0</v>
      </c>
      <c r="J17" s="234">
        <v>0</v>
      </c>
      <c r="K17" s="233">
        <v>0</v>
      </c>
      <c r="L17" s="236">
        <v>0</v>
      </c>
      <c r="M17" s="236">
        <v>0</v>
      </c>
      <c r="N17" s="236">
        <v>0</v>
      </c>
      <c r="O17" s="237">
        <v>0</v>
      </c>
      <c r="P17" s="236">
        <v>0</v>
      </c>
      <c r="Q17" s="238">
        <v>0</v>
      </c>
      <c r="R17" s="236">
        <v>0</v>
      </c>
      <c r="S17" s="236">
        <v>0</v>
      </c>
      <c r="T17" s="236">
        <v>0</v>
      </c>
      <c r="U17" s="1184"/>
      <c r="V17" s="234"/>
      <c r="W17" s="234"/>
      <c r="X17" s="234"/>
      <c r="Y17" s="234"/>
      <c r="Z17" s="234"/>
      <c r="AA17" s="234"/>
      <c r="AB17" s="234"/>
      <c r="AC17" s="234"/>
      <c r="AD17" s="234"/>
      <c r="AE17" s="236"/>
      <c r="AF17" s="236"/>
      <c r="AG17" s="236"/>
      <c r="AH17" s="236"/>
      <c r="AI17" s="236"/>
      <c r="AJ17" s="236"/>
      <c r="AK17" s="236"/>
      <c r="AL17" s="236"/>
      <c r="AM17" s="236"/>
      <c r="AN17" s="222"/>
    </row>
    <row r="18" spans="2:40" ht="15" customHeight="1" x14ac:dyDescent="0.3">
      <c r="B18" s="226">
        <v>22</v>
      </c>
      <c r="C18" s="232">
        <v>0</v>
      </c>
      <c r="D18" s="234">
        <v>1</v>
      </c>
      <c r="E18" s="233">
        <v>0</v>
      </c>
      <c r="F18" s="234">
        <v>0</v>
      </c>
      <c r="G18" s="234">
        <v>0</v>
      </c>
      <c r="H18" s="234">
        <v>0</v>
      </c>
      <c r="I18" s="235">
        <v>0</v>
      </c>
      <c r="J18" s="234">
        <v>0</v>
      </c>
      <c r="K18" s="233">
        <v>0</v>
      </c>
      <c r="L18" s="236">
        <v>0</v>
      </c>
      <c r="M18" s="236">
        <v>0</v>
      </c>
      <c r="N18" s="236">
        <v>0</v>
      </c>
      <c r="O18" s="237">
        <v>0</v>
      </c>
      <c r="P18" s="236">
        <v>0</v>
      </c>
      <c r="Q18" s="238">
        <v>0</v>
      </c>
      <c r="R18" s="236">
        <v>0</v>
      </c>
      <c r="S18" s="236">
        <v>0</v>
      </c>
      <c r="T18" s="236">
        <v>0</v>
      </c>
      <c r="U18" s="1184"/>
      <c r="V18" s="234"/>
      <c r="W18" s="234"/>
      <c r="X18" s="234"/>
      <c r="Y18" s="234"/>
      <c r="Z18" s="234"/>
      <c r="AA18" s="234"/>
      <c r="AB18" s="234"/>
      <c r="AC18" s="234"/>
      <c r="AD18" s="234"/>
      <c r="AE18" s="236"/>
      <c r="AF18" s="236"/>
      <c r="AG18" s="236"/>
      <c r="AH18" s="236"/>
      <c r="AI18" s="236"/>
      <c r="AJ18" s="236"/>
      <c r="AK18" s="236"/>
      <c r="AL18" s="236"/>
      <c r="AM18" s="236"/>
      <c r="AN18" s="222"/>
    </row>
    <row r="19" spans="2:40" ht="15" customHeight="1" x14ac:dyDescent="0.3">
      <c r="B19" s="226">
        <v>24</v>
      </c>
      <c r="C19" s="232">
        <v>0</v>
      </c>
      <c r="D19" s="234">
        <v>0</v>
      </c>
      <c r="E19" s="233">
        <v>0</v>
      </c>
      <c r="F19" s="234">
        <v>0</v>
      </c>
      <c r="G19" s="234">
        <v>0</v>
      </c>
      <c r="H19" s="234">
        <v>0</v>
      </c>
      <c r="I19" s="235">
        <v>0</v>
      </c>
      <c r="J19" s="234">
        <v>0</v>
      </c>
      <c r="K19" s="233">
        <v>0</v>
      </c>
      <c r="L19" s="236">
        <v>0</v>
      </c>
      <c r="M19" s="236">
        <v>0</v>
      </c>
      <c r="N19" s="236">
        <v>0</v>
      </c>
      <c r="O19" s="237">
        <v>0</v>
      </c>
      <c r="P19" s="236">
        <v>0</v>
      </c>
      <c r="Q19" s="238">
        <v>0</v>
      </c>
      <c r="R19" s="236">
        <v>0</v>
      </c>
      <c r="S19" s="236">
        <v>0</v>
      </c>
      <c r="T19" s="236">
        <v>0</v>
      </c>
      <c r="U19" s="1184"/>
      <c r="V19" s="234"/>
      <c r="W19" s="234"/>
      <c r="X19" s="234"/>
      <c r="Y19" s="234"/>
      <c r="Z19" s="234"/>
      <c r="AA19" s="234"/>
      <c r="AB19" s="234"/>
      <c r="AC19" s="234"/>
      <c r="AD19" s="234"/>
      <c r="AE19" s="236"/>
      <c r="AF19" s="236"/>
      <c r="AG19" s="236"/>
      <c r="AH19" s="236"/>
      <c r="AI19" s="236"/>
      <c r="AJ19" s="236"/>
      <c r="AK19" s="236"/>
      <c r="AL19" s="236"/>
      <c r="AM19" s="236"/>
      <c r="AN19" s="222"/>
    </row>
    <row r="20" spans="2:40" ht="15" customHeight="1" x14ac:dyDescent="0.3">
      <c r="B20" s="226">
        <v>26</v>
      </c>
      <c r="C20" s="232">
        <v>0</v>
      </c>
      <c r="D20" s="234">
        <v>0</v>
      </c>
      <c r="E20" s="233">
        <v>0</v>
      </c>
      <c r="F20" s="234">
        <v>0</v>
      </c>
      <c r="G20" s="234">
        <v>0</v>
      </c>
      <c r="H20" s="234">
        <v>0</v>
      </c>
      <c r="I20" s="235">
        <v>0</v>
      </c>
      <c r="J20" s="234">
        <v>0</v>
      </c>
      <c r="K20" s="233">
        <v>0</v>
      </c>
      <c r="L20" s="236">
        <v>0</v>
      </c>
      <c r="M20" s="236">
        <v>0</v>
      </c>
      <c r="N20" s="236">
        <v>0</v>
      </c>
      <c r="O20" s="237">
        <v>0</v>
      </c>
      <c r="P20" s="236">
        <v>0</v>
      </c>
      <c r="Q20" s="238">
        <v>0</v>
      </c>
      <c r="R20" s="236">
        <v>0</v>
      </c>
      <c r="S20" s="236">
        <v>0</v>
      </c>
      <c r="T20" s="236">
        <v>0</v>
      </c>
      <c r="U20" s="1184"/>
      <c r="V20" s="234"/>
      <c r="W20" s="234"/>
      <c r="X20" s="234"/>
      <c r="Y20" s="234"/>
      <c r="Z20" s="234"/>
      <c r="AA20" s="234"/>
      <c r="AB20" s="234"/>
      <c r="AC20" s="234"/>
      <c r="AD20" s="234"/>
      <c r="AE20" s="236"/>
      <c r="AF20" s="236"/>
      <c r="AG20" s="236"/>
      <c r="AH20" s="236"/>
      <c r="AI20" s="236"/>
      <c r="AJ20" s="236"/>
      <c r="AK20" s="236"/>
      <c r="AL20" s="236"/>
      <c r="AM20" s="236"/>
      <c r="AN20" s="222"/>
    </row>
    <row r="21" spans="2:40" ht="15" customHeight="1" x14ac:dyDescent="0.3">
      <c r="B21" s="226">
        <v>28</v>
      </c>
      <c r="C21" s="232">
        <v>0</v>
      </c>
      <c r="D21" s="234">
        <v>0</v>
      </c>
      <c r="E21" s="233">
        <v>0</v>
      </c>
      <c r="F21" s="234">
        <v>0</v>
      </c>
      <c r="G21" s="234">
        <v>0</v>
      </c>
      <c r="H21" s="234">
        <v>0</v>
      </c>
      <c r="I21" s="235">
        <v>0</v>
      </c>
      <c r="J21" s="234">
        <v>0</v>
      </c>
      <c r="K21" s="233">
        <v>0</v>
      </c>
      <c r="L21" s="236">
        <v>0</v>
      </c>
      <c r="M21" s="236">
        <v>0</v>
      </c>
      <c r="N21" s="236">
        <v>0</v>
      </c>
      <c r="O21" s="237">
        <v>0</v>
      </c>
      <c r="P21" s="236">
        <v>0</v>
      </c>
      <c r="Q21" s="238">
        <v>0</v>
      </c>
      <c r="R21" s="236">
        <v>0</v>
      </c>
      <c r="S21" s="236">
        <v>0</v>
      </c>
      <c r="T21" s="236">
        <v>0</v>
      </c>
      <c r="U21" s="1184"/>
      <c r="V21" s="234"/>
      <c r="W21" s="234"/>
      <c r="X21" s="234"/>
      <c r="Y21" s="234"/>
      <c r="Z21" s="234"/>
      <c r="AA21" s="234"/>
      <c r="AB21" s="234"/>
      <c r="AC21" s="234"/>
      <c r="AD21" s="234"/>
      <c r="AE21" s="236"/>
      <c r="AF21" s="236"/>
      <c r="AG21" s="236"/>
      <c r="AH21" s="236"/>
      <c r="AI21" s="236"/>
      <c r="AJ21" s="236"/>
      <c r="AK21" s="236"/>
      <c r="AL21" s="236"/>
      <c r="AM21" s="236"/>
      <c r="AN21" s="222"/>
    </row>
    <row r="22" spans="2:40" ht="15" customHeight="1" x14ac:dyDescent="0.3">
      <c r="B22" s="226">
        <v>30</v>
      </c>
      <c r="C22" s="232">
        <v>0</v>
      </c>
      <c r="D22" s="234">
        <v>1</v>
      </c>
      <c r="E22" s="233">
        <v>0</v>
      </c>
      <c r="F22" s="234">
        <v>0</v>
      </c>
      <c r="G22" s="234">
        <v>0</v>
      </c>
      <c r="H22" s="234">
        <v>0</v>
      </c>
      <c r="I22" s="235">
        <v>0</v>
      </c>
      <c r="J22" s="234">
        <v>0</v>
      </c>
      <c r="K22" s="233">
        <v>1</v>
      </c>
      <c r="L22" s="236">
        <v>0</v>
      </c>
      <c r="M22" s="236">
        <v>0</v>
      </c>
      <c r="N22" s="236">
        <v>0</v>
      </c>
      <c r="O22" s="237">
        <v>0</v>
      </c>
      <c r="P22" s="236">
        <v>0</v>
      </c>
      <c r="Q22" s="238">
        <v>0</v>
      </c>
      <c r="R22" s="236">
        <v>0</v>
      </c>
      <c r="S22" s="236">
        <v>0</v>
      </c>
      <c r="T22" s="236">
        <v>0</v>
      </c>
      <c r="U22" s="1184"/>
      <c r="V22" s="234"/>
      <c r="W22" s="234"/>
      <c r="X22" s="234"/>
      <c r="Y22" s="234"/>
      <c r="Z22" s="234"/>
      <c r="AA22" s="234"/>
      <c r="AB22" s="234"/>
      <c r="AC22" s="234"/>
      <c r="AD22" s="234"/>
      <c r="AE22" s="236"/>
      <c r="AF22" s="236"/>
      <c r="AG22" s="236"/>
      <c r="AH22" s="236"/>
      <c r="AI22" s="236"/>
      <c r="AJ22" s="236"/>
      <c r="AK22" s="236"/>
      <c r="AL22" s="236"/>
      <c r="AM22" s="236"/>
      <c r="AN22" s="222"/>
    </row>
    <row r="23" spans="2:40" ht="15" customHeight="1" x14ac:dyDescent="0.3">
      <c r="B23" s="226">
        <v>32</v>
      </c>
      <c r="C23" s="232">
        <v>0</v>
      </c>
      <c r="D23" s="234">
        <v>0.5</v>
      </c>
      <c r="E23" s="233">
        <v>0</v>
      </c>
      <c r="F23" s="234">
        <v>0</v>
      </c>
      <c r="G23" s="234">
        <v>0</v>
      </c>
      <c r="H23" s="234">
        <v>0</v>
      </c>
      <c r="I23" s="235">
        <v>0</v>
      </c>
      <c r="J23" s="234">
        <v>0.5</v>
      </c>
      <c r="K23" s="233">
        <v>1</v>
      </c>
      <c r="L23" s="236">
        <v>0</v>
      </c>
      <c r="M23" s="236">
        <v>0</v>
      </c>
      <c r="N23" s="236">
        <v>0</v>
      </c>
      <c r="O23" s="237">
        <v>0</v>
      </c>
      <c r="P23" s="236">
        <v>0</v>
      </c>
      <c r="Q23" s="238">
        <v>0</v>
      </c>
      <c r="R23" s="236">
        <v>0</v>
      </c>
      <c r="S23" s="236">
        <v>0</v>
      </c>
      <c r="T23" s="236">
        <v>0</v>
      </c>
      <c r="U23" s="1184"/>
      <c r="V23" s="234"/>
      <c r="W23" s="234"/>
      <c r="X23" s="234"/>
      <c r="Y23" s="234"/>
      <c r="Z23" s="234"/>
      <c r="AA23" s="234"/>
      <c r="AB23" s="234"/>
      <c r="AC23" s="234"/>
      <c r="AD23" s="234"/>
      <c r="AE23" s="236"/>
      <c r="AF23" s="236"/>
      <c r="AG23" s="236"/>
      <c r="AH23" s="236"/>
      <c r="AI23" s="236"/>
      <c r="AJ23" s="236"/>
      <c r="AK23" s="236"/>
      <c r="AL23" s="236"/>
      <c r="AM23" s="236"/>
      <c r="AN23" s="222"/>
    </row>
    <row r="24" spans="2:40" ht="15" customHeight="1" x14ac:dyDescent="0.3">
      <c r="B24" s="226">
        <v>34</v>
      </c>
      <c r="C24" s="232">
        <v>0</v>
      </c>
      <c r="D24" s="234">
        <v>1</v>
      </c>
      <c r="E24" s="233">
        <v>0</v>
      </c>
      <c r="F24" s="234">
        <v>0</v>
      </c>
      <c r="G24" s="234">
        <v>0</v>
      </c>
      <c r="H24" s="234">
        <v>0</v>
      </c>
      <c r="I24" s="235">
        <v>0</v>
      </c>
      <c r="J24" s="234">
        <v>0</v>
      </c>
      <c r="K24" s="233">
        <v>0</v>
      </c>
      <c r="L24" s="236">
        <v>0</v>
      </c>
      <c r="M24" s="236">
        <v>0</v>
      </c>
      <c r="N24" s="236">
        <v>0</v>
      </c>
      <c r="O24" s="237">
        <v>0</v>
      </c>
      <c r="P24" s="236">
        <v>0</v>
      </c>
      <c r="Q24" s="238">
        <v>0</v>
      </c>
      <c r="R24" s="236">
        <v>0</v>
      </c>
      <c r="S24" s="236">
        <v>0</v>
      </c>
      <c r="T24" s="236">
        <v>0</v>
      </c>
      <c r="U24" s="1184"/>
      <c r="V24" s="234"/>
      <c r="W24" s="234"/>
      <c r="X24" s="234"/>
      <c r="Y24" s="234"/>
      <c r="Z24" s="234"/>
      <c r="AA24" s="234"/>
      <c r="AB24" s="234"/>
      <c r="AC24" s="234"/>
      <c r="AD24" s="234"/>
      <c r="AE24" s="236"/>
      <c r="AF24" s="236"/>
      <c r="AG24" s="236"/>
      <c r="AH24" s="236"/>
      <c r="AI24" s="236"/>
      <c r="AJ24" s="236"/>
      <c r="AK24" s="236"/>
      <c r="AL24" s="236"/>
      <c r="AM24" s="236"/>
      <c r="AN24" s="222"/>
    </row>
    <row r="25" spans="2:40" ht="15" customHeight="1" x14ac:dyDescent="0.3">
      <c r="B25" s="226">
        <v>36</v>
      </c>
      <c r="C25" s="232">
        <v>0</v>
      </c>
      <c r="D25" s="234">
        <v>1</v>
      </c>
      <c r="E25" s="233">
        <v>0</v>
      </c>
      <c r="F25" s="234">
        <v>0</v>
      </c>
      <c r="G25" s="234">
        <v>0</v>
      </c>
      <c r="H25" s="234">
        <v>0</v>
      </c>
      <c r="I25" s="235">
        <v>0</v>
      </c>
      <c r="J25" s="234">
        <v>0</v>
      </c>
      <c r="K25" s="233">
        <v>0</v>
      </c>
      <c r="L25" s="236">
        <v>0</v>
      </c>
      <c r="M25" s="236">
        <v>0</v>
      </c>
      <c r="N25" s="236">
        <v>0</v>
      </c>
      <c r="O25" s="237">
        <v>0</v>
      </c>
      <c r="P25" s="236">
        <v>0</v>
      </c>
      <c r="Q25" s="238">
        <v>0</v>
      </c>
      <c r="R25" s="236">
        <v>0</v>
      </c>
      <c r="S25" s="236">
        <v>0</v>
      </c>
      <c r="T25" s="236">
        <v>0</v>
      </c>
      <c r="U25" s="1184"/>
      <c r="V25" s="234"/>
      <c r="W25" s="234"/>
      <c r="X25" s="234"/>
      <c r="Y25" s="234"/>
      <c r="Z25" s="234"/>
      <c r="AA25" s="234"/>
      <c r="AB25" s="234"/>
      <c r="AC25" s="234"/>
      <c r="AD25" s="234"/>
      <c r="AE25" s="236"/>
      <c r="AF25" s="236"/>
      <c r="AG25" s="236"/>
      <c r="AH25" s="236"/>
      <c r="AI25" s="236"/>
      <c r="AJ25" s="236"/>
      <c r="AK25" s="236"/>
      <c r="AL25" s="236"/>
      <c r="AM25" s="236"/>
      <c r="AN25" s="222"/>
    </row>
    <row r="26" spans="2:40" ht="15" customHeight="1" x14ac:dyDescent="0.3">
      <c r="B26" s="226">
        <v>38</v>
      </c>
      <c r="C26" s="232">
        <v>0</v>
      </c>
      <c r="D26" s="234">
        <v>0.82349741507293395</v>
      </c>
      <c r="E26" s="233">
        <v>0</v>
      </c>
      <c r="F26" s="234">
        <v>0</v>
      </c>
      <c r="G26" s="234">
        <v>0.15803602112892801</v>
      </c>
      <c r="H26" s="234">
        <v>0</v>
      </c>
      <c r="I26" s="235">
        <v>0</v>
      </c>
      <c r="J26" s="234">
        <v>1.8466563798138599E-2</v>
      </c>
      <c r="K26" s="233">
        <v>0</v>
      </c>
      <c r="L26" s="236">
        <v>0</v>
      </c>
      <c r="M26" s="236">
        <v>0</v>
      </c>
      <c r="N26" s="236">
        <v>0</v>
      </c>
      <c r="O26" s="237">
        <v>0</v>
      </c>
      <c r="P26" s="236">
        <v>0</v>
      </c>
      <c r="Q26" s="238">
        <v>0</v>
      </c>
      <c r="R26" s="236">
        <v>0</v>
      </c>
      <c r="S26" s="236">
        <v>0</v>
      </c>
      <c r="T26" s="236">
        <v>0</v>
      </c>
      <c r="U26" s="1184"/>
      <c r="V26" s="234"/>
      <c r="W26" s="234"/>
      <c r="X26" s="234"/>
      <c r="Y26" s="234"/>
      <c r="Z26" s="234"/>
      <c r="AA26" s="234"/>
      <c r="AB26" s="234"/>
      <c r="AC26" s="234"/>
      <c r="AD26" s="234"/>
      <c r="AE26" s="236"/>
      <c r="AF26" s="236"/>
      <c r="AG26" s="236"/>
      <c r="AH26" s="236"/>
      <c r="AI26" s="236"/>
      <c r="AJ26" s="236"/>
      <c r="AK26" s="236"/>
      <c r="AL26" s="236"/>
      <c r="AM26" s="236"/>
      <c r="AN26" s="222"/>
    </row>
    <row r="27" spans="2:40" ht="15" customHeight="1" x14ac:dyDescent="0.3">
      <c r="B27" s="226">
        <v>40</v>
      </c>
      <c r="C27" s="232">
        <v>0</v>
      </c>
      <c r="D27" s="234">
        <v>0.854973444366393</v>
      </c>
      <c r="E27" s="233">
        <v>0.222150320781733</v>
      </c>
      <c r="F27" s="234">
        <v>1</v>
      </c>
      <c r="G27" s="234">
        <v>0</v>
      </c>
      <c r="H27" s="234">
        <v>0</v>
      </c>
      <c r="I27" s="235">
        <v>0</v>
      </c>
      <c r="J27" s="234">
        <v>0.145026555633607</v>
      </c>
      <c r="K27" s="233">
        <v>0.77784967921826698</v>
      </c>
      <c r="L27" s="236">
        <v>0</v>
      </c>
      <c r="M27" s="236">
        <v>0</v>
      </c>
      <c r="N27" s="236">
        <v>0</v>
      </c>
      <c r="O27" s="237">
        <v>0</v>
      </c>
      <c r="P27" s="236">
        <v>0</v>
      </c>
      <c r="Q27" s="238">
        <v>0</v>
      </c>
      <c r="R27" s="236">
        <v>0</v>
      </c>
      <c r="S27" s="236">
        <v>0</v>
      </c>
      <c r="T27" s="236">
        <v>0</v>
      </c>
      <c r="U27" s="1184"/>
      <c r="V27" s="234"/>
      <c r="W27" s="234"/>
      <c r="X27" s="234"/>
      <c r="Y27" s="234"/>
      <c r="Z27" s="234"/>
      <c r="AA27" s="234"/>
      <c r="AB27" s="234"/>
      <c r="AC27" s="234"/>
      <c r="AD27" s="234"/>
      <c r="AE27" s="236"/>
      <c r="AF27" s="236"/>
      <c r="AG27" s="236"/>
      <c r="AH27" s="236"/>
      <c r="AI27" s="236"/>
      <c r="AJ27" s="236"/>
      <c r="AK27" s="236"/>
      <c r="AL27" s="236"/>
      <c r="AM27" s="236"/>
      <c r="AN27" s="222"/>
    </row>
    <row r="28" spans="2:40" ht="15" customHeight="1" x14ac:dyDescent="0.3">
      <c r="B28" s="226">
        <v>42</v>
      </c>
      <c r="C28" s="232">
        <v>0.48294172509245697</v>
      </c>
      <c r="D28" s="234">
        <v>0.68611395178213797</v>
      </c>
      <c r="E28" s="233">
        <v>0</v>
      </c>
      <c r="F28" s="234">
        <v>0.51705827490754297</v>
      </c>
      <c r="G28" s="234">
        <v>0.24448671281183301</v>
      </c>
      <c r="H28" s="234">
        <v>0</v>
      </c>
      <c r="I28" s="235">
        <v>0</v>
      </c>
      <c r="J28" s="234">
        <v>6.93993354060288E-2</v>
      </c>
      <c r="K28" s="233">
        <v>0</v>
      </c>
      <c r="L28" s="236">
        <v>0</v>
      </c>
      <c r="M28" s="236">
        <v>0</v>
      </c>
      <c r="N28" s="236">
        <v>0</v>
      </c>
      <c r="O28" s="237">
        <v>0</v>
      </c>
      <c r="P28" s="236">
        <v>0</v>
      </c>
      <c r="Q28" s="238">
        <v>0</v>
      </c>
      <c r="R28" s="236">
        <v>0</v>
      </c>
      <c r="S28" s="236">
        <v>0</v>
      </c>
      <c r="T28" s="236">
        <v>0</v>
      </c>
      <c r="U28" s="1184"/>
      <c r="V28" s="234"/>
      <c r="W28" s="234"/>
      <c r="X28" s="234"/>
      <c r="Y28" s="234"/>
      <c r="Z28" s="234"/>
      <c r="AA28" s="234"/>
      <c r="AB28" s="234"/>
      <c r="AC28" s="234"/>
      <c r="AD28" s="234"/>
      <c r="AE28" s="236"/>
      <c r="AF28" s="236"/>
      <c r="AG28" s="236"/>
      <c r="AH28" s="236"/>
      <c r="AI28" s="236"/>
      <c r="AJ28" s="236"/>
      <c r="AK28" s="236"/>
      <c r="AL28" s="236"/>
      <c r="AM28" s="236"/>
      <c r="AN28" s="222"/>
    </row>
    <row r="29" spans="2:40" ht="15" customHeight="1" x14ac:dyDescent="0.3">
      <c r="B29" s="226">
        <v>44</v>
      </c>
      <c r="C29" s="232">
        <v>0</v>
      </c>
      <c r="D29" s="234">
        <v>0.47423828638247101</v>
      </c>
      <c r="E29" s="233">
        <v>0</v>
      </c>
      <c r="F29" s="234">
        <v>0</v>
      </c>
      <c r="G29" s="234">
        <v>0</v>
      </c>
      <c r="H29" s="234">
        <v>0</v>
      </c>
      <c r="I29" s="235">
        <v>0</v>
      </c>
      <c r="J29" s="234">
        <v>0.52576171361752899</v>
      </c>
      <c r="K29" s="233">
        <v>0</v>
      </c>
      <c r="L29" s="236">
        <v>1</v>
      </c>
      <c r="M29" s="236">
        <v>0</v>
      </c>
      <c r="N29" s="236">
        <v>0</v>
      </c>
      <c r="O29" s="237">
        <v>0</v>
      </c>
      <c r="P29" s="236">
        <v>0</v>
      </c>
      <c r="Q29" s="238">
        <v>0</v>
      </c>
      <c r="R29" s="236">
        <v>0</v>
      </c>
      <c r="S29" s="236">
        <v>0</v>
      </c>
      <c r="T29" s="236">
        <v>0</v>
      </c>
      <c r="U29" s="1184"/>
      <c r="V29" s="234"/>
      <c r="W29" s="234"/>
      <c r="X29" s="234"/>
      <c r="Y29" s="234"/>
      <c r="Z29" s="234"/>
      <c r="AA29" s="234"/>
      <c r="AB29" s="234"/>
      <c r="AC29" s="234"/>
      <c r="AD29" s="234"/>
      <c r="AE29" s="236"/>
      <c r="AF29" s="236"/>
      <c r="AG29" s="236"/>
      <c r="AH29" s="236"/>
      <c r="AI29" s="236"/>
      <c r="AJ29" s="236"/>
      <c r="AK29" s="236"/>
      <c r="AL29" s="236"/>
      <c r="AM29" s="236"/>
      <c r="AN29" s="222"/>
    </row>
    <row r="30" spans="2:40" ht="15" customHeight="1" x14ac:dyDescent="0.3">
      <c r="B30" s="226">
        <v>46</v>
      </c>
      <c r="C30" s="232">
        <v>0</v>
      </c>
      <c r="D30" s="234">
        <v>0.85822837755329895</v>
      </c>
      <c r="E30" s="233">
        <v>0</v>
      </c>
      <c r="F30" s="234">
        <v>0</v>
      </c>
      <c r="G30" s="234">
        <v>0.141771622446701</v>
      </c>
      <c r="H30" s="234">
        <v>0</v>
      </c>
      <c r="I30" s="235">
        <v>1</v>
      </c>
      <c r="J30" s="234">
        <v>0</v>
      </c>
      <c r="K30" s="233">
        <v>1</v>
      </c>
      <c r="L30" s="236">
        <v>0</v>
      </c>
      <c r="M30" s="236">
        <v>0</v>
      </c>
      <c r="N30" s="236">
        <v>1</v>
      </c>
      <c r="O30" s="237">
        <v>0</v>
      </c>
      <c r="P30" s="236">
        <v>0</v>
      </c>
      <c r="Q30" s="238">
        <v>0</v>
      </c>
      <c r="R30" s="236">
        <v>0</v>
      </c>
      <c r="S30" s="236">
        <v>0</v>
      </c>
      <c r="T30" s="236">
        <v>0</v>
      </c>
      <c r="U30" s="1184"/>
      <c r="V30" s="234"/>
      <c r="W30" s="234"/>
      <c r="X30" s="234"/>
      <c r="Y30" s="234"/>
      <c r="Z30" s="234"/>
      <c r="AA30" s="234"/>
      <c r="AB30" s="234"/>
      <c r="AC30" s="234"/>
      <c r="AD30" s="234"/>
      <c r="AE30" s="236"/>
      <c r="AF30" s="236"/>
      <c r="AG30" s="236"/>
      <c r="AH30" s="236"/>
      <c r="AI30" s="236"/>
      <c r="AJ30" s="236"/>
      <c r="AK30" s="236"/>
      <c r="AL30" s="236"/>
      <c r="AM30" s="236"/>
      <c r="AN30" s="222"/>
    </row>
    <row r="31" spans="2:40" ht="15" customHeight="1" x14ac:dyDescent="0.3">
      <c r="B31" s="226">
        <v>48</v>
      </c>
      <c r="C31" s="232">
        <v>0.25049770580956998</v>
      </c>
      <c r="D31" s="234">
        <v>0.97000382629996795</v>
      </c>
      <c r="E31" s="233">
        <v>0.342763701034215</v>
      </c>
      <c r="F31" s="234">
        <v>0.25049770580956998</v>
      </c>
      <c r="G31" s="234">
        <v>0</v>
      </c>
      <c r="H31" s="234">
        <v>0.28989675919517899</v>
      </c>
      <c r="I31" s="235">
        <v>0.49900458838085998</v>
      </c>
      <c r="J31" s="234">
        <v>2.9996173700031999E-2</v>
      </c>
      <c r="K31" s="233">
        <v>0.36733953977060602</v>
      </c>
      <c r="L31" s="236">
        <v>0</v>
      </c>
      <c r="M31" s="236">
        <v>0</v>
      </c>
      <c r="N31" s="236">
        <v>0</v>
      </c>
      <c r="O31" s="237">
        <v>0</v>
      </c>
      <c r="P31" s="236">
        <v>0</v>
      </c>
      <c r="Q31" s="238">
        <v>0</v>
      </c>
      <c r="R31" s="236">
        <v>0</v>
      </c>
      <c r="S31" s="236">
        <v>0</v>
      </c>
      <c r="T31" s="236">
        <v>0</v>
      </c>
      <c r="U31" s="1184"/>
      <c r="V31" s="234"/>
      <c r="W31" s="234"/>
      <c r="X31" s="234"/>
      <c r="Y31" s="234"/>
      <c r="Z31" s="234"/>
      <c r="AA31" s="234"/>
      <c r="AB31" s="234"/>
      <c r="AC31" s="234"/>
      <c r="AD31" s="234"/>
      <c r="AE31" s="236"/>
      <c r="AF31" s="236"/>
      <c r="AG31" s="236"/>
      <c r="AH31" s="236"/>
      <c r="AI31" s="236"/>
      <c r="AJ31" s="236"/>
      <c r="AK31" s="236"/>
      <c r="AL31" s="236"/>
      <c r="AM31" s="236"/>
      <c r="AN31" s="222"/>
    </row>
    <row r="32" spans="2:40" ht="15" customHeight="1" x14ac:dyDescent="0.3">
      <c r="B32" s="226">
        <v>50</v>
      </c>
      <c r="C32" s="232">
        <v>0.299273089310991</v>
      </c>
      <c r="D32" s="234">
        <v>0.67509824575549804</v>
      </c>
      <c r="E32" s="233">
        <v>0.20709606774441</v>
      </c>
      <c r="F32" s="234">
        <v>0</v>
      </c>
      <c r="G32" s="234">
        <v>0.10806315410513199</v>
      </c>
      <c r="H32" s="234">
        <v>0.22081898498524299</v>
      </c>
      <c r="I32" s="235">
        <v>0.70072691068900905</v>
      </c>
      <c r="J32" s="234">
        <v>0.21683860013936901</v>
      </c>
      <c r="K32" s="233">
        <v>0.57208494727034698</v>
      </c>
      <c r="L32" s="236">
        <v>0</v>
      </c>
      <c r="M32" s="236">
        <v>0</v>
      </c>
      <c r="N32" s="236">
        <v>0</v>
      </c>
      <c r="O32" s="237">
        <v>0</v>
      </c>
      <c r="P32" s="236">
        <v>0</v>
      </c>
      <c r="Q32" s="238">
        <v>0</v>
      </c>
      <c r="R32" s="236">
        <v>0</v>
      </c>
      <c r="S32" s="236">
        <v>0</v>
      </c>
      <c r="T32" s="236">
        <v>0</v>
      </c>
      <c r="U32" s="1184"/>
      <c r="V32" s="234"/>
      <c r="W32" s="234"/>
      <c r="X32" s="234"/>
      <c r="Y32" s="234"/>
      <c r="Z32" s="234"/>
      <c r="AA32" s="234"/>
      <c r="AB32" s="234"/>
      <c r="AC32" s="234"/>
      <c r="AD32" s="234"/>
      <c r="AE32" s="236"/>
      <c r="AF32" s="236"/>
      <c r="AG32" s="236"/>
      <c r="AH32" s="236"/>
      <c r="AI32" s="236"/>
      <c r="AJ32" s="236"/>
      <c r="AK32" s="236"/>
      <c r="AL32" s="236"/>
      <c r="AM32" s="236"/>
      <c r="AN32" s="222"/>
    </row>
    <row r="33" spans="2:40" ht="15" customHeight="1" x14ac:dyDescent="0.3">
      <c r="B33" s="226">
        <v>52</v>
      </c>
      <c r="C33" s="232">
        <v>0.23068071425737199</v>
      </c>
      <c r="D33" s="234">
        <v>0.52218942757160103</v>
      </c>
      <c r="E33" s="233">
        <v>0.29688930234146899</v>
      </c>
      <c r="F33" s="234">
        <v>0.42377336220619</v>
      </c>
      <c r="G33" s="234">
        <v>0.14855645694796901</v>
      </c>
      <c r="H33" s="234">
        <v>0.22338019385704899</v>
      </c>
      <c r="I33" s="235">
        <v>0.34554592353643898</v>
      </c>
      <c r="J33" s="234">
        <v>0.32925411548042899</v>
      </c>
      <c r="K33" s="233">
        <v>0.47973050380148202</v>
      </c>
      <c r="L33" s="236">
        <v>0</v>
      </c>
      <c r="M33" s="236">
        <v>0</v>
      </c>
      <c r="N33" s="236">
        <v>0</v>
      </c>
      <c r="O33" s="237">
        <v>0</v>
      </c>
      <c r="P33" s="236">
        <v>0</v>
      </c>
      <c r="Q33" s="238">
        <v>0</v>
      </c>
      <c r="R33" s="236">
        <v>0</v>
      </c>
      <c r="S33" s="236">
        <v>0</v>
      </c>
      <c r="T33" s="236">
        <v>0</v>
      </c>
      <c r="U33" s="1184"/>
      <c r="V33" s="234"/>
      <c r="W33" s="234"/>
      <c r="X33" s="234"/>
      <c r="Y33" s="234"/>
      <c r="Z33" s="234"/>
      <c r="AA33" s="234"/>
      <c r="AB33" s="234"/>
      <c r="AC33" s="234"/>
      <c r="AD33" s="234"/>
      <c r="AE33" s="236"/>
      <c r="AF33" s="236"/>
      <c r="AG33" s="236"/>
      <c r="AH33" s="236"/>
      <c r="AI33" s="236"/>
      <c r="AJ33" s="236"/>
      <c r="AK33" s="236"/>
      <c r="AL33" s="236"/>
      <c r="AM33" s="236"/>
      <c r="AN33" s="222"/>
    </row>
    <row r="34" spans="2:40" ht="15" customHeight="1" x14ac:dyDescent="0.3">
      <c r="B34" s="226">
        <v>54</v>
      </c>
      <c r="C34" s="232">
        <v>0.156363732252636</v>
      </c>
      <c r="D34" s="234">
        <v>0.57838634318906001</v>
      </c>
      <c r="E34" s="233">
        <v>0.401759809395762</v>
      </c>
      <c r="F34" s="234">
        <v>0.43040154589862001</v>
      </c>
      <c r="G34" s="234">
        <v>0.333712555114898</v>
      </c>
      <c r="H34" s="234">
        <v>0.18156184850490401</v>
      </c>
      <c r="I34" s="235">
        <v>0.41323472184874399</v>
      </c>
      <c r="J34" s="234">
        <v>8.7901101696041706E-2</v>
      </c>
      <c r="K34" s="233">
        <v>0.41667834209933402</v>
      </c>
      <c r="L34" s="236">
        <v>0</v>
      </c>
      <c r="M34" s="236">
        <v>0</v>
      </c>
      <c r="N34" s="236">
        <v>1</v>
      </c>
      <c r="O34" s="237">
        <v>0</v>
      </c>
      <c r="P34" s="236">
        <v>0</v>
      </c>
      <c r="Q34" s="238">
        <v>0</v>
      </c>
      <c r="R34" s="236">
        <v>1</v>
      </c>
      <c r="S34" s="236">
        <v>0</v>
      </c>
      <c r="T34" s="236">
        <v>0</v>
      </c>
      <c r="U34" s="1184"/>
      <c r="V34" s="234"/>
      <c r="W34" s="234"/>
      <c r="X34" s="234"/>
      <c r="Y34" s="234"/>
      <c r="Z34" s="234"/>
      <c r="AA34" s="234"/>
      <c r="AB34" s="234"/>
      <c r="AC34" s="234"/>
      <c r="AD34" s="234"/>
      <c r="AE34" s="236"/>
      <c r="AF34" s="236"/>
      <c r="AG34" s="236"/>
      <c r="AH34" s="236"/>
      <c r="AI34" s="236"/>
      <c r="AJ34" s="236"/>
      <c r="AK34" s="236"/>
      <c r="AL34" s="236"/>
      <c r="AM34" s="236"/>
      <c r="AN34" s="222"/>
    </row>
    <row r="35" spans="2:40" ht="15" customHeight="1" x14ac:dyDescent="0.3">
      <c r="B35" s="226">
        <v>56</v>
      </c>
      <c r="C35" s="232">
        <v>0.20729925507410199</v>
      </c>
      <c r="D35" s="234">
        <v>0.44162427836867002</v>
      </c>
      <c r="E35" s="233">
        <v>0.54814987378057201</v>
      </c>
      <c r="F35" s="234">
        <v>0.45468327170211298</v>
      </c>
      <c r="G35" s="234">
        <v>0.134298022499072</v>
      </c>
      <c r="H35" s="234">
        <v>1.91782267802173E-2</v>
      </c>
      <c r="I35" s="235">
        <v>0.338017473223784</v>
      </c>
      <c r="J35" s="234">
        <v>0.42407769913225801</v>
      </c>
      <c r="K35" s="233">
        <v>0.43267189943921103</v>
      </c>
      <c r="L35" s="236">
        <v>1</v>
      </c>
      <c r="M35" s="236">
        <v>0</v>
      </c>
      <c r="N35" s="236">
        <v>0</v>
      </c>
      <c r="O35" s="237">
        <v>0</v>
      </c>
      <c r="P35" s="236">
        <v>0</v>
      </c>
      <c r="Q35" s="238">
        <v>0</v>
      </c>
      <c r="R35" s="236">
        <v>0</v>
      </c>
      <c r="S35" s="236">
        <v>0</v>
      </c>
      <c r="T35" s="236">
        <v>0</v>
      </c>
      <c r="U35" s="1184"/>
      <c r="V35" s="234"/>
      <c r="W35" s="234"/>
      <c r="X35" s="234"/>
      <c r="Y35" s="234"/>
      <c r="Z35" s="234"/>
      <c r="AA35" s="234"/>
      <c r="AB35" s="234"/>
      <c r="AC35" s="234"/>
      <c r="AD35" s="234"/>
      <c r="AE35" s="236"/>
      <c r="AF35" s="236"/>
      <c r="AG35" s="236"/>
      <c r="AH35" s="236"/>
      <c r="AI35" s="236"/>
      <c r="AJ35" s="236"/>
      <c r="AK35" s="236"/>
      <c r="AL35" s="236"/>
      <c r="AM35" s="236"/>
      <c r="AN35" s="222"/>
    </row>
    <row r="36" spans="2:40" ht="15" customHeight="1" x14ac:dyDescent="0.3">
      <c r="B36" s="226">
        <v>58</v>
      </c>
      <c r="C36" s="232">
        <v>0.198778528750233</v>
      </c>
      <c r="D36" s="234">
        <v>0.41106985458879303</v>
      </c>
      <c r="E36" s="233">
        <v>0.36438699739739</v>
      </c>
      <c r="F36" s="234">
        <v>0.312245878824436</v>
      </c>
      <c r="G36" s="234">
        <v>9.7479655183529607E-2</v>
      </c>
      <c r="H36" s="234">
        <v>0.22975333264259401</v>
      </c>
      <c r="I36" s="235">
        <v>0.48897559242533101</v>
      </c>
      <c r="J36" s="234">
        <v>0.49145049022767701</v>
      </c>
      <c r="K36" s="233">
        <v>0.40585966996001599</v>
      </c>
      <c r="L36" s="236">
        <v>0.67870051190653502</v>
      </c>
      <c r="M36" s="236">
        <v>0</v>
      </c>
      <c r="N36" s="236">
        <v>0</v>
      </c>
      <c r="O36" s="237">
        <v>0</v>
      </c>
      <c r="P36" s="236">
        <v>0</v>
      </c>
      <c r="Q36" s="238">
        <v>0</v>
      </c>
      <c r="R36" s="236">
        <v>0.32129948809346498</v>
      </c>
      <c r="S36" s="236">
        <v>0</v>
      </c>
      <c r="T36" s="236">
        <v>0</v>
      </c>
      <c r="U36" s="1184"/>
      <c r="V36" s="234"/>
      <c r="W36" s="234"/>
      <c r="X36" s="234"/>
      <c r="Y36" s="234"/>
      <c r="Z36" s="234"/>
      <c r="AA36" s="234"/>
      <c r="AB36" s="234"/>
      <c r="AC36" s="234"/>
      <c r="AD36" s="234"/>
      <c r="AE36" s="236"/>
      <c r="AF36" s="236"/>
      <c r="AG36" s="236"/>
      <c r="AH36" s="236"/>
      <c r="AI36" s="236"/>
      <c r="AJ36" s="236"/>
      <c r="AK36" s="236"/>
      <c r="AL36" s="236"/>
      <c r="AM36" s="236"/>
      <c r="AN36" s="222"/>
    </row>
    <row r="37" spans="2:40" ht="15" customHeight="1" x14ac:dyDescent="0.3">
      <c r="B37" s="226">
        <v>60</v>
      </c>
      <c r="C37" s="232">
        <v>0.32782586123315199</v>
      </c>
      <c r="D37" s="234">
        <v>0.36209049638220703</v>
      </c>
      <c r="E37" s="233">
        <v>0.395329722896054</v>
      </c>
      <c r="F37" s="234">
        <v>0.24340449703240699</v>
      </c>
      <c r="G37" s="234">
        <v>0.22070384885489699</v>
      </c>
      <c r="H37" s="234">
        <v>8.3815179508850104E-2</v>
      </c>
      <c r="I37" s="235">
        <v>0.42876964173444099</v>
      </c>
      <c r="J37" s="234">
        <v>0.41720565476289601</v>
      </c>
      <c r="K37" s="233">
        <v>0.52085509759509596</v>
      </c>
      <c r="L37" s="236">
        <v>0.57250887355175994</v>
      </c>
      <c r="M37" s="236">
        <v>0</v>
      </c>
      <c r="N37" s="236">
        <v>1</v>
      </c>
      <c r="O37" s="237">
        <v>0</v>
      </c>
      <c r="P37" s="236">
        <v>0</v>
      </c>
      <c r="Q37" s="238">
        <v>0</v>
      </c>
      <c r="R37" s="236">
        <v>0.42749112644824</v>
      </c>
      <c r="S37" s="236">
        <v>0</v>
      </c>
      <c r="T37" s="236">
        <v>0</v>
      </c>
      <c r="U37" s="1184"/>
      <c r="V37" s="234"/>
      <c r="W37" s="234"/>
      <c r="X37" s="234"/>
      <c r="Y37" s="234"/>
      <c r="Z37" s="234"/>
      <c r="AA37" s="234"/>
      <c r="AB37" s="234"/>
      <c r="AC37" s="234"/>
      <c r="AD37" s="234"/>
      <c r="AE37" s="236"/>
      <c r="AF37" s="236"/>
      <c r="AG37" s="236"/>
      <c r="AH37" s="236"/>
      <c r="AI37" s="236"/>
      <c r="AJ37" s="236"/>
      <c r="AK37" s="236"/>
      <c r="AL37" s="236"/>
      <c r="AM37" s="236"/>
      <c r="AN37" s="222"/>
    </row>
    <row r="38" spans="2:40" ht="15" customHeight="1" x14ac:dyDescent="0.3">
      <c r="B38" s="226">
        <v>62</v>
      </c>
      <c r="C38" s="232">
        <v>0.37739018378823103</v>
      </c>
      <c r="D38" s="234">
        <v>0.40056288233700998</v>
      </c>
      <c r="E38" s="233">
        <v>0.434121961816542</v>
      </c>
      <c r="F38" s="234">
        <v>0.22674774302706099</v>
      </c>
      <c r="G38" s="234">
        <v>0.21084743410776199</v>
      </c>
      <c r="H38" s="234">
        <v>0.18702639712757901</v>
      </c>
      <c r="I38" s="235">
        <v>0.39586207318470801</v>
      </c>
      <c r="J38" s="234">
        <v>0.38858968355522799</v>
      </c>
      <c r="K38" s="233">
        <v>0.37885164105587898</v>
      </c>
      <c r="L38" s="236">
        <v>0.38039639986234702</v>
      </c>
      <c r="M38" s="236">
        <v>0</v>
      </c>
      <c r="N38" s="236">
        <v>0</v>
      </c>
      <c r="O38" s="237">
        <v>0</v>
      </c>
      <c r="P38" s="236">
        <v>0</v>
      </c>
      <c r="Q38" s="238">
        <v>0</v>
      </c>
      <c r="R38" s="236">
        <v>0.61960360013765303</v>
      </c>
      <c r="S38" s="236">
        <v>0</v>
      </c>
      <c r="T38" s="236">
        <v>0</v>
      </c>
      <c r="U38" s="1184"/>
      <c r="V38" s="234"/>
      <c r="W38" s="234"/>
      <c r="X38" s="234"/>
      <c r="Y38" s="234"/>
      <c r="Z38" s="234"/>
      <c r="AA38" s="234"/>
      <c r="AB38" s="234"/>
      <c r="AC38" s="234"/>
      <c r="AD38" s="234"/>
      <c r="AE38" s="236"/>
      <c r="AF38" s="236"/>
      <c r="AG38" s="236"/>
      <c r="AH38" s="236"/>
      <c r="AI38" s="236"/>
      <c r="AJ38" s="236"/>
      <c r="AK38" s="236"/>
      <c r="AL38" s="236"/>
      <c r="AM38" s="236"/>
      <c r="AN38" s="222"/>
    </row>
    <row r="39" spans="2:40" ht="15" customHeight="1" x14ac:dyDescent="0.3">
      <c r="B39" s="226">
        <v>64</v>
      </c>
      <c r="C39" s="232">
        <v>0.39551509371010102</v>
      </c>
      <c r="D39" s="234">
        <v>0.31766459742877701</v>
      </c>
      <c r="E39" s="233">
        <v>0.46101812692816901</v>
      </c>
      <c r="F39" s="234">
        <v>0.18733292627860099</v>
      </c>
      <c r="G39" s="234">
        <v>0.21004443210907101</v>
      </c>
      <c r="H39" s="234">
        <v>0.17568554867151301</v>
      </c>
      <c r="I39" s="235">
        <v>0.417151980011298</v>
      </c>
      <c r="J39" s="234">
        <v>0.47229097046215202</v>
      </c>
      <c r="K39" s="233">
        <v>0.363296324400318</v>
      </c>
      <c r="L39" s="236">
        <v>0.34532845986688598</v>
      </c>
      <c r="M39" s="236">
        <v>1</v>
      </c>
      <c r="N39" s="236">
        <v>0</v>
      </c>
      <c r="O39" s="237">
        <v>0</v>
      </c>
      <c r="P39" s="236">
        <v>0</v>
      </c>
      <c r="Q39" s="238">
        <v>0</v>
      </c>
      <c r="R39" s="236">
        <v>0.65467154013311402</v>
      </c>
      <c r="S39" s="236">
        <v>0</v>
      </c>
      <c r="T39" s="236">
        <v>0</v>
      </c>
      <c r="U39" s="1184"/>
      <c r="V39" s="234"/>
      <c r="W39" s="234"/>
      <c r="X39" s="234"/>
      <c r="Y39" s="234"/>
      <c r="Z39" s="234"/>
      <c r="AA39" s="234"/>
      <c r="AB39" s="234"/>
      <c r="AC39" s="234"/>
      <c r="AD39" s="234"/>
      <c r="AE39" s="236"/>
      <c r="AF39" s="236"/>
      <c r="AG39" s="236"/>
      <c r="AH39" s="236"/>
      <c r="AI39" s="236"/>
      <c r="AJ39" s="236"/>
      <c r="AK39" s="236"/>
      <c r="AL39" s="236"/>
      <c r="AM39" s="236"/>
      <c r="AN39" s="222"/>
    </row>
    <row r="40" spans="2:40" ht="15" customHeight="1" x14ac:dyDescent="0.3">
      <c r="B40" s="226">
        <v>66</v>
      </c>
      <c r="C40" s="232">
        <v>0.36637811980271301</v>
      </c>
      <c r="D40" s="234">
        <v>0.35028506348897598</v>
      </c>
      <c r="E40" s="233">
        <v>0.45114141699119698</v>
      </c>
      <c r="F40" s="234">
        <v>0.21065844803671699</v>
      </c>
      <c r="G40" s="234">
        <v>0.224607660673729</v>
      </c>
      <c r="H40" s="234">
        <v>0.14264964988131301</v>
      </c>
      <c r="I40" s="235">
        <v>0.42296343216056997</v>
      </c>
      <c r="J40" s="234">
        <v>0.42510727583729502</v>
      </c>
      <c r="K40" s="233">
        <v>0.40620893312749001</v>
      </c>
      <c r="L40" s="236">
        <v>0.5</v>
      </c>
      <c r="M40" s="236">
        <v>1</v>
      </c>
      <c r="N40" s="236">
        <v>1</v>
      </c>
      <c r="O40" s="237">
        <v>0</v>
      </c>
      <c r="P40" s="236">
        <v>0</v>
      </c>
      <c r="Q40" s="238">
        <v>0</v>
      </c>
      <c r="R40" s="236">
        <v>0.5</v>
      </c>
      <c r="S40" s="236">
        <v>0</v>
      </c>
      <c r="T40" s="236">
        <v>0</v>
      </c>
      <c r="U40" s="1184"/>
      <c r="V40" s="234"/>
      <c r="W40" s="234"/>
      <c r="X40" s="234"/>
      <c r="Y40" s="234"/>
      <c r="Z40" s="234"/>
      <c r="AA40" s="234"/>
      <c r="AB40" s="234"/>
      <c r="AC40" s="234"/>
      <c r="AD40" s="234"/>
      <c r="AE40" s="236"/>
      <c r="AF40" s="236"/>
      <c r="AG40" s="236"/>
      <c r="AH40" s="236"/>
      <c r="AI40" s="236"/>
      <c r="AJ40" s="236"/>
      <c r="AK40" s="236"/>
      <c r="AL40" s="236"/>
      <c r="AM40" s="236"/>
      <c r="AN40" s="222"/>
    </row>
    <row r="41" spans="2:40" ht="15" customHeight="1" x14ac:dyDescent="0.3">
      <c r="B41" s="226">
        <v>68</v>
      </c>
      <c r="C41" s="232">
        <v>0.42586146487585902</v>
      </c>
      <c r="D41" s="234">
        <v>0.34834586950553398</v>
      </c>
      <c r="E41" s="233">
        <v>0.50455677611163396</v>
      </c>
      <c r="F41" s="234">
        <v>0.120362207196755</v>
      </c>
      <c r="G41" s="234">
        <v>0.213924288511603</v>
      </c>
      <c r="H41" s="234">
        <v>0.122855508953205</v>
      </c>
      <c r="I41" s="235">
        <v>0.45377632792738698</v>
      </c>
      <c r="J41" s="234">
        <v>0.43772984198286302</v>
      </c>
      <c r="K41" s="233">
        <v>0.37258771493516002</v>
      </c>
      <c r="L41" s="236">
        <v>0.69906695446762301</v>
      </c>
      <c r="M41" s="236">
        <v>1</v>
      </c>
      <c r="N41" s="236">
        <v>0.36241739934649198</v>
      </c>
      <c r="O41" s="237">
        <v>0</v>
      </c>
      <c r="P41" s="236">
        <v>0</v>
      </c>
      <c r="Q41" s="238">
        <v>0.63758260065350802</v>
      </c>
      <c r="R41" s="236">
        <v>0.30093304553237699</v>
      </c>
      <c r="S41" s="236">
        <v>0</v>
      </c>
      <c r="T41" s="236">
        <v>0</v>
      </c>
      <c r="U41" s="1184"/>
      <c r="V41" s="234"/>
      <c r="W41" s="234"/>
      <c r="X41" s="234"/>
      <c r="Y41" s="234"/>
      <c r="Z41" s="234"/>
      <c r="AA41" s="234"/>
      <c r="AB41" s="234"/>
      <c r="AC41" s="234"/>
      <c r="AD41" s="234"/>
      <c r="AE41" s="236"/>
      <c r="AF41" s="236"/>
      <c r="AG41" s="236"/>
      <c r="AH41" s="236"/>
      <c r="AI41" s="236"/>
      <c r="AJ41" s="236"/>
      <c r="AK41" s="236"/>
      <c r="AL41" s="236"/>
      <c r="AM41" s="236"/>
      <c r="AN41" s="222"/>
    </row>
    <row r="42" spans="2:40" ht="15" customHeight="1" x14ac:dyDescent="0.3">
      <c r="B42" s="226">
        <v>70</v>
      </c>
      <c r="C42" s="232">
        <v>0.415409623569855</v>
      </c>
      <c r="D42" s="234">
        <v>0.39475194772376099</v>
      </c>
      <c r="E42" s="233">
        <v>0.45201579901949501</v>
      </c>
      <c r="F42" s="234">
        <v>0.20785739657771399</v>
      </c>
      <c r="G42" s="234">
        <v>0.198077684639166</v>
      </c>
      <c r="H42" s="234">
        <v>0.170761386569169</v>
      </c>
      <c r="I42" s="235">
        <v>0.37673297985243198</v>
      </c>
      <c r="J42" s="234">
        <v>0.40717036763707298</v>
      </c>
      <c r="K42" s="233">
        <v>0.37722281441133698</v>
      </c>
      <c r="L42" s="236">
        <v>0.62241222925334005</v>
      </c>
      <c r="M42" s="236">
        <v>1</v>
      </c>
      <c r="N42" s="236">
        <v>0.77857460934470002</v>
      </c>
      <c r="O42" s="237">
        <v>3.38520104840703E-2</v>
      </c>
      <c r="P42" s="236">
        <v>0</v>
      </c>
      <c r="Q42" s="238">
        <v>0.10816906396548499</v>
      </c>
      <c r="R42" s="236">
        <v>0.34373576026259001</v>
      </c>
      <c r="S42" s="236">
        <v>0</v>
      </c>
      <c r="T42" s="236">
        <v>0.113256326689814</v>
      </c>
      <c r="U42" s="1184"/>
      <c r="V42" s="234"/>
      <c r="W42" s="234"/>
      <c r="X42" s="234"/>
      <c r="Y42" s="234"/>
      <c r="Z42" s="234"/>
      <c r="AA42" s="234"/>
      <c r="AB42" s="234"/>
      <c r="AC42" s="234"/>
      <c r="AD42" s="234"/>
      <c r="AE42" s="236"/>
      <c r="AF42" s="236"/>
      <c r="AG42" s="236"/>
      <c r="AH42" s="236"/>
      <c r="AI42" s="236"/>
      <c r="AJ42" s="236"/>
      <c r="AK42" s="236"/>
      <c r="AL42" s="236"/>
      <c r="AM42" s="236"/>
      <c r="AN42" s="222"/>
    </row>
    <row r="43" spans="2:40" ht="15" customHeight="1" x14ac:dyDescent="0.3">
      <c r="B43" s="226">
        <v>72</v>
      </c>
      <c r="C43" s="232">
        <v>0.38566539098613101</v>
      </c>
      <c r="D43" s="234">
        <v>0.31399900451086599</v>
      </c>
      <c r="E43" s="233">
        <v>0.48558229000606601</v>
      </c>
      <c r="F43" s="234">
        <v>0.208651414564404</v>
      </c>
      <c r="G43" s="234">
        <v>0.193506464738221</v>
      </c>
      <c r="H43" s="234">
        <v>0.16935301963387001</v>
      </c>
      <c r="I43" s="235">
        <v>0.40568319444946599</v>
      </c>
      <c r="J43" s="234">
        <v>0.49249453075091298</v>
      </c>
      <c r="K43" s="233">
        <v>0.34506469036006399</v>
      </c>
      <c r="L43" s="236">
        <v>0.77288567767954997</v>
      </c>
      <c r="M43" s="236">
        <v>0.85946230749710095</v>
      </c>
      <c r="N43" s="236">
        <v>0.96892853170495297</v>
      </c>
      <c r="O43" s="237">
        <v>0</v>
      </c>
      <c r="P43" s="236">
        <v>0.14053769250289899</v>
      </c>
      <c r="Q43" s="238">
        <v>0</v>
      </c>
      <c r="R43" s="236">
        <v>0.22711432232045001</v>
      </c>
      <c r="S43" s="236">
        <v>0</v>
      </c>
      <c r="T43" s="236">
        <v>3.1071468295047099E-2</v>
      </c>
      <c r="U43" s="1184"/>
      <c r="V43" s="234"/>
      <c r="W43" s="234"/>
      <c r="X43" s="234"/>
      <c r="Y43" s="234"/>
      <c r="Z43" s="234"/>
      <c r="AA43" s="234"/>
      <c r="AB43" s="234"/>
      <c r="AC43" s="234"/>
      <c r="AD43" s="234"/>
      <c r="AE43" s="236"/>
      <c r="AF43" s="236"/>
      <c r="AG43" s="236"/>
      <c r="AH43" s="236"/>
      <c r="AI43" s="236"/>
      <c r="AJ43" s="236"/>
      <c r="AK43" s="236"/>
      <c r="AL43" s="236"/>
      <c r="AM43" s="236"/>
      <c r="AN43" s="222"/>
    </row>
    <row r="44" spans="2:40" ht="15" customHeight="1" x14ac:dyDescent="0.3">
      <c r="B44" s="226">
        <v>74</v>
      </c>
      <c r="C44" s="232">
        <v>0.400061718744329</v>
      </c>
      <c r="D44" s="234">
        <v>0.32440809953206201</v>
      </c>
      <c r="E44" s="233">
        <v>0.47402584088022798</v>
      </c>
      <c r="F44" s="234">
        <v>0.17460232843422999</v>
      </c>
      <c r="G44" s="234">
        <v>0.21952025882992501</v>
      </c>
      <c r="H44" s="234">
        <v>0.19094881861474999</v>
      </c>
      <c r="I44" s="235">
        <v>0.42533595282144099</v>
      </c>
      <c r="J44" s="234">
        <v>0.456071641638013</v>
      </c>
      <c r="K44" s="233">
        <v>0.33502534050502297</v>
      </c>
      <c r="L44" s="236">
        <v>0.69196074088193804</v>
      </c>
      <c r="M44" s="236">
        <v>0.93558867696312298</v>
      </c>
      <c r="N44" s="236">
        <v>0.64064603159117395</v>
      </c>
      <c r="O44" s="237">
        <v>9.0966949867323593E-2</v>
      </c>
      <c r="P44" s="236">
        <v>6.4411323036877299E-2</v>
      </c>
      <c r="Q44" s="238">
        <v>0.11978465613627499</v>
      </c>
      <c r="R44" s="236">
        <v>0.217072309250739</v>
      </c>
      <c r="S44" s="236">
        <v>0</v>
      </c>
      <c r="T44" s="236">
        <v>0.23956931227255099</v>
      </c>
      <c r="U44" s="1184"/>
      <c r="V44" s="234"/>
      <c r="W44" s="234"/>
      <c r="X44" s="234"/>
      <c r="Y44" s="234"/>
      <c r="Z44" s="234"/>
      <c r="AA44" s="234"/>
      <c r="AB44" s="234"/>
      <c r="AC44" s="234"/>
      <c r="AD44" s="234"/>
      <c r="AE44" s="236"/>
      <c r="AF44" s="236"/>
      <c r="AG44" s="236"/>
      <c r="AH44" s="236"/>
      <c r="AI44" s="236"/>
      <c r="AJ44" s="236"/>
      <c r="AK44" s="236"/>
      <c r="AL44" s="236"/>
      <c r="AM44" s="236"/>
      <c r="AN44" s="222"/>
    </row>
    <row r="45" spans="2:40" ht="15" customHeight="1" x14ac:dyDescent="0.3">
      <c r="B45" s="226">
        <v>76</v>
      </c>
      <c r="C45" s="232">
        <v>0.45506571072000701</v>
      </c>
      <c r="D45" s="234">
        <v>0.36806605831292499</v>
      </c>
      <c r="E45" s="233">
        <v>0.44984307287645298</v>
      </c>
      <c r="F45" s="234">
        <v>0.16973487114237701</v>
      </c>
      <c r="G45" s="234">
        <v>0.17141751017145199</v>
      </c>
      <c r="H45" s="234">
        <v>0.177832727519633</v>
      </c>
      <c r="I45" s="235">
        <v>0.37519941813761598</v>
      </c>
      <c r="J45" s="234">
        <v>0.46051643151562299</v>
      </c>
      <c r="K45" s="233">
        <v>0.372324199603914</v>
      </c>
      <c r="L45" s="236">
        <v>0.43202345561618399</v>
      </c>
      <c r="M45" s="236">
        <v>0.497421979580984</v>
      </c>
      <c r="N45" s="236">
        <v>0.5</v>
      </c>
      <c r="O45" s="237">
        <v>0</v>
      </c>
      <c r="P45" s="236">
        <v>0.37824368291247901</v>
      </c>
      <c r="Q45" s="238">
        <v>0.33099719845707298</v>
      </c>
      <c r="R45" s="236">
        <v>0.56797654438381595</v>
      </c>
      <c r="S45" s="236">
        <v>0.124334337506537</v>
      </c>
      <c r="T45" s="236">
        <v>0.16900280154292699</v>
      </c>
      <c r="U45" s="1184"/>
      <c r="V45" s="234"/>
      <c r="W45" s="234"/>
      <c r="X45" s="234"/>
      <c r="Y45" s="234"/>
      <c r="Z45" s="234"/>
      <c r="AA45" s="234"/>
      <c r="AB45" s="234"/>
      <c r="AC45" s="234"/>
      <c r="AD45" s="234"/>
      <c r="AE45" s="236"/>
      <c r="AF45" s="236"/>
      <c r="AG45" s="236"/>
      <c r="AH45" s="236"/>
      <c r="AI45" s="236"/>
      <c r="AJ45" s="236"/>
      <c r="AK45" s="236"/>
      <c r="AL45" s="236"/>
      <c r="AM45" s="236"/>
      <c r="AN45" s="222"/>
    </row>
    <row r="46" spans="2:40" ht="15" customHeight="1" x14ac:dyDescent="0.3">
      <c r="B46" s="226">
        <v>78</v>
      </c>
      <c r="C46" s="232">
        <v>0.41119077371986701</v>
      </c>
      <c r="D46" s="234">
        <v>0.33028152959337298</v>
      </c>
      <c r="E46" s="233">
        <v>0.44551097784615401</v>
      </c>
      <c r="F46" s="234">
        <v>0.18955101951157699</v>
      </c>
      <c r="G46" s="234">
        <v>0.24889275816168099</v>
      </c>
      <c r="H46" s="234">
        <v>0.159524497928724</v>
      </c>
      <c r="I46" s="235">
        <v>0.399258206768556</v>
      </c>
      <c r="J46" s="234">
        <v>0.42082571224494503</v>
      </c>
      <c r="K46" s="233">
        <v>0.39496452422512202</v>
      </c>
      <c r="L46" s="236">
        <v>0.59115498947309497</v>
      </c>
      <c r="M46" s="236">
        <v>0.63252382340542102</v>
      </c>
      <c r="N46" s="236">
        <v>1</v>
      </c>
      <c r="O46" s="237">
        <v>7.85404600625349E-2</v>
      </c>
      <c r="P46" s="236">
        <v>0.14576204426630099</v>
      </c>
      <c r="Q46" s="238">
        <v>0</v>
      </c>
      <c r="R46" s="236">
        <v>0.33030455046437002</v>
      </c>
      <c r="S46" s="236">
        <v>0.221714132328278</v>
      </c>
      <c r="T46" s="236">
        <v>0</v>
      </c>
      <c r="U46" s="1184"/>
      <c r="V46" s="234"/>
      <c r="W46" s="234"/>
      <c r="X46" s="234"/>
      <c r="Y46" s="234"/>
      <c r="Z46" s="234"/>
      <c r="AA46" s="234"/>
      <c r="AB46" s="234"/>
      <c r="AC46" s="234"/>
      <c r="AD46" s="234"/>
      <c r="AE46" s="236"/>
      <c r="AF46" s="236"/>
      <c r="AG46" s="236"/>
      <c r="AH46" s="236"/>
      <c r="AI46" s="236"/>
      <c r="AJ46" s="236"/>
      <c r="AK46" s="236"/>
      <c r="AL46" s="236"/>
      <c r="AM46" s="236"/>
      <c r="AN46" s="222"/>
    </row>
    <row r="47" spans="2:40" ht="15" customHeight="1" x14ac:dyDescent="0.3">
      <c r="B47" s="226">
        <v>80</v>
      </c>
      <c r="C47" s="232">
        <v>0.45671499920946101</v>
      </c>
      <c r="D47" s="234">
        <v>0.38541098534194201</v>
      </c>
      <c r="E47" s="233">
        <v>0.53916207388977799</v>
      </c>
      <c r="F47" s="234">
        <v>0.15975655700115099</v>
      </c>
      <c r="G47" s="234">
        <v>0.18792181387361401</v>
      </c>
      <c r="H47" s="234">
        <v>0.130599271367804</v>
      </c>
      <c r="I47" s="235">
        <v>0.383528443789388</v>
      </c>
      <c r="J47" s="234">
        <v>0.42666720078444498</v>
      </c>
      <c r="K47" s="233">
        <v>0.33023865474241798</v>
      </c>
      <c r="L47" s="236">
        <v>0.57609902355035802</v>
      </c>
      <c r="M47" s="236">
        <v>1</v>
      </c>
      <c r="N47" s="236">
        <v>0.95471209476719199</v>
      </c>
      <c r="O47" s="237">
        <v>1.68758209903699E-2</v>
      </c>
      <c r="P47" s="236">
        <v>0</v>
      </c>
      <c r="Q47" s="238">
        <v>0</v>
      </c>
      <c r="R47" s="236">
        <v>0.40702515545927198</v>
      </c>
      <c r="S47" s="236">
        <v>0</v>
      </c>
      <c r="T47" s="236">
        <v>4.5287905232807998E-2</v>
      </c>
      <c r="U47" s="1184"/>
      <c r="V47" s="234"/>
      <c r="W47" s="234"/>
      <c r="X47" s="234"/>
      <c r="Y47" s="234"/>
      <c r="Z47" s="234"/>
      <c r="AA47" s="234"/>
      <c r="AB47" s="234"/>
      <c r="AC47" s="234"/>
      <c r="AD47" s="234"/>
      <c r="AE47" s="236"/>
      <c r="AF47" s="236"/>
      <c r="AG47" s="236"/>
      <c r="AH47" s="236"/>
      <c r="AI47" s="236"/>
      <c r="AJ47" s="236"/>
      <c r="AK47" s="236"/>
      <c r="AL47" s="236"/>
      <c r="AM47" s="236"/>
      <c r="AN47" s="222"/>
    </row>
    <row r="48" spans="2:40" ht="15" customHeight="1" x14ac:dyDescent="0.3">
      <c r="B48" s="226">
        <v>82</v>
      </c>
      <c r="C48" s="232">
        <v>0.457352834576436</v>
      </c>
      <c r="D48" s="234">
        <v>0.36317201170868102</v>
      </c>
      <c r="E48" s="233">
        <v>0.45392996868735302</v>
      </c>
      <c r="F48" s="234">
        <v>0.19922851840363401</v>
      </c>
      <c r="G48" s="234">
        <v>0.213447884231973</v>
      </c>
      <c r="H48" s="234">
        <v>0.18328597899803101</v>
      </c>
      <c r="I48" s="235">
        <v>0.34341864701993002</v>
      </c>
      <c r="J48" s="234">
        <v>0.42338010405934601</v>
      </c>
      <c r="K48" s="233">
        <v>0.36278405231461602</v>
      </c>
      <c r="L48" s="236">
        <v>0.86392373131926303</v>
      </c>
      <c r="M48" s="236">
        <v>0.54911947162847796</v>
      </c>
      <c r="N48" s="236">
        <v>0.615808336504585</v>
      </c>
      <c r="O48" s="237">
        <v>5.5983547728859398E-2</v>
      </c>
      <c r="P48" s="236">
        <v>9.5964620077329699E-2</v>
      </c>
      <c r="Q48" s="238">
        <v>0.16770099703508001</v>
      </c>
      <c r="R48" s="236">
        <v>8.0092720951878096E-2</v>
      </c>
      <c r="S48" s="236">
        <v>0.35491590829419201</v>
      </c>
      <c r="T48" s="236">
        <v>0.21649066646033499</v>
      </c>
      <c r="U48" s="1184"/>
      <c r="V48" s="234"/>
      <c r="W48" s="234"/>
      <c r="X48" s="234"/>
      <c r="Y48" s="234"/>
      <c r="Z48" s="234"/>
      <c r="AA48" s="234"/>
      <c r="AB48" s="234"/>
      <c r="AC48" s="234"/>
      <c r="AD48" s="234"/>
      <c r="AE48" s="236"/>
      <c r="AF48" s="236"/>
      <c r="AG48" s="236"/>
      <c r="AH48" s="236"/>
      <c r="AI48" s="236"/>
      <c r="AJ48" s="236"/>
      <c r="AK48" s="236"/>
      <c r="AL48" s="236"/>
      <c r="AM48" s="236"/>
      <c r="AN48" s="222"/>
    </row>
    <row r="49" spans="2:40" ht="15" customHeight="1" x14ac:dyDescent="0.3">
      <c r="B49" s="226">
        <v>84</v>
      </c>
      <c r="C49" s="232">
        <v>0.50182357220206697</v>
      </c>
      <c r="D49" s="234">
        <v>0.38640602016584302</v>
      </c>
      <c r="E49" s="233">
        <v>0.50601532152957696</v>
      </c>
      <c r="F49" s="234">
        <v>0.14762048338702</v>
      </c>
      <c r="G49" s="234">
        <v>0.19340797368243501</v>
      </c>
      <c r="H49" s="234">
        <v>0.145228189852909</v>
      </c>
      <c r="I49" s="235">
        <v>0.35055594441091298</v>
      </c>
      <c r="J49" s="234">
        <v>0.42018600615172202</v>
      </c>
      <c r="K49" s="233">
        <v>0.34875648861751501</v>
      </c>
      <c r="L49" s="236">
        <v>0.59278730826124804</v>
      </c>
      <c r="M49" s="236">
        <v>0.73558780995162099</v>
      </c>
      <c r="N49" s="236">
        <v>1</v>
      </c>
      <c r="O49" s="237">
        <v>6.018433245997E-2</v>
      </c>
      <c r="P49" s="236">
        <v>0.13220609502418901</v>
      </c>
      <c r="Q49" s="238">
        <v>0</v>
      </c>
      <c r="R49" s="236">
        <v>0.34702835927878201</v>
      </c>
      <c r="S49" s="236">
        <v>0.13220609502418901</v>
      </c>
      <c r="T49" s="236">
        <v>0</v>
      </c>
      <c r="U49" s="1184"/>
      <c r="V49" s="234"/>
      <c r="W49" s="234"/>
      <c r="X49" s="234"/>
      <c r="Y49" s="234"/>
      <c r="Z49" s="234"/>
      <c r="AA49" s="234"/>
      <c r="AB49" s="234"/>
      <c r="AC49" s="234"/>
      <c r="AD49" s="234"/>
      <c r="AE49" s="236"/>
      <c r="AF49" s="236"/>
      <c r="AG49" s="236"/>
      <c r="AH49" s="236"/>
      <c r="AI49" s="236"/>
      <c r="AJ49" s="236"/>
      <c r="AK49" s="236"/>
      <c r="AL49" s="236"/>
      <c r="AM49" s="236"/>
      <c r="AN49" s="222"/>
    </row>
    <row r="50" spans="2:40" ht="15" customHeight="1" x14ac:dyDescent="0.3">
      <c r="B50" s="226">
        <v>86</v>
      </c>
      <c r="C50" s="232">
        <v>0.44660864881949103</v>
      </c>
      <c r="D50" s="234">
        <v>0.36550910372182399</v>
      </c>
      <c r="E50" s="233">
        <v>0.55598407074510603</v>
      </c>
      <c r="F50" s="234">
        <v>0.14574756025189001</v>
      </c>
      <c r="G50" s="234">
        <v>0.21665275022830699</v>
      </c>
      <c r="H50" s="234">
        <v>0.15499934743049901</v>
      </c>
      <c r="I50" s="235">
        <v>0.40764379092861902</v>
      </c>
      <c r="J50" s="234">
        <v>0.41783814604986802</v>
      </c>
      <c r="K50" s="233">
        <v>0.28901658182439499</v>
      </c>
      <c r="L50" s="236">
        <v>0.85288850701575902</v>
      </c>
      <c r="M50" s="236">
        <v>0.76600158905486604</v>
      </c>
      <c r="N50" s="236">
        <v>0.87875966412635598</v>
      </c>
      <c r="O50" s="237">
        <v>7.3555746492120405E-2</v>
      </c>
      <c r="P50" s="236">
        <v>7.6064025151901096E-2</v>
      </c>
      <c r="Q50" s="238">
        <v>0</v>
      </c>
      <c r="R50" s="236">
        <v>7.3555746492120405E-2</v>
      </c>
      <c r="S50" s="236">
        <v>0.15793438579323299</v>
      </c>
      <c r="T50" s="236">
        <v>0.121240335873644</v>
      </c>
      <c r="U50" s="1184"/>
      <c r="V50" s="234"/>
      <c r="W50" s="234"/>
      <c r="X50" s="234"/>
      <c r="Y50" s="234"/>
      <c r="Z50" s="234"/>
      <c r="AA50" s="234"/>
      <c r="AB50" s="234"/>
      <c r="AC50" s="234"/>
      <c r="AD50" s="234"/>
      <c r="AE50" s="236"/>
      <c r="AF50" s="236"/>
      <c r="AG50" s="236"/>
      <c r="AH50" s="236"/>
      <c r="AI50" s="236"/>
      <c r="AJ50" s="236"/>
      <c r="AK50" s="236"/>
      <c r="AL50" s="236"/>
      <c r="AM50" s="236"/>
      <c r="AN50" s="222"/>
    </row>
    <row r="51" spans="2:40" ht="15" customHeight="1" x14ac:dyDescent="0.3">
      <c r="B51" s="226">
        <v>88</v>
      </c>
      <c r="C51" s="232">
        <v>0.416647172276851</v>
      </c>
      <c r="D51" s="234">
        <v>0.39640571745374598</v>
      </c>
      <c r="E51" s="233">
        <v>0.52892941466001897</v>
      </c>
      <c r="F51" s="234">
        <v>0.16108592246207501</v>
      </c>
      <c r="G51" s="234">
        <v>0.22063065849303501</v>
      </c>
      <c r="H51" s="234">
        <v>0.151542322105295</v>
      </c>
      <c r="I51" s="235">
        <v>0.42226690526107402</v>
      </c>
      <c r="J51" s="234">
        <v>0.38296362405321799</v>
      </c>
      <c r="K51" s="233">
        <v>0.31952826323468603</v>
      </c>
      <c r="L51" s="236">
        <v>0.92444758998027199</v>
      </c>
      <c r="M51" s="236">
        <v>0.79301200568310004</v>
      </c>
      <c r="N51" s="236">
        <v>0.91385512515219602</v>
      </c>
      <c r="O51" s="237">
        <v>0</v>
      </c>
      <c r="P51" s="236">
        <v>6.8148930090368695E-2</v>
      </c>
      <c r="Q51" s="238">
        <v>0</v>
      </c>
      <c r="R51" s="236">
        <v>7.5552410019727595E-2</v>
      </c>
      <c r="S51" s="236">
        <v>0.138839064226532</v>
      </c>
      <c r="T51" s="236">
        <v>8.6144874847803796E-2</v>
      </c>
      <c r="U51" s="1184"/>
      <c r="V51" s="234"/>
      <c r="W51" s="234"/>
      <c r="X51" s="234"/>
      <c r="Y51" s="234"/>
      <c r="Z51" s="234"/>
      <c r="AA51" s="234"/>
      <c r="AB51" s="234"/>
      <c r="AC51" s="234"/>
      <c r="AD51" s="234"/>
      <c r="AE51" s="236"/>
      <c r="AF51" s="236"/>
      <c r="AG51" s="236"/>
      <c r="AH51" s="236"/>
      <c r="AI51" s="236"/>
      <c r="AJ51" s="236"/>
      <c r="AK51" s="236"/>
      <c r="AL51" s="236"/>
      <c r="AM51" s="236"/>
      <c r="AN51" s="222"/>
    </row>
    <row r="52" spans="2:40" ht="15" customHeight="1" x14ac:dyDescent="0.3">
      <c r="B52" s="226">
        <v>90</v>
      </c>
      <c r="C52" s="232">
        <v>0.48306337666740001</v>
      </c>
      <c r="D52" s="234">
        <v>0.413213650704848</v>
      </c>
      <c r="E52" s="233">
        <v>0.57854852881071905</v>
      </c>
      <c r="F52" s="234">
        <v>0.16998868957701799</v>
      </c>
      <c r="G52" s="234">
        <v>0.19122293224582701</v>
      </c>
      <c r="H52" s="234">
        <v>0.137739753097462</v>
      </c>
      <c r="I52" s="235">
        <v>0.34694793375558203</v>
      </c>
      <c r="J52" s="234">
        <v>0.39556341704932402</v>
      </c>
      <c r="K52" s="233">
        <v>0.283711718091818</v>
      </c>
      <c r="L52" s="236">
        <v>0.70477846791050802</v>
      </c>
      <c r="M52" s="236">
        <v>0.68166033454309405</v>
      </c>
      <c r="N52" s="236">
        <v>1</v>
      </c>
      <c r="O52" s="237">
        <v>0</v>
      </c>
      <c r="P52" s="236">
        <v>0.21350024465728201</v>
      </c>
      <c r="Q52" s="238">
        <v>0</v>
      </c>
      <c r="R52" s="236">
        <v>0.29522153208949198</v>
      </c>
      <c r="S52" s="236">
        <v>0.10483942079962399</v>
      </c>
      <c r="T52" s="236">
        <v>0</v>
      </c>
      <c r="U52" s="1184"/>
      <c r="V52" s="234"/>
      <c r="W52" s="234"/>
      <c r="X52" s="234"/>
      <c r="Y52" s="234"/>
      <c r="Z52" s="234"/>
      <c r="AA52" s="234"/>
      <c r="AB52" s="234"/>
      <c r="AC52" s="234"/>
      <c r="AD52" s="234"/>
      <c r="AE52" s="236"/>
      <c r="AF52" s="236"/>
      <c r="AG52" s="236"/>
      <c r="AH52" s="236"/>
      <c r="AI52" s="236"/>
      <c r="AJ52" s="236"/>
      <c r="AK52" s="236"/>
      <c r="AL52" s="236"/>
      <c r="AM52" s="236"/>
      <c r="AN52" s="222"/>
    </row>
    <row r="53" spans="2:40" ht="15" customHeight="1" x14ac:dyDescent="0.3">
      <c r="B53" s="226">
        <v>92</v>
      </c>
      <c r="C53" s="232">
        <v>0.46699161970119002</v>
      </c>
      <c r="D53" s="234">
        <v>0.41238234746081098</v>
      </c>
      <c r="E53" s="233">
        <v>0.58355002966601899</v>
      </c>
      <c r="F53" s="234">
        <v>0.172653031585149</v>
      </c>
      <c r="G53" s="234">
        <v>0.20253839444160901</v>
      </c>
      <c r="H53" s="234">
        <v>0.14685890400351401</v>
      </c>
      <c r="I53" s="235">
        <v>0.36035534871366098</v>
      </c>
      <c r="J53" s="234">
        <v>0.38507925809757998</v>
      </c>
      <c r="K53" s="233">
        <v>0.26959106633046798</v>
      </c>
      <c r="L53" s="236">
        <v>0.55813485403770402</v>
      </c>
      <c r="M53" s="236">
        <v>0.59041670783836397</v>
      </c>
      <c r="N53" s="236">
        <v>1</v>
      </c>
      <c r="O53" s="237">
        <v>0.22093257298114799</v>
      </c>
      <c r="P53" s="236">
        <v>0.235342424832058</v>
      </c>
      <c r="Q53" s="238">
        <v>0</v>
      </c>
      <c r="R53" s="236">
        <v>0.22093257298114799</v>
      </c>
      <c r="S53" s="236">
        <v>0.174240867329577</v>
      </c>
      <c r="T53" s="236">
        <v>0</v>
      </c>
      <c r="U53" s="1184"/>
      <c r="V53" s="234"/>
      <c r="W53" s="234"/>
      <c r="X53" s="234"/>
      <c r="Y53" s="234"/>
      <c r="Z53" s="234"/>
      <c r="AA53" s="234"/>
      <c r="AB53" s="234"/>
      <c r="AC53" s="234"/>
      <c r="AD53" s="234"/>
      <c r="AE53" s="236"/>
      <c r="AF53" s="236"/>
      <c r="AG53" s="236"/>
      <c r="AH53" s="236"/>
      <c r="AI53" s="236"/>
      <c r="AJ53" s="236"/>
      <c r="AK53" s="236"/>
      <c r="AL53" s="236"/>
      <c r="AM53" s="236"/>
      <c r="AN53" s="222"/>
    </row>
    <row r="54" spans="2:40" ht="15" customHeight="1" x14ac:dyDescent="0.3">
      <c r="B54" s="226">
        <v>94</v>
      </c>
      <c r="C54" s="232">
        <v>0.51180019600431503</v>
      </c>
      <c r="D54" s="234">
        <v>0.46783925354559902</v>
      </c>
      <c r="E54" s="233">
        <v>0.54623721070864495</v>
      </c>
      <c r="F54" s="234">
        <v>0.201116660765424</v>
      </c>
      <c r="G54" s="234">
        <v>0.14237831578570601</v>
      </c>
      <c r="H54" s="234">
        <v>0.155935622479206</v>
      </c>
      <c r="I54" s="235">
        <v>0.28708314323026102</v>
      </c>
      <c r="J54" s="234">
        <v>0.389782430668695</v>
      </c>
      <c r="K54" s="233">
        <v>0.29782716681214799</v>
      </c>
      <c r="L54" s="236">
        <v>0.52201763239034704</v>
      </c>
      <c r="M54" s="236">
        <v>1</v>
      </c>
      <c r="N54" s="236">
        <v>0.88881895949043999</v>
      </c>
      <c r="O54" s="237">
        <v>0.23899118380482701</v>
      </c>
      <c r="P54" s="236">
        <v>0</v>
      </c>
      <c r="Q54" s="238">
        <v>0</v>
      </c>
      <c r="R54" s="236">
        <v>0.23899118380482701</v>
      </c>
      <c r="S54" s="236">
        <v>0</v>
      </c>
      <c r="T54" s="236">
        <v>0.111181040509559</v>
      </c>
      <c r="U54" s="1184"/>
      <c r="V54" s="234"/>
      <c r="W54" s="234"/>
      <c r="X54" s="234"/>
      <c r="Y54" s="234"/>
      <c r="Z54" s="234"/>
      <c r="AA54" s="234"/>
      <c r="AB54" s="234"/>
      <c r="AC54" s="234"/>
      <c r="AD54" s="234"/>
      <c r="AE54" s="236"/>
      <c r="AF54" s="236"/>
      <c r="AG54" s="236"/>
      <c r="AH54" s="236"/>
      <c r="AI54" s="236"/>
      <c r="AJ54" s="236"/>
      <c r="AK54" s="236"/>
      <c r="AL54" s="236"/>
      <c r="AM54" s="236"/>
      <c r="AN54" s="222"/>
    </row>
    <row r="55" spans="2:40" ht="15" customHeight="1" x14ac:dyDescent="0.3">
      <c r="B55" s="226">
        <v>96</v>
      </c>
      <c r="C55" s="232">
        <v>0.49422485441208602</v>
      </c>
      <c r="D55" s="234">
        <v>0.40741836635793999</v>
      </c>
      <c r="E55" s="233">
        <v>0.58441342823582598</v>
      </c>
      <c r="F55" s="234">
        <v>0.14612954977935899</v>
      </c>
      <c r="G55" s="234">
        <v>0.17076730325713901</v>
      </c>
      <c r="H55" s="234">
        <v>0.1254911737769</v>
      </c>
      <c r="I55" s="235">
        <v>0.35964559580855499</v>
      </c>
      <c r="J55" s="234">
        <v>0.42181433038492</v>
      </c>
      <c r="K55" s="233">
        <v>0.29009539798727402</v>
      </c>
      <c r="L55" s="236">
        <v>0.45587182402605902</v>
      </c>
      <c r="M55" s="236">
        <v>0.80191758134116498</v>
      </c>
      <c r="N55" s="236">
        <v>0.470775610014734</v>
      </c>
      <c r="O55" s="237">
        <v>0.13374859131751099</v>
      </c>
      <c r="P55" s="236">
        <v>0.13149387195399201</v>
      </c>
      <c r="Q55" s="238">
        <v>0</v>
      </c>
      <c r="R55" s="236">
        <v>0.41037958465642999</v>
      </c>
      <c r="S55" s="236">
        <v>6.6588546704843404E-2</v>
      </c>
      <c r="T55" s="236">
        <v>0.529224389985266</v>
      </c>
      <c r="U55" s="1184"/>
      <c r="V55" s="234"/>
      <c r="W55" s="234"/>
      <c r="X55" s="234"/>
      <c r="Y55" s="234"/>
      <c r="Z55" s="234"/>
      <c r="AA55" s="234"/>
      <c r="AB55" s="234"/>
      <c r="AC55" s="234"/>
      <c r="AD55" s="234"/>
      <c r="AE55" s="236"/>
      <c r="AF55" s="236"/>
      <c r="AG55" s="236"/>
      <c r="AH55" s="236"/>
      <c r="AI55" s="236"/>
      <c r="AJ55" s="236"/>
      <c r="AK55" s="236"/>
      <c r="AL55" s="236"/>
      <c r="AM55" s="236"/>
      <c r="AN55" s="222"/>
    </row>
    <row r="56" spans="2:40" ht="15" customHeight="1" x14ac:dyDescent="0.3">
      <c r="B56" s="226">
        <v>98</v>
      </c>
      <c r="C56" s="232">
        <v>0.50004824388943603</v>
      </c>
      <c r="D56" s="234">
        <v>0.39963545048174198</v>
      </c>
      <c r="E56" s="233">
        <v>0.52474793056731905</v>
      </c>
      <c r="F56" s="234">
        <v>0.18157866491868599</v>
      </c>
      <c r="G56" s="234">
        <v>0.17561676922302899</v>
      </c>
      <c r="H56" s="234">
        <v>0.196178658071023</v>
      </c>
      <c r="I56" s="235">
        <v>0.31837309119187801</v>
      </c>
      <c r="J56" s="234">
        <v>0.42474778029522903</v>
      </c>
      <c r="K56" s="233">
        <v>0.27907341136165897</v>
      </c>
      <c r="L56" s="236">
        <v>0.53176851085184795</v>
      </c>
      <c r="M56" s="236">
        <v>1</v>
      </c>
      <c r="N56" s="236">
        <v>0</v>
      </c>
      <c r="O56" s="237">
        <v>0</v>
      </c>
      <c r="P56" s="236">
        <v>0</v>
      </c>
      <c r="Q56" s="238">
        <v>0</v>
      </c>
      <c r="R56" s="236">
        <v>0.46823148914815199</v>
      </c>
      <c r="S56" s="236">
        <v>0</v>
      </c>
      <c r="T56" s="236">
        <v>0</v>
      </c>
      <c r="U56" s="1184"/>
      <c r="V56" s="234"/>
      <c r="W56" s="234"/>
      <c r="X56" s="234"/>
      <c r="Y56" s="234"/>
      <c r="Z56" s="234"/>
      <c r="AA56" s="234"/>
      <c r="AB56" s="234"/>
      <c r="AC56" s="234"/>
      <c r="AD56" s="234"/>
      <c r="AE56" s="236"/>
      <c r="AF56" s="236"/>
      <c r="AG56" s="236"/>
      <c r="AH56" s="236"/>
      <c r="AI56" s="236"/>
      <c r="AJ56" s="236"/>
      <c r="AK56" s="236"/>
      <c r="AL56" s="236"/>
      <c r="AM56" s="236"/>
      <c r="AN56" s="222"/>
    </row>
    <row r="57" spans="2:40" ht="15" customHeight="1" x14ac:dyDescent="0.3">
      <c r="B57" s="226">
        <v>100</v>
      </c>
      <c r="C57" s="232">
        <v>0.53842997750287902</v>
      </c>
      <c r="D57" s="234">
        <v>0.43777020407615602</v>
      </c>
      <c r="E57" s="233">
        <v>0.60906894023017499</v>
      </c>
      <c r="F57" s="234">
        <v>0.18212809743474201</v>
      </c>
      <c r="G57" s="234">
        <v>0.20991339686709901</v>
      </c>
      <c r="H57" s="234">
        <v>0.14791181676864301</v>
      </c>
      <c r="I57" s="235">
        <v>0.27944192506237903</v>
      </c>
      <c r="J57" s="234">
        <v>0.352316399056745</v>
      </c>
      <c r="K57" s="233">
        <v>0.24301924300118199</v>
      </c>
      <c r="L57" s="236">
        <v>0.77634810969316204</v>
      </c>
      <c r="M57" s="236">
        <v>1</v>
      </c>
      <c r="N57" s="236">
        <v>1</v>
      </c>
      <c r="O57" s="237">
        <v>0</v>
      </c>
      <c r="P57" s="236">
        <v>0</v>
      </c>
      <c r="Q57" s="238">
        <v>0</v>
      </c>
      <c r="R57" s="236">
        <v>0.22365189030683799</v>
      </c>
      <c r="S57" s="236">
        <v>0</v>
      </c>
      <c r="T57" s="236">
        <v>0</v>
      </c>
      <c r="U57" s="1184"/>
      <c r="V57" s="234"/>
      <c r="W57" s="234"/>
      <c r="X57" s="234"/>
      <c r="Y57" s="234"/>
      <c r="Z57" s="234"/>
      <c r="AA57" s="234"/>
      <c r="AB57" s="234"/>
      <c r="AC57" s="234"/>
      <c r="AD57" s="234"/>
      <c r="AE57" s="236"/>
      <c r="AF57" s="236"/>
      <c r="AG57" s="236"/>
      <c r="AH57" s="236"/>
      <c r="AI57" s="236"/>
      <c r="AJ57" s="236"/>
      <c r="AK57" s="236"/>
      <c r="AL57" s="236"/>
      <c r="AM57" s="236"/>
      <c r="AN57" s="215"/>
    </row>
    <row r="58" spans="2:40" ht="15" customHeight="1" x14ac:dyDescent="0.3">
      <c r="B58" s="226">
        <v>102</v>
      </c>
      <c r="C58" s="232">
        <v>0.47337922855689302</v>
      </c>
      <c r="D58" s="234">
        <v>0.51903038104123</v>
      </c>
      <c r="E58" s="233">
        <v>0.58546901199468804</v>
      </c>
      <c r="F58" s="234">
        <v>0.16066569732312899</v>
      </c>
      <c r="G58" s="234">
        <v>0.16022065558301901</v>
      </c>
      <c r="H58" s="234">
        <v>0.14339460403569201</v>
      </c>
      <c r="I58" s="235">
        <v>0.36595507411997802</v>
      </c>
      <c r="J58" s="234">
        <v>0.32074896337575098</v>
      </c>
      <c r="K58" s="233">
        <v>0.27113638396961998</v>
      </c>
      <c r="L58" s="236">
        <v>1</v>
      </c>
      <c r="M58" s="236">
        <v>0.34039439137288302</v>
      </c>
      <c r="N58" s="236">
        <v>1</v>
      </c>
      <c r="O58" s="237">
        <v>0</v>
      </c>
      <c r="P58" s="236">
        <v>0.32980280431355802</v>
      </c>
      <c r="Q58" s="238">
        <v>0</v>
      </c>
      <c r="R58" s="236">
        <v>0</v>
      </c>
      <c r="S58" s="236">
        <v>0.32980280431355802</v>
      </c>
      <c r="T58" s="236">
        <v>0</v>
      </c>
      <c r="U58" s="1184"/>
      <c r="V58" s="234"/>
      <c r="W58" s="234"/>
      <c r="X58" s="234"/>
      <c r="Y58" s="234"/>
      <c r="Z58" s="234"/>
      <c r="AA58" s="234"/>
      <c r="AB58" s="234"/>
      <c r="AC58" s="234"/>
      <c r="AD58" s="234"/>
      <c r="AE58" s="236"/>
      <c r="AF58" s="236"/>
      <c r="AG58" s="236"/>
      <c r="AH58" s="236"/>
      <c r="AI58" s="236"/>
      <c r="AJ58" s="236"/>
      <c r="AK58" s="236"/>
      <c r="AL58" s="236"/>
      <c r="AM58" s="236"/>
      <c r="AN58" s="215"/>
    </row>
    <row r="59" spans="2:40" ht="15" customHeight="1" x14ac:dyDescent="0.3">
      <c r="B59" s="239">
        <v>104</v>
      </c>
      <c r="C59" s="240">
        <v>0.53004523843879303</v>
      </c>
      <c r="D59" s="242">
        <v>0.45215597160351101</v>
      </c>
      <c r="E59" s="241">
        <v>0.55526185194028299</v>
      </c>
      <c r="F59" s="242">
        <v>0.188323259287723</v>
      </c>
      <c r="G59" s="242">
        <v>0.10399338661954501</v>
      </c>
      <c r="H59" s="242">
        <v>0.14380755880055701</v>
      </c>
      <c r="I59" s="243">
        <v>0.28163150227348399</v>
      </c>
      <c r="J59" s="242">
        <v>0.443850641776944</v>
      </c>
      <c r="K59" s="241">
        <v>0.300930589259161</v>
      </c>
      <c r="L59" s="244">
        <v>1</v>
      </c>
      <c r="M59" s="244">
        <v>0</v>
      </c>
      <c r="N59" s="244">
        <v>1</v>
      </c>
      <c r="O59" s="245">
        <v>0</v>
      </c>
      <c r="P59" s="244">
        <v>0.5</v>
      </c>
      <c r="Q59" s="246">
        <v>0</v>
      </c>
      <c r="R59" s="244">
        <v>0</v>
      </c>
      <c r="S59" s="244">
        <v>0.5</v>
      </c>
      <c r="T59" s="244">
        <v>0</v>
      </c>
      <c r="U59" s="1184"/>
      <c r="V59" s="234"/>
      <c r="W59" s="234"/>
      <c r="X59" s="234"/>
      <c r="Y59" s="234"/>
      <c r="Z59" s="234"/>
      <c r="AA59" s="234"/>
      <c r="AB59" s="234"/>
      <c r="AC59" s="234"/>
      <c r="AD59" s="234"/>
      <c r="AE59" s="236"/>
      <c r="AF59" s="236"/>
      <c r="AG59" s="236"/>
      <c r="AH59" s="236"/>
      <c r="AI59" s="236"/>
      <c r="AJ59" s="236"/>
      <c r="AK59" s="236"/>
      <c r="AL59" s="236"/>
      <c r="AM59" s="236"/>
      <c r="AN59" s="215"/>
    </row>
    <row r="60" spans="2:40" ht="15" customHeight="1" x14ac:dyDescent="0.3">
      <c r="L60" s="223"/>
      <c r="M60" s="223"/>
      <c r="N60" s="223"/>
      <c r="O60" s="223"/>
      <c r="P60" s="223"/>
      <c r="Q60" s="223"/>
      <c r="R60" s="223"/>
      <c r="S60" s="223"/>
      <c r="T60" s="223"/>
      <c r="U60" s="1180"/>
      <c r="V60" s="1181"/>
      <c r="W60" s="1181"/>
      <c r="X60" s="1181"/>
      <c r="Y60" s="1181"/>
      <c r="Z60" s="1181"/>
      <c r="AA60" s="1181"/>
      <c r="AB60" s="1181"/>
      <c r="AC60" s="1181"/>
      <c r="AD60" s="1181"/>
      <c r="AE60" s="1181"/>
      <c r="AF60" s="1181"/>
      <c r="AG60" s="1181"/>
      <c r="AH60" s="1181"/>
      <c r="AI60" s="1181"/>
      <c r="AJ60" s="1181"/>
      <c r="AK60" s="1181"/>
      <c r="AL60" s="1181"/>
      <c r="AM60" s="1181"/>
      <c r="AN60" s="215"/>
    </row>
    <row r="61" spans="2:40" x14ac:dyDescent="0.3">
      <c r="L61" s="223"/>
      <c r="M61" s="223"/>
      <c r="N61" s="223"/>
      <c r="O61" s="223"/>
      <c r="P61" s="223"/>
      <c r="Q61" s="223"/>
      <c r="R61" s="223"/>
      <c r="S61" s="223"/>
      <c r="T61" s="223"/>
      <c r="U61" s="1180"/>
      <c r="V61" s="1181"/>
      <c r="W61" s="1181"/>
      <c r="X61" s="1181"/>
      <c r="Y61" s="1181"/>
      <c r="Z61" s="1181"/>
      <c r="AA61" s="1181"/>
      <c r="AB61" s="1181"/>
      <c r="AC61" s="1181"/>
      <c r="AD61" s="1181"/>
      <c r="AE61" s="1181"/>
      <c r="AF61" s="1181"/>
      <c r="AG61" s="1181"/>
      <c r="AH61" s="1181"/>
      <c r="AI61" s="1181"/>
      <c r="AJ61" s="1181"/>
      <c r="AK61" s="1181"/>
      <c r="AL61" s="1181"/>
      <c r="AM61" s="1181"/>
      <c r="AN61" s="215"/>
    </row>
    <row r="62" spans="2:40" ht="15.6" x14ac:dyDescent="0.3">
      <c r="B62" s="1497" t="s">
        <v>151</v>
      </c>
      <c r="C62" s="1497"/>
      <c r="D62" s="1497"/>
      <c r="E62" s="1497"/>
      <c r="F62" s="1497"/>
      <c r="G62" s="1497"/>
      <c r="H62" s="1497"/>
      <c r="I62" s="1497"/>
      <c r="J62" s="1497"/>
      <c r="K62" s="1497"/>
      <c r="L62" s="1497"/>
      <c r="M62" s="1497"/>
      <c r="N62" s="1497"/>
      <c r="O62" s="1497"/>
      <c r="P62" s="1497"/>
      <c r="Q62" s="1497"/>
      <c r="R62" s="1497"/>
      <c r="S62" s="1497"/>
      <c r="T62" s="1497"/>
      <c r="U62" s="1180"/>
      <c r="V62" s="1181"/>
      <c r="W62" s="1181"/>
      <c r="X62" s="1181"/>
      <c r="Y62" s="1181"/>
      <c r="Z62" s="1181"/>
      <c r="AA62" s="1181"/>
      <c r="AB62" s="1181"/>
      <c r="AC62" s="1181"/>
      <c r="AD62" s="1181"/>
      <c r="AE62" s="1181"/>
      <c r="AF62" s="1181"/>
      <c r="AG62" s="1181"/>
      <c r="AH62" s="1181"/>
      <c r="AI62" s="1181"/>
      <c r="AJ62" s="1181"/>
      <c r="AK62" s="1181"/>
      <c r="AL62" s="1181"/>
      <c r="AM62" s="1181"/>
      <c r="AN62" s="215"/>
    </row>
    <row r="63" spans="2:40" x14ac:dyDescent="0.3">
      <c r="L63" s="223"/>
      <c r="M63" s="223"/>
      <c r="N63" s="223"/>
      <c r="O63" s="223"/>
      <c r="P63" s="223"/>
      <c r="Q63" s="223"/>
      <c r="R63" s="223"/>
      <c r="S63" s="223"/>
      <c r="T63" s="223"/>
      <c r="U63" s="1180"/>
      <c r="V63" s="1181"/>
      <c r="W63" s="1181"/>
      <c r="X63" s="1181"/>
      <c r="Y63" s="1181"/>
      <c r="Z63" s="1181"/>
      <c r="AA63" s="1181"/>
      <c r="AB63" s="1181"/>
      <c r="AC63" s="1181"/>
      <c r="AD63" s="1181"/>
      <c r="AE63" s="1181"/>
      <c r="AF63" s="1181"/>
      <c r="AG63" s="1181"/>
      <c r="AH63" s="1181"/>
      <c r="AI63" s="1181"/>
      <c r="AJ63" s="1181"/>
      <c r="AK63" s="1181"/>
      <c r="AL63" s="1181"/>
      <c r="AM63" s="1181"/>
      <c r="AN63" s="215"/>
    </row>
    <row r="64" spans="2:40" x14ac:dyDescent="0.3">
      <c r="B64" s="1498" t="s">
        <v>77</v>
      </c>
      <c r="C64" s="1501" t="s">
        <v>0</v>
      </c>
      <c r="D64" s="1502"/>
      <c r="E64" s="1502"/>
      <c r="F64" s="1502"/>
      <c r="G64" s="1502"/>
      <c r="H64" s="1502"/>
      <c r="I64" s="1502"/>
      <c r="J64" s="1502"/>
      <c r="K64" s="1503"/>
      <c r="L64" s="1504" t="s">
        <v>34</v>
      </c>
      <c r="M64" s="1505"/>
      <c r="N64" s="1505"/>
      <c r="O64" s="1505"/>
      <c r="P64" s="1505"/>
      <c r="Q64" s="1505"/>
      <c r="R64" s="1505"/>
      <c r="S64" s="1505"/>
      <c r="T64" s="1506"/>
      <c r="U64" s="1180"/>
      <c r="V64" s="1181"/>
      <c r="W64" s="1181"/>
      <c r="X64" s="1181"/>
      <c r="Y64" s="1181"/>
      <c r="Z64" s="1181"/>
      <c r="AA64" s="1181"/>
      <c r="AB64" s="1181"/>
      <c r="AC64" s="1181"/>
      <c r="AD64" s="1181"/>
      <c r="AE64" s="1181"/>
      <c r="AF64" s="1181"/>
      <c r="AG64" s="1181"/>
      <c r="AH64" s="1181"/>
      <c r="AI64" s="1181"/>
      <c r="AJ64" s="1181"/>
      <c r="AK64" s="1181"/>
      <c r="AL64" s="1181"/>
      <c r="AM64" s="1181"/>
      <c r="AN64" s="215"/>
    </row>
    <row r="65" spans="2:40" x14ac:dyDescent="0.3">
      <c r="B65" s="1499"/>
      <c r="C65" s="1509" t="s">
        <v>78</v>
      </c>
      <c r="D65" s="1509"/>
      <c r="E65" s="1509"/>
      <c r="F65" s="1509" t="s">
        <v>45</v>
      </c>
      <c r="G65" s="1509"/>
      <c r="H65" s="1509"/>
      <c r="I65" s="1509" t="s">
        <v>44</v>
      </c>
      <c r="J65" s="1509"/>
      <c r="K65" s="1509"/>
      <c r="L65" s="1509" t="s">
        <v>78</v>
      </c>
      <c r="M65" s="1509"/>
      <c r="N65" s="1509"/>
      <c r="O65" s="1509" t="s">
        <v>45</v>
      </c>
      <c r="P65" s="1509"/>
      <c r="Q65" s="1509"/>
      <c r="R65" s="1509" t="s">
        <v>44</v>
      </c>
      <c r="S65" s="1509"/>
      <c r="T65" s="1509"/>
      <c r="U65" s="1180"/>
      <c r="V65" s="1181"/>
      <c r="W65" s="1181"/>
      <c r="X65" s="1181"/>
      <c r="Y65" s="1181"/>
      <c r="Z65" s="1181"/>
      <c r="AA65" s="1181"/>
      <c r="AB65" s="1181"/>
      <c r="AC65" s="1181"/>
      <c r="AD65" s="1181"/>
      <c r="AE65" s="1181"/>
      <c r="AF65" s="1181"/>
      <c r="AG65" s="1181"/>
      <c r="AH65" s="1181"/>
      <c r="AI65" s="1181"/>
      <c r="AJ65" s="1181"/>
      <c r="AK65" s="1181"/>
      <c r="AL65" s="1181"/>
      <c r="AM65" s="1181"/>
      <c r="AN65" s="215"/>
    </row>
    <row r="66" spans="2:40" x14ac:dyDescent="0.3">
      <c r="B66" s="1500"/>
      <c r="C66" s="224">
        <v>2011</v>
      </c>
      <c r="D66" s="532">
        <v>2012</v>
      </c>
      <c r="E66" s="225">
        <v>2013</v>
      </c>
      <c r="F66" s="224">
        <v>2011</v>
      </c>
      <c r="G66" s="532">
        <v>2012</v>
      </c>
      <c r="H66" s="225">
        <v>2013</v>
      </c>
      <c r="I66" s="224">
        <v>2011</v>
      </c>
      <c r="J66" s="532">
        <v>2012</v>
      </c>
      <c r="K66" s="225">
        <v>2013</v>
      </c>
      <c r="L66" s="224">
        <v>2011</v>
      </c>
      <c r="M66" s="532">
        <v>2012</v>
      </c>
      <c r="N66" s="225">
        <v>2013</v>
      </c>
      <c r="O66" s="224">
        <v>2011</v>
      </c>
      <c r="P66" s="532">
        <v>2012</v>
      </c>
      <c r="Q66" s="225">
        <v>2013</v>
      </c>
      <c r="R66" s="224">
        <v>2011</v>
      </c>
      <c r="S66" s="532">
        <v>2012</v>
      </c>
      <c r="T66" s="532">
        <v>2013</v>
      </c>
      <c r="U66" s="1180"/>
      <c r="V66" s="1181"/>
      <c r="W66" s="1181"/>
      <c r="X66" s="1181"/>
      <c r="Y66" s="1181"/>
      <c r="Z66" s="1181"/>
      <c r="AA66" s="1181"/>
      <c r="AB66" s="1181"/>
      <c r="AC66" s="1181"/>
      <c r="AD66" s="1181"/>
      <c r="AE66" s="1181"/>
      <c r="AF66" s="1181"/>
      <c r="AG66" s="1181"/>
      <c r="AH66" s="1181"/>
      <c r="AI66" s="1181"/>
      <c r="AJ66" s="1181"/>
      <c r="AK66" s="1181"/>
      <c r="AL66" s="1181"/>
      <c r="AM66" s="1181"/>
      <c r="AN66" s="215"/>
    </row>
    <row r="67" spans="2:40" x14ac:dyDescent="0.3">
      <c r="B67" s="533">
        <v>106</v>
      </c>
      <c r="C67" s="453">
        <v>0.54296705038866699</v>
      </c>
      <c r="D67" s="454">
        <v>0.39947406805791102</v>
      </c>
      <c r="E67" s="227">
        <v>0.71571099616956402</v>
      </c>
      <c r="F67" s="454">
        <v>0.18400613569541099</v>
      </c>
      <c r="G67" s="454">
        <v>0.27143020035257498</v>
      </c>
      <c r="H67" s="454">
        <v>0.127647001736967</v>
      </c>
      <c r="I67" s="228">
        <v>0.27302681391592198</v>
      </c>
      <c r="J67" s="454">
        <v>0.329095731589514</v>
      </c>
      <c r="K67" s="227">
        <v>0.15664200209346901</v>
      </c>
      <c r="L67" s="229">
        <v>0</v>
      </c>
      <c r="M67" s="229">
        <v>0.45403732419201898</v>
      </c>
      <c r="N67" s="229">
        <v>0.76364943461722401</v>
      </c>
      <c r="O67" s="230">
        <v>0</v>
      </c>
      <c r="P67" s="229">
        <v>0.54596267580798097</v>
      </c>
      <c r="Q67" s="231">
        <v>0.23635056538277599</v>
      </c>
      <c r="R67" s="229">
        <v>0</v>
      </c>
      <c r="S67" s="229">
        <v>0</v>
      </c>
      <c r="T67" s="229">
        <v>0</v>
      </c>
      <c r="U67" s="1180"/>
    </row>
    <row r="68" spans="2:40" x14ac:dyDescent="0.3">
      <c r="B68" s="534">
        <v>108</v>
      </c>
      <c r="C68" s="232">
        <v>0.534492092378827</v>
      </c>
      <c r="D68" s="234">
        <v>0.44764705137744798</v>
      </c>
      <c r="E68" s="233">
        <v>0.58510295795676304</v>
      </c>
      <c r="F68" s="234">
        <v>0.202530216402807</v>
      </c>
      <c r="G68" s="234">
        <v>0.159214876526549</v>
      </c>
      <c r="H68" s="234">
        <v>0.141200818611288</v>
      </c>
      <c r="I68" s="235">
        <v>0.26297769121836601</v>
      </c>
      <c r="J68" s="234">
        <v>0.39313807209600399</v>
      </c>
      <c r="K68" s="233">
        <v>0.27369622343194899</v>
      </c>
      <c r="L68" s="236">
        <v>0.18519795541193701</v>
      </c>
      <c r="M68" s="236">
        <v>1</v>
      </c>
      <c r="N68" s="236">
        <v>0</v>
      </c>
      <c r="O68" s="237">
        <v>0</v>
      </c>
      <c r="P68" s="236">
        <v>0</v>
      </c>
      <c r="Q68" s="238">
        <v>0</v>
      </c>
      <c r="R68" s="236">
        <v>0.81480204458806305</v>
      </c>
      <c r="S68" s="236">
        <v>0</v>
      </c>
      <c r="T68" s="236">
        <v>0</v>
      </c>
    </row>
    <row r="69" spans="2:40" x14ac:dyDescent="0.3">
      <c r="B69" s="534">
        <v>110</v>
      </c>
      <c r="C69" s="232">
        <v>0.56359469519080996</v>
      </c>
      <c r="D69" s="234">
        <v>0.50997954861085504</v>
      </c>
      <c r="E69" s="233">
        <v>0.56232917519611803</v>
      </c>
      <c r="F69" s="234">
        <v>0.112020154974154</v>
      </c>
      <c r="G69" s="234">
        <v>0.14143672159392801</v>
      </c>
      <c r="H69" s="234">
        <v>0.26871941733288501</v>
      </c>
      <c r="I69" s="235">
        <v>0.32438514983503702</v>
      </c>
      <c r="J69" s="234">
        <v>0.34858372979521701</v>
      </c>
      <c r="K69" s="233">
        <v>0.16895140747099699</v>
      </c>
      <c r="L69" s="236">
        <v>1</v>
      </c>
      <c r="M69" s="236">
        <v>1</v>
      </c>
      <c r="N69" s="236">
        <v>0.23052617054767399</v>
      </c>
      <c r="O69" s="237">
        <v>0</v>
      </c>
      <c r="P69" s="236">
        <v>0</v>
      </c>
      <c r="Q69" s="238">
        <v>0</v>
      </c>
      <c r="R69" s="236">
        <v>0</v>
      </c>
      <c r="S69" s="236">
        <v>0</v>
      </c>
      <c r="T69" s="236">
        <v>0.76947382945232601</v>
      </c>
    </row>
    <row r="70" spans="2:40" x14ac:dyDescent="0.3">
      <c r="B70" s="534">
        <v>112</v>
      </c>
      <c r="C70" s="232">
        <v>0.56654695336952898</v>
      </c>
      <c r="D70" s="234">
        <v>0.53925801204341905</v>
      </c>
      <c r="E70" s="233">
        <v>0.57936081121225402</v>
      </c>
      <c r="F70" s="234">
        <v>0.22524338055966001</v>
      </c>
      <c r="G70" s="234">
        <v>0.229531909909689</v>
      </c>
      <c r="H70" s="234">
        <v>0.206349047575033</v>
      </c>
      <c r="I70" s="235">
        <v>0.20820966607081101</v>
      </c>
      <c r="J70" s="234">
        <v>0.231210078046892</v>
      </c>
      <c r="K70" s="233">
        <v>0.214290141212712</v>
      </c>
      <c r="L70" s="236">
        <v>1</v>
      </c>
      <c r="M70" s="236">
        <v>1</v>
      </c>
      <c r="N70" s="236">
        <v>0</v>
      </c>
      <c r="O70" s="237">
        <v>0</v>
      </c>
      <c r="P70" s="236">
        <v>0</v>
      </c>
      <c r="Q70" s="238">
        <v>0</v>
      </c>
      <c r="R70" s="236">
        <v>0</v>
      </c>
      <c r="S70" s="236">
        <v>0</v>
      </c>
      <c r="T70" s="236">
        <v>0</v>
      </c>
    </row>
    <row r="71" spans="2:40" x14ac:dyDescent="0.3">
      <c r="B71" s="534">
        <v>114</v>
      </c>
      <c r="C71" s="232">
        <v>0.49762396665217101</v>
      </c>
      <c r="D71" s="234">
        <v>0.447034851390396</v>
      </c>
      <c r="E71" s="233">
        <v>0.68237076205166303</v>
      </c>
      <c r="F71" s="234">
        <v>0.251990261438371</v>
      </c>
      <c r="G71" s="234">
        <v>0.226190220251371</v>
      </c>
      <c r="H71" s="234">
        <v>0.12820805033266899</v>
      </c>
      <c r="I71" s="235">
        <v>0.25038577190945799</v>
      </c>
      <c r="J71" s="234">
        <v>0.32677492835823302</v>
      </c>
      <c r="K71" s="233">
        <v>0.18942118761566801</v>
      </c>
      <c r="L71" s="236">
        <v>0.57565010029937003</v>
      </c>
      <c r="M71" s="236">
        <v>0</v>
      </c>
      <c r="N71" s="236">
        <v>0</v>
      </c>
      <c r="O71" s="237">
        <v>0</v>
      </c>
      <c r="P71" s="236">
        <v>0</v>
      </c>
      <c r="Q71" s="238">
        <v>0</v>
      </c>
      <c r="R71" s="236">
        <v>0.42434989970062997</v>
      </c>
      <c r="S71" s="236">
        <v>1</v>
      </c>
      <c r="T71" s="236">
        <v>0</v>
      </c>
    </row>
    <row r="72" spans="2:40" x14ac:dyDescent="0.3">
      <c r="B72" s="534">
        <v>116</v>
      </c>
      <c r="C72" s="232">
        <v>0.607154736832485</v>
      </c>
      <c r="D72" s="234">
        <v>0.41659188990892299</v>
      </c>
      <c r="E72" s="233">
        <v>0.59631292939221503</v>
      </c>
      <c r="F72" s="234">
        <v>0.134596901251478</v>
      </c>
      <c r="G72" s="234">
        <v>0.20552452982606201</v>
      </c>
      <c r="H72" s="234">
        <v>0.20004755686091799</v>
      </c>
      <c r="I72" s="235">
        <v>0.25824836191603701</v>
      </c>
      <c r="J72" s="234">
        <v>0.37788358026501501</v>
      </c>
      <c r="K72" s="233">
        <v>0.20363951374686701</v>
      </c>
      <c r="L72" s="236">
        <v>0</v>
      </c>
      <c r="M72" s="236">
        <v>0</v>
      </c>
      <c r="N72" s="236">
        <v>0</v>
      </c>
      <c r="O72" s="237">
        <v>0</v>
      </c>
      <c r="P72" s="236">
        <v>0</v>
      </c>
      <c r="Q72" s="238">
        <v>0</v>
      </c>
      <c r="R72" s="236">
        <v>1</v>
      </c>
      <c r="S72" s="236">
        <v>0</v>
      </c>
      <c r="T72" s="236">
        <v>0</v>
      </c>
    </row>
    <row r="73" spans="2:40" x14ac:dyDescent="0.3">
      <c r="B73" s="534">
        <v>118</v>
      </c>
      <c r="C73" s="232">
        <v>0.55894765737055996</v>
      </c>
      <c r="D73" s="234">
        <v>0.58051473128823905</v>
      </c>
      <c r="E73" s="233">
        <v>0.62845306285994296</v>
      </c>
      <c r="F73" s="234">
        <v>9.7580449255445595E-2</v>
      </c>
      <c r="G73" s="234">
        <v>5.5511297763294498E-2</v>
      </c>
      <c r="H73" s="234">
        <v>0.17313840168408801</v>
      </c>
      <c r="I73" s="235">
        <v>0.34347189337399398</v>
      </c>
      <c r="J73" s="234">
        <v>0.36397397094846601</v>
      </c>
      <c r="K73" s="233">
        <v>0.19840853545596901</v>
      </c>
      <c r="L73" s="236">
        <v>0</v>
      </c>
      <c r="M73" s="236">
        <v>0</v>
      </c>
      <c r="N73" s="236">
        <v>1</v>
      </c>
      <c r="O73" s="237">
        <v>0</v>
      </c>
      <c r="P73" s="236">
        <v>1</v>
      </c>
      <c r="Q73" s="238">
        <v>0</v>
      </c>
      <c r="R73" s="236">
        <v>1</v>
      </c>
      <c r="S73" s="236">
        <v>0</v>
      </c>
      <c r="T73" s="236">
        <v>0</v>
      </c>
    </row>
    <row r="74" spans="2:40" x14ac:dyDescent="0.3">
      <c r="B74" s="534">
        <v>120</v>
      </c>
      <c r="C74" s="232">
        <v>0.474863798492554</v>
      </c>
      <c r="D74" s="234">
        <v>0.22040808924072</v>
      </c>
      <c r="E74" s="233">
        <v>0.79225777226544203</v>
      </c>
      <c r="F74" s="234">
        <v>0.28233193576447901</v>
      </c>
      <c r="G74" s="234">
        <v>0.16517212438669501</v>
      </c>
      <c r="H74" s="234">
        <v>0.18695836290819801</v>
      </c>
      <c r="I74" s="235">
        <v>0.24280426574296601</v>
      </c>
      <c r="J74" s="234">
        <v>0.61441978637258499</v>
      </c>
      <c r="K74" s="233">
        <v>2.0783864826359601E-2</v>
      </c>
      <c r="L74" s="236">
        <v>1</v>
      </c>
      <c r="M74" s="236">
        <v>0</v>
      </c>
      <c r="N74" s="236">
        <v>0</v>
      </c>
      <c r="O74" s="237">
        <v>0</v>
      </c>
      <c r="P74" s="236">
        <v>0</v>
      </c>
      <c r="Q74" s="238">
        <v>0</v>
      </c>
      <c r="R74" s="236">
        <v>0</v>
      </c>
      <c r="S74" s="236">
        <v>0</v>
      </c>
      <c r="T74" s="236">
        <v>0</v>
      </c>
    </row>
    <row r="75" spans="2:40" x14ac:dyDescent="0.3">
      <c r="B75" s="534">
        <v>122</v>
      </c>
      <c r="C75" s="232">
        <v>0.54361685043546004</v>
      </c>
      <c r="D75" s="234">
        <v>0.57383735592792395</v>
      </c>
      <c r="E75" s="233">
        <v>0.59034930973430999</v>
      </c>
      <c r="F75" s="234">
        <v>8.13172526919438E-2</v>
      </c>
      <c r="G75" s="234">
        <v>0.32711469481984501</v>
      </c>
      <c r="H75" s="234">
        <v>0.14498409986118399</v>
      </c>
      <c r="I75" s="235">
        <v>0.375065896872597</v>
      </c>
      <c r="J75" s="234">
        <v>9.9047949252231093E-2</v>
      </c>
      <c r="K75" s="233">
        <v>0.26466659040450702</v>
      </c>
      <c r="L75" s="236">
        <v>1</v>
      </c>
      <c r="M75" s="236">
        <v>0</v>
      </c>
      <c r="N75" s="236">
        <v>0</v>
      </c>
      <c r="O75" s="237">
        <v>0</v>
      </c>
      <c r="P75" s="236">
        <v>0</v>
      </c>
      <c r="Q75" s="238">
        <v>0</v>
      </c>
      <c r="R75" s="236">
        <v>0</v>
      </c>
      <c r="S75" s="236">
        <v>0</v>
      </c>
      <c r="T75" s="236">
        <v>0</v>
      </c>
    </row>
    <row r="76" spans="2:40" x14ac:dyDescent="0.3">
      <c r="B76" s="534">
        <v>124</v>
      </c>
      <c r="C76" s="232">
        <v>0.39819671683845098</v>
      </c>
      <c r="D76" s="234">
        <v>0.353925932288705</v>
      </c>
      <c r="E76" s="233">
        <v>0.47726143320884301</v>
      </c>
      <c r="F76" s="234">
        <v>0.21724783852882401</v>
      </c>
      <c r="G76" s="234">
        <v>0.51428068871037902</v>
      </c>
      <c r="H76" s="234">
        <v>0.16133833597146899</v>
      </c>
      <c r="I76" s="235">
        <v>0.38455544463272501</v>
      </c>
      <c r="J76" s="234">
        <v>0.13179337900091601</v>
      </c>
      <c r="K76" s="233">
        <v>0.36140023081968697</v>
      </c>
      <c r="L76" s="236">
        <v>0</v>
      </c>
      <c r="M76" s="236">
        <v>0</v>
      </c>
      <c r="N76" s="236">
        <v>0</v>
      </c>
      <c r="O76" s="237">
        <v>0</v>
      </c>
      <c r="P76" s="236">
        <v>0</v>
      </c>
      <c r="Q76" s="238">
        <v>0</v>
      </c>
      <c r="R76" s="236">
        <v>0</v>
      </c>
      <c r="S76" s="236">
        <v>0</v>
      </c>
      <c r="T76" s="236">
        <v>0</v>
      </c>
    </row>
    <row r="77" spans="2:40" x14ac:dyDescent="0.3">
      <c r="B77" s="534">
        <v>126</v>
      </c>
      <c r="C77" s="232">
        <v>0.41945342600029401</v>
      </c>
      <c r="D77" s="234">
        <v>0.30662702720030299</v>
      </c>
      <c r="E77" s="233">
        <v>0.99200954087034898</v>
      </c>
      <c r="F77" s="234">
        <v>0.19154485709789501</v>
      </c>
      <c r="G77" s="234">
        <v>0.29686512903951501</v>
      </c>
      <c r="H77" s="234">
        <v>0</v>
      </c>
      <c r="I77" s="235">
        <v>0.38900171690181101</v>
      </c>
      <c r="J77" s="234">
        <v>0.396507843760182</v>
      </c>
      <c r="K77" s="233">
        <v>7.9904591296506098E-3</v>
      </c>
      <c r="L77" s="236">
        <v>0</v>
      </c>
      <c r="M77" s="236">
        <v>0</v>
      </c>
      <c r="N77" s="236">
        <v>0</v>
      </c>
      <c r="O77" s="237">
        <v>0</v>
      </c>
      <c r="P77" s="236">
        <v>0</v>
      </c>
      <c r="Q77" s="238">
        <v>0</v>
      </c>
      <c r="R77" s="236">
        <v>0</v>
      </c>
      <c r="S77" s="236">
        <v>0</v>
      </c>
      <c r="T77" s="236">
        <v>0</v>
      </c>
    </row>
    <row r="78" spans="2:40" x14ac:dyDescent="0.3">
      <c r="B78" s="534">
        <v>128</v>
      </c>
      <c r="C78" s="232">
        <v>0.52900986559640595</v>
      </c>
      <c r="D78" s="234">
        <v>0.96348752277457095</v>
      </c>
      <c r="E78" s="233">
        <v>0.494994969681953</v>
      </c>
      <c r="F78" s="234">
        <v>0.35568758561449199</v>
      </c>
      <c r="G78" s="234">
        <v>0</v>
      </c>
      <c r="H78" s="234">
        <v>0.505005030318047</v>
      </c>
      <c r="I78" s="235">
        <v>0.115302548789102</v>
      </c>
      <c r="J78" s="234">
        <v>3.6512477225429503E-2</v>
      </c>
      <c r="K78" s="233">
        <v>0</v>
      </c>
      <c r="L78" s="236">
        <v>1</v>
      </c>
      <c r="M78" s="236">
        <v>0</v>
      </c>
      <c r="N78" s="236">
        <v>0</v>
      </c>
      <c r="O78" s="237">
        <v>0</v>
      </c>
      <c r="P78" s="236">
        <v>0</v>
      </c>
      <c r="Q78" s="238">
        <v>0</v>
      </c>
      <c r="R78" s="236">
        <v>0</v>
      </c>
      <c r="S78" s="236">
        <v>0</v>
      </c>
      <c r="T78" s="236">
        <v>0</v>
      </c>
    </row>
    <row r="79" spans="2:40" x14ac:dyDescent="0.3">
      <c r="B79" s="534">
        <v>130</v>
      </c>
      <c r="C79" s="232">
        <v>0.75313859179781395</v>
      </c>
      <c r="D79" s="234">
        <v>0.50620660810662299</v>
      </c>
      <c r="E79" s="233">
        <v>0.77784967921826698</v>
      </c>
      <c r="F79" s="234">
        <v>0.24686140820218599</v>
      </c>
      <c r="G79" s="234">
        <v>0</v>
      </c>
      <c r="H79" s="234">
        <v>0</v>
      </c>
      <c r="I79" s="235">
        <v>0</v>
      </c>
      <c r="J79" s="234">
        <v>0.49379339189337801</v>
      </c>
      <c r="K79" s="233">
        <v>0.222150320781733</v>
      </c>
      <c r="L79" s="236">
        <v>1</v>
      </c>
      <c r="M79" s="236">
        <v>0</v>
      </c>
      <c r="N79" s="236">
        <v>0</v>
      </c>
      <c r="O79" s="237">
        <v>0</v>
      </c>
      <c r="P79" s="236">
        <v>0</v>
      </c>
      <c r="Q79" s="238">
        <v>0</v>
      </c>
      <c r="R79" s="236">
        <v>0</v>
      </c>
      <c r="S79" s="236">
        <v>0</v>
      </c>
      <c r="T79" s="236">
        <v>0</v>
      </c>
    </row>
    <row r="80" spans="2:40" x14ac:dyDescent="0.3">
      <c r="B80" s="534">
        <v>132</v>
      </c>
      <c r="C80" s="232">
        <v>0.45186824107082801</v>
      </c>
      <c r="D80" s="234">
        <v>1</v>
      </c>
      <c r="E80" s="233">
        <v>0.222150320781733</v>
      </c>
      <c r="F80" s="234">
        <v>0.18521063171940599</v>
      </c>
      <c r="G80" s="234">
        <v>0</v>
      </c>
      <c r="H80" s="234">
        <v>0</v>
      </c>
      <c r="I80" s="235">
        <v>0.36292112720976599</v>
      </c>
      <c r="J80" s="234">
        <v>0</v>
      </c>
      <c r="K80" s="233">
        <v>0.77784967921826698</v>
      </c>
      <c r="L80" s="236">
        <v>0</v>
      </c>
      <c r="M80" s="236">
        <v>0</v>
      </c>
      <c r="N80" s="236">
        <v>0</v>
      </c>
      <c r="O80" s="237">
        <v>0</v>
      </c>
      <c r="P80" s="236">
        <v>0</v>
      </c>
      <c r="Q80" s="238">
        <v>0</v>
      </c>
      <c r="R80" s="236">
        <v>0</v>
      </c>
      <c r="S80" s="236">
        <v>0</v>
      </c>
      <c r="T80" s="236">
        <v>0</v>
      </c>
    </row>
    <row r="81" spans="2:20" x14ac:dyDescent="0.3">
      <c r="B81" s="534">
        <v>134</v>
      </c>
      <c r="C81" s="232">
        <v>0.795206251869775</v>
      </c>
      <c r="D81" s="234">
        <v>1</v>
      </c>
      <c r="E81" s="233">
        <v>0.66956375077557595</v>
      </c>
      <c r="F81" s="234">
        <v>0.204793748130225</v>
      </c>
      <c r="G81" s="234">
        <v>0</v>
      </c>
      <c r="H81" s="234">
        <v>0.33043624922442399</v>
      </c>
      <c r="I81" s="235">
        <v>0</v>
      </c>
      <c r="J81" s="234">
        <v>0</v>
      </c>
      <c r="K81" s="233">
        <v>0</v>
      </c>
      <c r="L81" s="236">
        <v>1</v>
      </c>
      <c r="M81" s="236">
        <v>0</v>
      </c>
      <c r="N81" s="236">
        <v>0</v>
      </c>
      <c r="O81" s="237">
        <v>0</v>
      </c>
      <c r="P81" s="236">
        <v>0</v>
      </c>
      <c r="Q81" s="238">
        <v>0</v>
      </c>
      <c r="R81" s="236">
        <v>0</v>
      </c>
      <c r="S81" s="236">
        <v>0</v>
      </c>
      <c r="T81" s="236">
        <v>0</v>
      </c>
    </row>
    <row r="82" spans="2:20" x14ac:dyDescent="0.3">
      <c r="B82" s="534">
        <v>136</v>
      </c>
      <c r="C82" s="232">
        <v>0.25346453089389898</v>
      </c>
      <c r="D82" s="234">
        <v>1</v>
      </c>
      <c r="E82" s="233">
        <v>1</v>
      </c>
      <c r="F82" s="234">
        <v>0.49307093821220299</v>
      </c>
      <c r="G82" s="234">
        <v>0</v>
      </c>
      <c r="H82" s="234">
        <v>0</v>
      </c>
      <c r="I82" s="235">
        <v>0.25346453089389898</v>
      </c>
      <c r="J82" s="234">
        <v>0</v>
      </c>
      <c r="K82" s="233">
        <v>0</v>
      </c>
      <c r="L82" s="236">
        <v>1</v>
      </c>
      <c r="M82" s="236">
        <v>0</v>
      </c>
      <c r="N82" s="236">
        <v>0</v>
      </c>
      <c r="O82" s="237">
        <v>0</v>
      </c>
      <c r="P82" s="236">
        <v>0</v>
      </c>
      <c r="Q82" s="238">
        <v>0</v>
      </c>
      <c r="R82" s="236">
        <v>0</v>
      </c>
      <c r="S82" s="236">
        <v>0</v>
      </c>
      <c r="T82" s="236">
        <v>0</v>
      </c>
    </row>
    <row r="83" spans="2:20" x14ac:dyDescent="0.3">
      <c r="B83" s="534">
        <v>138</v>
      </c>
      <c r="C83" s="232">
        <v>0</v>
      </c>
      <c r="D83" s="234">
        <v>7.1933346499537906E-2</v>
      </c>
      <c r="E83" s="233">
        <v>0</v>
      </c>
      <c r="F83" s="234">
        <v>1</v>
      </c>
      <c r="G83" s="234">
        <v>0.61560233899180306</v>
      </c>
      <c r="H83" s="234">
        <v>1</v>
      </c>
      <c r="I83" s="235">
        <v>0</v>
      </c>
      <c r="J83" s="234">
        <v>0.31246431450865902</v>
      </c>
      <c r="K83" s="233">
        <v>0</v>
      </c>
      <c r="L83" s="236">
        <v>1</v>
      </c>
      <c r="M83" s="236">
        <v>0</v>
      </c>
      <c r="N83" s="236">
        <v>0</v>
      </c>
      <c r="O83" s="237">
        <v>0</v>
      </c>
      <c r="P83" s="236">
        <v>0</v>
      </c>
      <c r="Q83" s="238">
        <v>0</v>
      </c>
      <c r="R83" s="236">
        <v>0</v>
      </c>
      <c r="S83" s="236">
        <v>0</v>
      </c>
      <c r="T83" s="236">
        <v>0</v>
      </c>
    </row>
    <row r="84" spans="2:20" x14ac:dyDescent="0.3">
      <c r="B84" s="534">
        <v>140</v>
      </c>
      <c r="C84" s="232">
        <v>0.49224066898228602</v>
      </c>
      <c r="D84" s="234">
        <v>0</v>
      </c>
      <c r="E84" s="233">
        <v>0</v>
      </c>
      <c r="F84" s="234">
        <v>0.50775933101771398</v>
      </c>
      <c r="G84" s="234">
        <v>0</v>
      </c>
      <c r="H84" s="234">
        <v>0</v>
      </c>
      <c r="I84" s="235">
        <v>0</v>
      </c>
      <c r="J84" s="234">
        <v>0</v>
      </c>
      <c r="K84" s="233">
        <v>0</v>
      </c>
      <c r="L84" s="236">
        <v>0</v>
      </c>
      <c r="M84" s="236">
        <v>0</v>
      </c>
      <c r="N84" s="236">
        <v>0</v>
      </c>
      <c r="O84" s="237">
        <v>0</v>
      </c>
      <c r="P84" s="236">
        <v>0</v>
      </c>
      <c r="Q84" s="238">
        <v>0</v>
      </c>
      <c r="R84" s="236">
        <v>0</v>
      </c>
      <c r="S84" s="236">
        <v>0</v>
      </c>
      <c r="T84" s="236">
        <v>0</v>
      </c>
    </row>
    <row r="85" spans="2:20" x14ac:dyDescent="0.3">
      <c r="B85" s="534">
        <v>142</v>
      </c>
      <c r="C85" s="232">
        <v>0.24950030457992101</v>
      </c>
      <c r="D85" s="234">
        <v>0</v>
      </c>
      <c r="E85" s="233">
        <v>0</v>
      </c>
      <c r="F85" s="234">
        <v>0.25149908626023598</v>
      </c>
      <c r="G85" s="234">
        <v>1</v>
      </c>
      <c r="H85" s="234">
        <v>0</v>
      </c>
      <c r="I85" s="235">
        <v>0.49900060915984201</v>
      </c>
      <c r="J85" s="234">
        <v>0</v>
      </c>
      <c r="K85" s="233">
        <v>0</v>
      </c>
      <c r="L85" s="236">
        <v>0</v>
      </c>
      <c r="M85" s="236">
        <v>0</v>
      </c>
      <c r="N85" s="236">
        <v>0</v>
      </c>
      <c r="O85" s="237">
        <v>0</v>
      </c>
      <c r="P85" s="236">
        <v>0</v>
      </c>
      <c r="Q85" s="238">
        <v>0</v>
      </c>
      <c r="R85" s="236">
        <v>0</v>
      </c>
      <c r="S85" s="236">
        <v>0</v>
      </c>
      <c r="T85" s="236">
        <v>0</v>
      </c>
    </row>
    <row r="86" spans="2:20" x14ac:dyDescent="0.3">
      <c r="B86" s="534">
        <v>144</v>
      </c>
      <c r="C86" s="232">
        <v>0.59267265020319404</v>
      </c>
      <c r="D86" s="234">
        <v>0</v>
      </c>
      <c r="E86" s="233">
        <v>0</v>
      </c>
      <c r="F86" s="234">
        <v>0.40732734979680602</v>
      </c>
      <c r="G86" s="234">
        <v>0</v>
      </c>
      <c r="H86" s="234">
        <v>0</v>
      </c>
      <c r="I86" s="235">
        <v>0</v>
      </c>
      <c r="J86" s="234">
        <v>0</v>
      </c>
      <c r="K86" s="233">
        <v>0</v>
      </c>
      <c r="L86" s="236">
        <v>0</v>
      </c>
      <c r="M86" s="236">
        <v>0</v>
      </c>
      <c r="N86" s="236">
        <v>0</v>
      </c>
      <c r="O86" s="237">
        <v>0</v>
      </c>
      <c r="P86" s="236">
        <v>0</v>
      </c>
      <c r="Q86" s="238">
        <v>0</v>
      </c>
      <c r="R86" s="236">
        <v>0</v>
      </c>
      <c r="S86" s="236">
        <v>0</v>
      </c>
      <c r="T86" s="236">
        <v>0</v>
      </c>
    </row>
    <row r="87" spans="2:20" x14ac:dyDescent="0.3">
      <c r="B87" s="534">
        <v>146</v>
      </c>
      <c r="C87" s="232">
        <v>1</v>
      </c>
      <c r="D87" s="234">
        <v>1</v>
      </c>
      <c r="E87" s="233">
        <v>0</v>
      </c>
      <c r="F87" s="234">
        <v>0</v>
      </c>
      <c r="G87" s="234">
        <v>0</v>
      </c>
      <c r="H87" s="234">
        <v>0</v>
      </c>
      <c r="I87" s="235">
        <v>0</v>
      </c>
      <c r="J87" s="234">
        <v>0</v>
      </c>
      <c r="K87" s="233">
        <v>0</v>
      </c>
      <c r="L87" s="236">
        <v>0</v>
      </c>
      <c r="M87" s="236">
        <v>0</v>
      </c>
      <c r="N87" s="236">
        <v>0</v>
      </c>
      <c r="O87" s="237">
        <v>0</v>
      </c>
      <c r="P87" s="236">
        <v>0</v>
      </c>
      <c r="Q87" s="238">
        <v>0</v>
      </c>
      <c r="R87" s="236">
        <v>0</v>
      </c>
      <c r="S87" s="236">
        <v>0</v>
      </c>
      <c r="T87" s="236">
        <v>0</v>
      </c>
    </row>
    <row r="88" spans="2:20" x14ac:dyDescent="0.3">
      <c r="B88" s="534">
        <v>148</v>
      </c>
      <c r="C88" s="232">
        <v>0.49800520547843002</v>
      </c>
      <c r="D88" s="234">
        <v>0</v>
      </c>
      <c r="E88" s="233">
        <v>0</v>
      </c>
      <c r="F88" s="234">
        <v>0</v>
      </c>
      <c r="G88" s="234">
        <v>0</v>
      </c>
      <c r="H88" s="234">
        <v>0</v>
      </c>
      <c r="I88" s="235">
        <v>0.50199479452157003</v>
      </c>
      <c r="J88" s="234">
        <v>0</v>
      </c>
      <c r="K88" s="233">
        <v>0</v>
      </c>
      <c r="L88" s="236">
        <v>0</v>
      </c>
      <c r="M88" s="236">
        <v>0</v>
      </c>
      <c r="N88" s="236">
        <v>0</v>
      </c>
      <c r="O88" s="237">
        <v>0</v>
      </c>
      <c r="P88" s="236">
        <v>0</v>
      </c>
      <c r="Q88" s="238">
        <v>0</v>
      </c>
      <c r="R88" s="236">
        <v>0</v>
      </c>
      <c r="S88" s="236">
        <v>0</v>
      </c>
      <c r="T88" s="236">
        <v>0</v>
      </c>
    </row>
    <row r="89" spans="2:20" x14ac:dyDescent="0.3">
      <c r="B89" s="534">
        <v>150</v>
      </c>
      <c r="C89" s="232">
        <v>0</v>
      </c>
      <c r="D89" s="234">
        <v>0</v>
      </c>
      <c r="E89" s="233">
        <v>0</v>
      </c>
      <c r="F89" s="234">
        <v>0</v>
      </c>
      <c r="G89" s="234">
        <v>0</v>
      </c>
      <c r="H89" s="234">
        <v>0</v>
      </c>
      <c r="I89" s="235">
        <v>0</v>
      </c>
      <c r="J89" s="234">
        <v>1</v>
      </c>
      <c r="K89" s="233">
        <v>0</v>
      </c>
      <c r="L89" s="236">
        <v>0</v>
      </c>
      <c r="M89" s="236">
        <v>0</v>
      </c>
      <c r="N89" s="236">
        <v>0</v>
      </c>
      <c r="O89" s="237">
        <v>0</v>
      </c>
      <c r="P89" s="236">
        <v>0</v>
      </c>
      <c r="Q89" s="238">
        <v>0</v>
      </c>
      <c r="R89" s="236">
        <v>0</v>
      </c>
      <c r="S89" s="236">
        <v>0</v>
      </c>
      <c r="T89" s="236">
        <v>0</v>
      </c>
    </row>
    <row r="90" spans="2:20" x14ac:dyDescent="0.3">
      <c r="B90" s="534">
        <v>152</v>
      </c>
      <c r="C90" s="232">
        <v>0</v>
      </c>
      <c r="D90" s="234">
        <v>1</v>
      </c>
      <c r="E90" s="233">
        <v>0</v>
      </c>
      <c r="F90" s="234">
        <v>0</v>
      </c>
      <c r="G90" s="234">
        <v>0</v>
      </c>
      <c r="H90" s="234">
        <v>0</v>
      </c>
      <c r="I90" s="235">
        <v>0</v>
      </c>
      <c r="J90" s="234">
        <v>0</v>
      </c>
      <c r="K90" s="233">
        <v>0</v>
      </c>
      <c r="L90" s="236">
        <v>0</v>
      </c>
      <c r="M90" s="236">
        <v>0</v>
      </c>
      <c r="N90" s="236">
        <v>0</v>
      </c>
      <c r="O90" s="237">
        <v>0</v>
      </c>
      <c r="P90" s="236">
        <v>0</v>
      </c>
      <c r="Q90" s="238">
        <v>0</v>
      </c>
      <c r="R90" s="236">
        <v>0</v>
      </c>
      <c r="S90" s="236">
        <v>0</v>
      </c>
      <c r="T90" s="236">
        <v>0</v>
      </c>
    </row>
    <row r="91" spans="2:20" x14ac:dyDescent="0.3">
      <c r="B91" s="534">
        <v>154</v>
      </c>
      <c r="C91" s="232">
        <v>0</v>
      </c>
      <c r="D91" s="234">
        <v>1</v>
      </c>
      <c r="E91" s="233">
        <v>0</v>
      </c>
      <c r="F91" s="234">
        <v>0</v>
      </c>
      <c r="G91" s="234">
        <v>0</v>
      </c>
      <c r="H91" s="234">
        <v>0</v>
      </c>
      <c r="I91" s="235">
        <v>0</v>
      </c>
      <c r="J91" s="234">
        <v>0</v>
      </c>
      <c r="K91" s="233">
        <v>0</v>
      </c>
      <c r="L91" s="236">
        <v>0</v>
      </c>
      <c r="M91" s="236">
        <v>0</v>
      </c>
      <c r="N91" s="236">
        <v>0</v>
      </c>
      <c r="O91" s="237">
        <v>0</v>
      </c>
      <c r="P91" s="236">
        <v>0</v>
      </c>
      <c r="Q91" s="238">
        <v>0</v>
      </c>
      <c r="R91" s="236">
        <v>0</v>
      </c>
      <c r="S91" s="236">
        <v>0</v>
      </c>
      <c r="T91" s="236">
        <v>0</v>
      </c>
    </row>
    <row r="92" spans="2:20" x14ac:dyDescent="0.3">
      <c r="B92" s="534">
        <v>156</v>
      </c>
      <c r="C92" s="232">
        <v>0</v>
      </c>
      <c r="D92" s="234">
        <v>0</v>
      </c>
      <c r="E92" s="233">
        <v>0</v>
      </c>
      <c r="F92" s="234">
        <v>0</v>
      </c>
      <c r="G92" s="234">
        <v>0</v>
      </c>
      <c r="H92" s="234">
        <v>0</v>
      </c>
      <c r="I92" s="235">
        <v>0</v>
      </c>
      <c r="J92" s="234">
        <v>0</v>
      </c>
      <c r="K92" s="233">
        <v>0</v>
      </c>
      <c r="L92" s="236">
        <v>0</v>
      </c>
      <c r="M92" s="236">
        <v>0</v>
      </c>
      <c r="N92" s="236">
        <v>0</v>
      </c>
      <c r="O92" s="237">
        <v>0</v>
      </c>
      <c r="P92" s="236">
        <v>0</v>
      </c>
      <c r="Q92" s="238">
        <v>0</v>
      </c>
      <c r="R92" s="236">
        <v>0</v>
      </c>
      <c r="S92" s="236">
        <v>0</v>
      </c>
      <c r="T92" s="236">
        <v>0</v>
      </c>
    </row>
    <row r="93" spans="2:20" x14ac:dyDescent="0.3">
      <c r="B93" s="534">
        <v>158</v>
      </c>
      <c r="C93" s="232">
        <v>0</v>
      </c>
      <c r="D93" s="234">
        <v>0</v>
      </c>
      <c r="E93" s="233">
        <v>0</v>
      </c>
      <c r="F93" s="234">
        <v>0</v>
      </c>
      <c r="G93" s="234">
        <v>0</v>
      </c>
      <c r="H93" s="234">
        <v>0</v>
      </c>
      <c r="I93" s="235">
        <v>0</v>
      </c>
      <c r="J93" s="234">
        <v>0</v>
      </c>
      <c r="K93" s="233">
        <v>0</v>
      </c>
      <c r="L93" s="236">
        <v>0</v>
      </c>
      <c r="M93" s="236">
        <v>0</v>
      </c>
      <c r="N93" s="236">
        <v>0</v>
      </c>
      <c r="O93" s="237">
        <v>0</v>
      </c>
      <c r="P93" s="236">
        <v>0</v>
      </c>
      <c r="Q93" s="238">
        <v>0</v>
      </c>
      <c r="R93" s="236">
        <v>0</v>
      </c>
      <c r="S93" s="236">
        <v>0</v>
      </c>
      <c r="T93" s="236">
        <v>0</v>
      </c>
    </row>
    <row r="94" spans="2:20" x14ac:dyDescent="0.3">
      <c r="B94" s="534">
        <v>160</v>
      </c>
      <c r="C94" s="232">
        <v>0</v>
      </c>
      <c r="D94" s="234">
        <v>0</v>
      </c>
      <c r="E94" s="233">
        <v>0</v>
      </c>
      <c r="F94" s="234">
        <v>0</v>
      </c>
      <c r="G94" s="234">
        <v>0</v>
      </c>
      <c r="H94" s="234">
        <v>0</v>
      </c>
      <c r="I94" s="235">
        <v>0</v>
      </c>
      <c r="J94" s="234">
        <v>0</v>
      </c>
      <c r="K94" s="233">
        <v>0</v>
      </c>
      <c r="L94" s="236">
        <v>0</v>
      </c>
      <c r="M94" s="236">
        <v>0</v>
      </c>
      <c r="N94" s="236">
        <v>0</v>
      </c>
      <c r="O94" s="237">
        <v>0</v>
      </c>
      <c r="P94" s="236">
        <v>0</v>
      </c>
      <c r="Q94" s="238">
        <v>0</v>
      </c>
      <c r="R94" s="236">
        <v>0</v>
      </c>
      <c r="S94" s="236">
        <v>0</v>
      </c>
      <c r="T94" s="236">
        <v>0</v>
      </c>
    </row>
    <row r="95" spans="2:20" x14ac:dyDescent="0.3">
      <c r="B95" s="534">
        <v>162</v>
      </c>
      <c r="C95" s="232">
        <v>0</v>
      </c>
      <c r="D95" s="234">
        <v>0</v>
      </c>
      <c r="E95" s="233">
        <v>0</v>
      </c>
      <c r="F95" s="234">
        <v>0</v>
      </c>
      <c r="G95" s="234">
        <v>0</v>
      </c>
      <c r="H95" s="234">
        <v>0</v>
      </c>
      <c r="I95" s="235">
        <v>0</v>
      </c>
      <c r="J95" s="234">
        <v>0</v>
      </c>
      <c r="K95" s="233">
        <v>0</v>
      </c>
      <c r="L95" s="236">
        <v>0</v>
      </c>
      <c r="M95" s="236">
        <v>0</v>
      </c>
      <c r="N95" s="236">
        <v>0</v>
      </c>
      <c r="O95" s="237">
        <v>0</v>
      </c>
      <c r="P95" s="236">
        <v>0</v>
      </c>
      <c r="Q95" s="238">
        <v>0</v>
      </c>
      <c r="R95" s="236">
        <v>0</v>
      </c>
      <c r="S95" s="236">
        <v>0</v>
      </c>
      <c r="T95" s="236">
        <v>0</v>
      </c>
    </row>
    <row r="96" spans="2:20" x14ac:dyDescent="0.3">
      <c r="B96" s="534">
        <v>164</v>
      </c>
      <c r="C96" s="232">
        <v>0</v>
      </c>
      <c r="D96" s="234">
        <v>0</v>
      </c>
      <c r="E96" s="233">
        <v>0</v>
      </c>
      <c r="F96" s="234">
        <v>0</v>
      </c>
      <c r="G96" s="234">
        <v>0</v>
      </c>
      <c r="H96" s="234">
        <v>0</v>
      </c>
      <c r="I96" s="235">
        <v>0</v>
      </c>
      <c r="J96" s="234">
        <v>0</v>
      </c>
      <c r="K96" s="233">
        <v>0</v>
      </c>
      <c r="L96" s="236">
        <v>0</v>
      </c>
      <c r="M96" s="236">
        <v>0</v>
      </c>
      <c r="N96" s="236">
        <v>0</v>
      </c>
      <c r="O96" s="237">
        <v>0</v>
      </c>
      <c r="P96" s="236">
        <v>0</v>
      </c>
      <c r="Q96" s="238">
        <v>0</v>
      </c>
      <c r="R96" s="236">
        <v>0</v>
      </c>
      <c r="S96" s="236">
        <v>0</v>
      </c>
      <c r="T96" s="236">
        <v>0</v>
      </c>
    </row>
    <row r="97" spans="2:20" x14ac:dyDescent="0.3">
      <c r="B97" s="534">
        <v>166</v>
      </c>
      <c r="C97" s="232">
        <v>0</v>
      </c>
      <c r="D97" s="234">
        <v>0</v>
      </c>
      <c r="E97" s="233">
        <v>0</v>
      </c>
      <c r="F97" s="234">
        <v>0</v>
      </c>
      <c r="G97" s="234">
        <v>0</v>
      </c>
      <c r="H97" s="234">
        <v>0</v>
      </c>
      <c r="I97" s="235">
        <v>0</v>
      </c>
      <c r="J97" s="234">
        <v>0</v>
      </c>
      <c r="K97" s="233">
        <v>0</v>
      </c>
      <c r="L97" s="236">
        <v>1</v>
      </c>
      <c r="M97" s="236">
        <v>0</v>
      </c>
      <c r="N97" s="236">
        <v>0</v>
      </c>
      <c r="O97" s="237">
        <v>0</v>
      </c>
      <c r="P97" s="236">
        <v>0</v>
      </c>
      <c r="Q97" s="238">
        <v>0</v>
      </c>
      <c r="R97" s="236">
        <v>0</v>
      </c>
      <c r="S97" s="236">
        <v>0</v>
      </c>
      <c r="T97" s="236">
        <v>0</v>
      </c>
    </row>
    <row r="98" spans="2:20" x14ac:dyDescent="0.3">
      <c r="B98" s="534">
        <v>168</v>
      </c>
      <c r="C98" s="232">
        <v>0</v>
      </c>
      <c r="D98" s="234">
        <v>0</v>
      </c>
      <c r="E98" s="233">
        <v>0</v>
      </c>
      <c r="F98" s="234">
        <v>0</v>
      </c>
      <c r="G98" s="234">
        <v>0</v>
      </c>
      <c r="H98" s="234">
        <v>0</v>
      </c>
      <c r="I98" s="235">
        <v>0</v>
      </c>
      <c r="J98" s="234">
        <v>0</v>
      </c>
      <c r="K98" s="233">
        <v>0</v>
      </c>
      <c r="L98" s="236">
        <v>0</v>
      </c>
      <c r="M98" s="236">
        <v>0</v>
      </c>
      <c r="N98" s="236">
        <v>0</v>
      </c>
      <c r="O98" s="237">
        <v>0</v>
      </c>
      <c r="P98" s="236">
        <v>0</v>
      </c>
      <c r="Q98" s="238">
        <v>0</v>
      </c>
      <c r="R98" s="236">
        <v>0</v>
      </c>
      <c r="S98" s="236">
        <v>0</v>
      </c>
      <c r="T98" s="236">
        <v>0</v>
      </c>
    </row>
    <row r="99" spans="2:20" x14ac:dyDescent="0.3">
      <c r="B99" s="534">
        <v>170</v>
      </c>
      <c r="C99" s="232">
        <v>0</v>
      </c>
      <c r="D99" s="234">
        <v>0</v>
      </c>
      <c r="E99" s="233">
        <v>0</v>
      </c>
      <c r="F99" s="234">
        <v>0</v>
      </c>
      <c r="G99" s="234">
        <v>0</v>
      </c>
      <c r="H99" s="234">
        <v>0</v>
      </c>
      <c r="I99" s="235">
        <v>0</v>
      </c>
      <c r="J99" s="234">
        <v>0</v>
      </c>
      <c r="K99" s="233">
        <v>0</v>
      </c>
      <c r="L99" s="236">
        <v>0</v>
      </c>
      <c r="M99" s="236">
        <v>0</v>
      </c>
      <c r="N99" s="236">
        <v>0</v>
      </c>
      <c r="O99" s="237">
        <v>0</v>
      </c>
      <c r="P99" s="236">
        <v>0</v>
      </c>
      <c r="Q99" s="238">
        <v>0</v>
      </c>
      <c r="R99" s="236">
        <v>0</v>
      </c>
      <c r="S99" s="236">
        <v>0</v>
      </c>
      <c r="T99" s="236">
        <v>0</v>
      </c>
    </row>
    <row r="100" spans="2:20" x14ac:dyDescent="0.3">
      <c r="B100" s="534">
        <v>172</v>
      </c>
      <c r="C100" s="232">
        <v>0</v>
      </c>
      <c r="D100" s="234">
        <v>0</v>
      </c>
      <c r="E100" s="233">
        <v>0</v>
      </c>
      <c r="F100" s="234">
        <v>0</v>
      </c>
      <c r="G100" s="234">
        <v>0</v>
      </c>
      <c r="H100" s="234">
        <v>0</v>
      </c>
      <c r="I100" s="235">
        <v>0</v>
      </c>
      <c r="J100" s="234">
        <v>0</v>
      </c>
      <c r="K100" s="233">
        <v>0</v>
      </c>
      <c r="L100" s="236">
        <v>0</v>
      </c>
      <c r="M100" s="236">
        <v>0</v>
      </c>
      <c r="N100" s="236">
        <v>0</v>
      </c>
      <c r="O100" s="237">
        <v>0</v>
      </c>
      <c r="P100" s="236">
        <v>0</v>
      </c>
      <c r="Q100" s="238">
        <v>0</v>
      </c>
      <c r="R100" s="236">
        <v>0</v>
      </c>
      <c r="S100" s="236">
        <v>0</v>
      </c>
      <c r="T100" s="236">
        <v>0</v>
      </c>
    </row>
    <row r="101" spans="2:20" x14ac:dyDescent="0.3">
      <c r="B101" s="534">
        <v>174</v>
      </c>
      <c r="C101" s="232">
        <v>0</v>
      </c>
      <c r="D101" s="234">
        <v>0</v>
      </c>
      <c r="E101" s="233">
        <v>0</v>
      </c>
      <c r="F101" s="234">
        <v>0</v>
      </c>
      <c r="G101" s="234">
        <v>0</v>
      </c>
      <c r="H101" s="234">
        <v>0</v>
      </c>
      <c r="I101" s="235">
        <v>0</v>
      </c>
      <c r="J101" s="234">
        <v>0</v>
      </c>
      <c r="K101" s="233">
        <v>0</v>
      </c>
      <c r="L101" s="236">
        <v>0</v>
      </c>
      <c r="M101" s="236">
        <v>0</v>
      </c>
      <c r="N101" s="236">
        <v>0</v>
      </c>
      <c r="O101" s="237">
        <v>0</v>
      </c>
      <c r="P101" s="236">
        <v>0</v>
      </c>
      <c r="Q101" s="238">
        <v>0</v>
      </c>
      <c r="R101" s="236">
        <v>0</v>
      </c>
      <c r="S101" s="236">
        <v>0</v>
      </c>
      <c r="T101" s="236">
        <v>0</v>
      </c>
    </row>
    <row r="102" spans="2:20" x14ac:dyDescent="0.3">
      <c r="B102" s="534">
        <v>176</v>
      </c>
      <c r="C102" s="232">
        <v>0</v>
      </c>
      <c r="D102" s="234">
        <v>0</v>
      </c>
      <c r="E102" s="233">
        <v>0</v>
      </c>
      <c r="F102" s="234">
        <v>0</v>
      </c>
      <c r="G102" s="234">
        <v>0</v>
      </c>
      <c r="H102" s="234">
        <v>0</v>
      </c>
      <c r="I102" s="235">
        <v>0</v>
      </c>
      <c r="J102" s="234">
        <v>0</v>
      </c>
      <c r="K102" s="233">
        <v>0</v>
      </c>
      <c r="L102" s="236">
        <v>0</v>
      </c>
      <c r="M102" s="236">
        <v>0</v>
      </c>
      <c r="N102" s="236">
        <v>0</v>
      </c>
      <c r="O102" s="237">
        <v>0</v>
      </c>
      <c r="P102" s="236">
        <v>0</v>
      </c>
      <c r="Q102" s="238">
        <v>0</v>
      </c>
      <c r="R102" s="236">
        <v>0</v>
      </c>
      <c r="S102" s="236">
        <v>0</v>
      </c>
      <c r="T102" s="236">
        <v>0</v>
      </c>
    </row>
    <row r="103" spans="2:20" x14ac:dyDescent="0.3">
      <c r="B103" s="534">
        <v>178</v>
      </c>
      <c r="C103" s="232">
        <v>0</v>
      </c>
      <c r="D103" s="234">
        <v>0</v>
      </c>
      <c r="E103" s="233">
        <v>0</v>
      </c>
      <c r="F103" s="234">
        <v>0</v>
      </c>
      <c r="G103" s="234">
        <v>0</v>
      </c>
      <c r="H103" s="234">
        <v>0</v>
      </c>
      <c r="I103" s="235">
        <v>0</v>
      </c>
      <c r="J103" s="234">
        <v>0</v>
      </c>
      <c r="K103" s="233">
        <v>0</v>
      </c>
      <c r="L103" s="236">
        <v>0</v>
      </c>
      <c r="M103" s="236">
        <v>0</v>
      </c>
      <c r="N103" s="236">
        <v>0</v>
      </c>
      <c r="O103" s="237">
        <v>0</v>
      </c>
      <c r="P103" s="236">
        <v>0</v>
      </c>
      <c r="Q103" s="238">
        <v>0</v>
      </c>
      <c r="R103" s="236">
        <v>0</v>
      </c>
      <c r="S103" s="236">
        <v>0</v>
      </c>
      <c r="T103" s="236">
        <v>0</v>
      </c>
    </row>
    <row r="104" spans="2:20" x14ac:dyDescent="0.3">
      <c r="B104" s="534">
        <v>180</v>
      </c>
      <c r="C104" s="232">
        <v>0</v>
      </c>
      <c r="D104" s="234">
        <v>0</v>
      </c>
      <c r="E104" s="233">
        <v>0</v>
      </c>
      <c r="F104" s="234">
        <v>0</v>
      </c>
      <c r="G104" s="234">
        <v>0</v>
      </c>
      <c r="H104" s="234">
        <v>0</v>
      </c>
      <c r="I104" s="235">
        <v>0</v>
      </c>
      <c r="J104" s="234">
        <v>0</v>
      </c>
      <c r="K104" s="233">
        <v>0</v>
      </c>
      <c r="L104" s="236">
        <v>0</v>
      </c>
      <c r="M104" s="236">
        <v>0</v>
      </c>
      <c r="N104" s="236">
        <v>0</v>
      </c>
      <c r="O104" s="237">
        <v>0</v>
      </c>
      <c r="P104" s="236">
        <v>0</v>
      </c>
      <c r="Q104" s="238">
        <v>0</v>
      </c>
      <c r="R104" s="236">
        <v>0</v>
      </c>
      <c r="S104" s="236">
        <v>0</v>
      </c>
      <c r="T104" s="236">
        <v>0</v>
      </c>
    </row>
    <row r="105" spans="2:20" x14ac:dyDescent="0.3">
      <c r="B105" s="534">
        <v>182</v>
      </c>
      <c r="C105" s="232">
        <v>0</v>
      </c>
      <c r="D105" s="234">
        <v>0</v>
      </c>
      <c r="E105" s="233">
        <v>0</v>
      </c>
      <c r="F105" s="234">
        <v>0</v>
      </c>
      <c r="G105" s="234">
        <v>0</v>
      </c>
      <c r="H105" s="234">
        <v>0</v>
      </c>
      <c r="I105" s="235">
        <v>0</v>
      </c>
      <c r="J105" s="234">
        <v>0</v>
      </c>
      <c r="K105" s="233">
        <v>0</v>
      </c>
      <c r="L105" s="236">
        <v>0</v>
      </c>
      <c r="M105" s="236">
        <v>0</v>
      </c>
      <c r="N105" s="236">
        <v>0</v>
      </c>
      <c r="O105" s="237">
        <v>0</v>
      </c>
      <c r="P105" s="236">
        <v>0</v>
      </c>
      <c r="Q105" s="238">
        <v>0</v>
      </c>
      <c r="R105" s="236">
        <v>0</v>
      </c>
      <c r="S105" s="236">
        <v>0</v>
      </c>
      <c r="T105" s="236">
        <v>0</v>
      </c>
    </row>
    <row r="106" spans="2:20" x14ac:dyDescent="0.3">
      <c r="B106" s="534">
        <v>184</v>
      </c>
      <c r="C106" s="232">
        <v>0</v>
      </c>
      <c r="D106" s="234">
        <v>0</v>
      </c>
      <c r="E106" s="233">
        <v>0</v>
      </c>
      <c r="F106" s="234">
        <v>0</v>
      </c>
      <c r="G106" s="234">
        <v>0</v>
      </c>
      <c r="H106" s="234">
        <v>0</v>
      </c>
      <c r="I106" s="235">
        <v>0</v>
      </c>
      <c r="J106" s="234">
        <v>0</v>
      </c>
      <c r="K106" s="233">
        <v>0</v>
      </c>
      <c r="L106" s="236">
        <v>0</v>
      </c>
      <c r="M106" s="236">
        <v>0</v>
      </c>
      <c r="N106" s="236">
        <v>0</v>
      </c>
      <c r="O106" s="237">
        <v>0</v>
      </c>
      <c r="P106" s="236">
        <v>0</v>
      </c>
      <c r="Q106" s="238">
        <v>0</v>
      </c>
      <c r="R106" s="236">
        <v>0</v>
      </c>
      <c r="S106" s="236">
        <v>0</v>
      </c>
      <c r="T106" s="236">
        <v>0</v>
      </c>
    </row>
    <row r="107" spans="2:20" x14ac:dyDescent="0.3">
      <c r="B107" s="534">
        <v>186</v>
      </c>
      <c r="C107" s="232">
        <v>0</v>
      </c>
      <c r="D107" s="234">
        <v>0</v>
      </c>
      <c r="E107" s="233">
        <v>0</v>
      </c>
      <c r="F107" s="234">
        <v>0</v>
      </c>
      <c r="G107" s="234">
        <v>0</v>
      </c>
      <c r="H107" s="234">
        <v>0</v>
      </c>
      <c r="I107" s="235">
        <v>0</v>
      </c>
      <c r="J107" s="234">
        <v>0</v>
      </c>
      <c r="K107" s="233">
        <v>0</v>
      </c>
      <c r="L107" s="236">
        <v>0</v>
      </c>
      <c r="M107" s="236">
        <v>0</v>
      </c>
      <c r="N107" s="236">
        <v>0</v>
      </c>
      <c r="O107" s="237">
        <v>0</v>
      </c>
      <c r="P107" s="236">
        <v>0</v>
      </c>
      <c r="Q107" s="238">
        <v>0</v>
      </c>
      <c r="R107" s="236">
        <v>0</v>
      </c>
      <c r="S107" s="236">
        <v>0</v>
      </c>
      <c r="T107" s="236">
        <v>0</v>
      </c>
    </row>
    <row r="108" spans="2:20" x14ac:dyDescent="0.3">
      <c r="B108" s="534">
        <v>188</v>
      </c>
      <c r="C108" s="232">
        <v>0</v>
      </c>
      <c r="D108" s="234">
        <v>0</v>
      </c>
      <c r="E108" s="233">
        <v>0</v>
      </c>
      <c r="F108" s="234">
        <v>0</v>
      </c>
      <c r="G108" s="234">
        <v>0</v>
      </c>
      <c r="H108" s="234">
        <v>0</v>
      </c>
      <c r="I108" s="235">
        <v>0</v>
      </c>
      <c r="J108" s="234">
        <v>0</v>
      </c>
      <c r="K108" s="233">
        <v>0</v>
      </c>
      <c r="L108" s="236">
        <v>0</v>
      </c>
      <c r="M108" s="236">
        <v>0</v>
      </c>
      <c r="N108" s="236">
        <v>0</v>
      </c>
      <c r="O108" s="237">
        <v>0</v>
      </c>
      <c r="P108" s="236">
        <v>0</v>
      </c>
      <c r="Q108" s="238">
        <v>0</v>
      </c>
      <c r="R108" s="236">
        <v>0</v>
      </c>
      <c r="S108" s="236">
        <v>0</v>
      </c>
      <c r="T108" s="236">
        <v>0</v>
      </c>
    </row>
    <row r="109" spans="2:20" x14ac:dyDescent="0.3">
      <c r="B109" s="534">
        <v>190</v>
      </c>
      <c r="C109" s="232">
        <v>0</v>
      </c>
      <c r="D109" s="234">
        <v>0</v>
      </c>
      <c r="E109" s="233">
        <v>0</v>
      </c>
      <c r="F109" s="234">
        <v>0</v>
      </c>
      <c r="G109" s="234">
        <v>0</v>
      </c>
      <c r="H109" s="234">
        <v>0</v>
      </c>
      <c r="I109" s="235">
        <v>0</v>
      </c>
      <c r="J109" s="234">
        <v>0</v>
      </c>
      <c r="K109" s="233">
        <v>0</v>
      </c>
      <c r="L109" s="236">
        <v>0</v>
      </c>
      <c r="M109" s="236">
        <v>0</v>
      </c>
      <c r="N109" s="236">
        <v>0</v>
      </c>
      <c r="O109" s="237">
        <v>0</v>
      </c>
      <c r="P109" s="236">
        <v>0</v>
      </c>
      <c r="Q109" s="238">
        <v>0</v>
      </c>
      <c r="R109" s="236">
        <v>0</v>
      </c>
      <c r="S109" s="236">
        <v>0</v>
      </c>
      <c r="T109" s="236">
        <v>0</v>
      </c>
    </row>
    <row r="110" spans="2:20" x14ac:dyDescent="0.3">
      <c r="B110" s="534">
        <v>192</v>
      </c>
      <c r="C110" s="232">
        <v>0</v>
      </c>
      <c r="D110" s="234">
        <v>0</v>
      </c>
      <c r="E110" s="233">
        <v>0</v>
      </c>
      <c r="F110" s="234">
        <v>0</v>
      </c>
      <c r="G110" s="234">
        <v>0</v>
      </c>
      <c r="H110" s="234">
        <v>0</v>
      </c>
      <c r="I110" s="235">
        <v>0</v>
      </c>
      <c r="J110" s="234">
        <v>0</v>
      </c>
      <c r="K110" s="233">
        <v>0</v>
      </c>
      <c r="L110" s="236">
        <v>0</v>
      </c>
      <c r="M110" s="236">
        <v>0</v>
      </c>
      <c r="N110" s="236">
        <v>0</v>
      </c>
      <c r="O110" s="237">
        <v>0</v>
      </c>
      <c r="P110" s="236">
        <v>0</v>
      </c>
      <c r="Q110" s="238">
        <v>0</v>
      </c>
      <c r="R110" s="236">
        <v>0</v>
      </c>
      <c r="S110" s="236">
        <v>0</v>
      </c>
      <c r="T110" s="236">
        <v>0</v>
      </c>
    </row>
    <row r="111" spans="2:20" x14ac:dyDescent="0.3">
      <c r="B111" s="534">
        <v>194</v>
      </c>
      <c r="C111" s="232">
        <v>0</v>
      </c>
      <c r="D111" s="234">
        <v>0</v>
      </c>
      <c r="E111" s="233">
        <v>0</v>
      </c>
      <c r="F111" s="234">
        <v>0</v>
      </c>
      <c r="G111" s="234">
        <v>0</v>
      </c>
      <c r="H111" s="234">
        <v>0</v>
      </c>
      <c r="I111" s="235">
        <v>0</v>
      </c>
      <c r="J111" s="234">
        <v>0</v>
      </c>
      <c r="K111" s="233">
        <v>0</v>
      </c>
      <c r="L111" s="236">
        <v>0</v>
      </c>
      <c r="M111" s="236">
        <v>0</v>
      </c>
      <c r="N111" s="236">
        <v>0</v>
      </c>
      <c r="O111" s="237">
        <v>0</v>
      </c>
      <c r="P111" s="236">
        <v>0</v>
      </c>
      <c r="Q111" s="238">
        <v>0</v>
      </c>
      <c r="R111" s="236">
        <v>0</v>
      </c>
      <c r="S111" s="236">
        <v>0</v>
      </c>
      <c r="T111" s="236">
        <v>0</v>
      </c>
    </row>
    <row r="112" spans="2:20" x14ac:dyDescent="0.3">
      <c r="B112" s="534">
        <v>196</v>
      </c>
      <c r="C112" s="232">
        <v>0</v>
      </c>
      <c r="D112" s="234">
        <v>0</v>
      </c>
      <c r="E112" s="233">
        <v>0</v>
      </c>
      <c r="F112" s="234">
        <v>0</v>
      </c>
      <c r="G112" s="234">
        <v>0</v>
      </c>
      <c r="H112" s="234">
        <v>0</v>
      </c>
      <c r="I112" s="235">
        <v>0</v>
      </c>
      <c r="J112" s="234">
        <v>0</v>
      </c>
      <c r="K112" s="233">
        <v>0</v>
      </c>
      <c r="L112" s="236">
        <v>0</v>
      </c>
      <c r="M112" s="236">
        <v>0</v>
      </c>
      <c r="N112" s="236">
        <v>0</v>
      </c>
      <c r="O112" s="237">
        <v>0</v>
      </c>
      <c r="P112" s="236">
        <v>0</v>
      </c>
      <c r="Q112" s="238">
        <v>0</v>
      </c>
      <c r="R112" s="236">
        <v>0</v>
      </c>
      <c r="S112" s="236">
        <v>0</v>
      </c>
      <c r="T112" s="236">
        <v>0</v>
      </c>
    </row>
    <row r="113" spans="2:21" x14ac:dyDescent="0.3">
      <c r="B113" s="534">
        <v>198</v>
      </c>
      <c r="C113" s="232">
        <v>0</v>
      </c>
      <c r="D113" s="234">
        <v>0</v>
      </c>
      <c r="E113" s="233">
        <v>0</v>
      </c>
      <c r="F113" s="234">
        <v>0</v>
      </c>
      <c r="G113" s="234">
        <v>0</v>
      </c>
      <c r="H113" s="234">
        <v>0</v>
      </c>
      <c r="I113" s="235">
        <v>0</v>
      </c>
      <c r="J113" s="234">
        <v>0</v>
      </c>
      <c r="K113" s="233">
        <v>0</v>
      </c>
      <c r="L113" s="236">
        <v>0</v>
      </c>
      <c r="M113" s="236">
        <v>0</v>
      </c>
      <c r="N113" s="236">
        <v>0</v>
      </c>
      <c r="O113" s="237">
        <v>0</v>
      </c>
      <c r="P113" s="236">
        <v>0</v>
      </c>
      <c r="Q113" s="238">
        <v>0</v>
      </c>
      <c r="R113" s="236">
        <v>0</v>
      </c>
      <c r="S113" s="236">
        <v>0</v>
      </c>
      <c r="T113" s="236">
        <v>0</v>
      </c>
    </row>
    <row r="114" spans="2:21" x14ac:dyDescent="0.3">
      <c r="B114" s="534">
        <v>200</v>
      </c>
      <c r="C114" s="232">
        <v>0</v>
      </c>
      <c r="D114" s="234">
        <v>0</v>
      </c>
      <c r="E114" s="233">
        <v>0</v>
      </c>
      <c r="F114" s="234">
        <v>0</v>
      </c>
      <c r="G114" s="234">
        <v>0</v>
      </c>
      <c r="H114" s="234">
        <v>0</v>
      </c>
      <c r="I114" s="235">
        <v>0</v>
      </c>
      <c r="J114" s="234">
        <v>0</v>
      </c>
      <c r="K114" s="233">
        <v>0</v>
      </c>
      <c r="L114" s="236">
        <v>1</v>
      </c>
      <c r="M114" s="236">
        <v>0</v>
      </c>
      <c r="N114" s="236">
        <v>0</v>
      </c>
      <c r="O114" s="237">
        <v>0</v>
      </c>
      <c r="P114" s="236">
        <v>0</v>
      </c>
      <c r="Q114" s="238">
        <v>0</v>
      </c>
      <c r="R114" s="236">
        <v>0</v>
      </c>
      <c r="S114" s="236">
        <v>0</v>
      </c>
      <c r="T114" s="236">
        <v>0</v>
      </c>
    </row>
    <row r="115" spans="2:21" x14ac:dyDescent="0.3">
      <c r="B115" s="534">
        <v>202</v>
      </c>
      <c r="C115" s="232">
        <v>0</v>
      </c>
      <c r="D115" s="234">
        <v>0</v>
      </c>
      <c r="E115" s="233">
        <v>0</v>
      </c>
      <c r="F115" s="234">
        <v>0</v>
      </c>
      <c r="G115" s="234">
        <v>0</v>
      </c>
      <c r="H115" s="234">
        <v>0</v>
      </c>
      <c r="I115" s="235">
        <v>0</v>
      </c>
      <c r="J115" s="234">
        <v>0</v>
      </c>
      <c r="K115" s="233">
        <v>0</v>
      </c>
      <c r="L115" s="236">
        <v>0</v>
      </c>
      <c r="M115" s="236">
        <v>0</v>
      </c>
      <c r="N115" s="236">
        <v>0</v>
      </c>
      <c r="O115" s="237">
        <v>0</v>
      </c>
      <c r="P115" s="236">
        <v>0</v>
      </c>
      <c r="Q115" s="238">
        <v>0</v>
      </c>
      <c r="R115" s="236">
        <v>0</v>
      </c>
      <c r="S115" s="236">
        <v>0</v>
      </c>
      <c r="T115" s="236">
        <v>0</v>
      </c>
    </row>
    <row r="116" spans="2:21" x14ac:dyDescent="0.3">
      <c r="B116" s="534">
        <v>204</v>
      </c>
      <c r="C116" s="232">
        <v>0</v>
      </c>
      <c r="D116" s="234">
        <v>0</v>
      </c>
      <c r="E116" s="233">
        <v>0</v>
      </c>
      <c r="F116" s="234">
        <v>0</v>
      </c>
      <c r="G116" s="234">
        <v>0</v>
      </c>
      <c r="H116" s="234">
        <v>0</v>
      </c>
      <c r="I116" s="235">
        <v>0</v>
      </c>
      <c r="J116" s="234">
        <v>0</v>
      </c>
      <c r="K116" s="233">
        <v>0</v>
      </c>
      <c r="L116" s="236">
        <v>0</v>
      </c>
      <c r="M116" s="236">
        <v>0</v>
      </c>
      <c r="N116" s="236">
        <v>0</v>
      </c>
      <c r="O116" s="237">
        <v>0</v>
      </c>
      <c r="P116" s="236">
        <v>0</v>
      </c>
      <c r="Q116" s="238">
        <v>0</v>
      </c>
      <c r="R116" s="236">
        <v>0</v>
      </c>
      <c r="S116" s="236">
        <v>0</v>
      </c>
      <c r="T116" s="236">
        <v>0</v>
      </c>
    </row>
    <row r="117" spans="2:21" x14ac:dyDescent="0.3">
      <c r="B117" s="534">
        <v>206</v>
      </c>
      <c r="C117" s="232">
        <v>0</v>
      </c>
      <c r="D117" s="234">
        <v>0</v>
      </c>
      <c r="E117" s="233">
        <v>0</v>
      </c>
      <c r="F117" s="234">
        <v>0</v>
      </c>
      <c r="G117" s="234">
        <v>0</v>
      </c>
      <c r="H117" s="234">
        <v>0</v>
      </c>
      <c r="I117" s="235">
        <v>0</v>
      </c>
      <c r="J117" s="234">
        <v>0</v>
      </c>
      <c r="K117" s="233">
        <v>0</v>
      </c>
      <c r="L117" s="236">
        <v>0</v>
      </c>
      <c r="M117" s="236">
        <v>0</v>
      </c>
      <c r="N117" s="236">
        <v>0</v>
      </c>
      <c r="O117" s="237">
        <v>0</v>
      </c>
      <c r="P117" s="236">
        <v>0</v>
      </c>
      <c r="Q117" s="238">
        <v>0</v>
      </c>
      <c r="R117" s="236">
        <v>0</v>
      </c>
      <c r="S117" s="236">
        <v>0</v>
      </c>
      <c r="T117" s="236">
        <v>0</v>
      </c>
    </row>
    <row r="118" spans="2:21" x14ac:dyDescent="0.3">
      <c r="B118" s="534">
        <v>208</v>
      </c>
      <c r="C118" s="232">
        <v>0</v>
      </c>
      <c r="D118" s="234">
        <v>0</v>
      </c>
      <c r="E118" s="233">
        <v>0</v>
      </c>
      <c r="F118" s="234">
        <v>0</v>
      </c>
      <c r="G118" s="234">
        <v>0</v>
      </c>
      <c r="H118" s="234">
        <v>0</v>
      </c>
      <c r="I118" s="235">
        <v>0</v>
      </c>
      <c r="J118" s="234">
        <v>0</v>
      </c>
      <c r="K118" s="233">
        <v>0</v>
      </c>
      <c r="L118" s="236">
        <v>0</v>
      </c>
      <c r="M118" s="236">
        <v>0</v>
      </c>
      <c r="N118" s="236">
        <v>0</v>
      </c>
      <c r="O118" s="237">
        <v>0</v>
      </c>
      <c r="P118" s="236">
        <v>0</v>
      </c>
      <c r="Q118" s="238">
        <v>0</v>
      </c>
      <c r="R118" s="236">
        <v>0</v>
      </c>
      <c r="S118" s="236">
        <v>0</v>
      </c>
      <c r="T118" s="236">
        <v>0</v>
      </c>
      <c r="U118" s="1180"/>
    </row>
    <row r="119" spans="2:21" x14ac:dyDescent="0.3">
      <c r="B119" s="535">
        <v>210</v>
      </c>
      <c r="C119" s="240">
        <v>0</v>
      </c>
      <c r="D119" s="242">
        <v>0</v>
      </c>
      <c r="E119" s="241">
        <v>0</v>
      </c>
      <c r="F119" s="242">
        <v>0</v>
      </c>
      <c r="G119" s="242">
        <v>0</v>
      </c>
      <c r="H119" s="242">
        <v>0</v>
      </c>
      <c r="I119" s="243">
        <v>0</v>
      </c>
      <c r="J119" s="242">
        <v>0</v>
      </c>
      <c r="K119" s="241">
        <v>0</v>
      </c>
      <c r="L119" s="244">
        <v>0</v>
      </c>
      <c r="M119" s="244">
        <v>0</v>
      </c>
      <c r="N119" s="244">
        <v>0</v>
      </c>
      <c r="O119" s="245">
        <v>0</v>
      </c>
      <c r="P119" s="244">
        <v>0</v>
      </c>
      <c r="Q119" s="246">
        <v>0</v>
      </c>
      <c r="R119" s="244">
        <v>0</v>
      </c>
      <c r="S119" s="244">
        <v>0</v>
      </c>
      <c r="T119" s="244">
        <v>0</v>
      </c>
      <c r="U119" s="1180"/>
    </row>
  </sheetData>
  <mergeCells count="29">
    <mergeCell ref="B62:T62"/>
    <mergeCell ref="B64:B66"/>
    <mergeCell ref="C64:K64"/>
    <mergeCell ref="L64:T64"/>
    <mergeCell ref="C65:E65"/>
    <mergeCell ref="F65:H65"/>
    <mergeCell ref="I65:K65"/>
    <mergeCell ref="L65:N65"/>
    <mergeCell ref="O65:Q65"/>
    <mergeCell ref="R65:T65"/>
    <mergeCell ref="AE5:AG5"/>
    <mergeCell ref="AH5:AJ5"/>
    <mergeCell ref="AK5:AM5"/>
    <mergeCell ref="AE4:AM4"/>
    <mergeCell ref="C5:E5"/>
    <mergeCell ref="F5:H5"/>
    <mergeCell ref="I5:K5"/>
    <mergeCell ref="L5:N5"/>
    <mergeCell ref="O5:Q5"/>
    <mergeCell ref="R5:T5"/>
    <mergeCell ref="V5:X5"/>
    <mergeCell ref="Y5:AA5"/>
    <mergeCell ref="AB5:AD5"/>
    <mergeCell ref="V4:AD4"/>
    <mergeCell ref="B2:T2"/>
    <mergeCell ref="B4:B6"/>
    <mergeCell ref="C4:K4"/>
    <mergeCell ref="L4:T4"/>
    <mergeCell ref="U4:U6"/>
  </mergeCells>
  <pageMargins left="0.7" right="0.7" top="0.75" bottom="0.75" header="0.3" footer="0.3"/>
  <pageSetup scale="50" fitToHeight="2" orientation="landscape" r:id="rId1"/>
  <rowBreaks count="1" manualBreakCount="1">
    <brk id="60" max="1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2"/>
  <sheetViews>
    <sheetView view="pageBreakPreview" zoomScaleNormal="100" zoomScaleSheetLayoutView="100" workbookViewId="0"/>
  </sheetViews>
  <sheetFormatPr defaultRowHeight="13.2" x14ac:dyDescent="0.25"/>
  <cols>
    <col min="1" max="1" width="4.6640625" style="180" customWidth="1"/>
    <col min="2" max="2" width="7.88671875" style="180" customWidth="1"/>
    <col min="3" max="9" width="9.109375" style="180"/>
    <col min="10" max="10" width="5.6640625" style="180" customWidth="1"/>
    <col min="11" max="18" width="9.109375" style="180"/>
    <col min="19" max="19" width="4.6640625" style="180" customWidth="1"/>
    <col min="20" max="257" width="9.109375" style="180"/>
    <col min="258" max="258" width="7.88671875" style="180" customWidth="1"/>
    <col min="259" max="265" width="9.109375" style="180"/>
    <col min="266" max="266" width="5.6640625" style="180" customWidth="1"/>
    <col min="267" max="513" width="9.109375" style="180"/>
    <col min="514" max="514" width="7.88671875" style="180" customWidth="1"/>
    <col min="515" max="521" width="9.109375" style="180"/>
    <col min="522" max="522" width="5.6640625" style="180" customWidth="1"/>
    <col min="523" max="769" width="9.109375" style="180"/>
    <col min="770" max="770" width="7.88671875" style="180" customWidth="1"/>
    <col min="771" max="777" width="9.109375" style="180"/>
    <col min="778" max="778" width="5.6640625" style="180" customWidth="1"/>
    <col min="779" max="1025" width="9.109375" style="180"/>
    <col min="1026" max="1026" width="7.88671875" style="180" customWidth="1"/>
    <col min="1027" max="1033" width="9.109375" style="180"/>
    <col min="1034" max="1034" width="5.6640625" style="180" customWidth="1"/>
    <col min="1035" max="1281" width="9.109375" style="180"/>
    <col min="1282" max="1282" width="7.88671875" style="180" customWidth="1"/>
    <col min="1283" max="1289" width="9.109375" style="180"/>
    <col min="1290" max="1290" width="5.6640625" style="180" customWidth="1"/>
    <col min="1291" max="1537" width="9.109375" style="180"/>
    <col min="1538" max="1538" width="7.88671875" style="180" customWidth="1"/>
    <col min="1539" max="1545" width="9.109375" style="180"/>
    <col min="1546" max="1546" width="5.6640625" style="180" customWidth="1"/>
    <col min="1547" max="1793" width="9.109375" style="180"/>
    <col min="1794" max="1794" width="7.88671875" style="180" customWidth="1"/>
    <col min="1795" max="1801" width="9.109375" style="180"/>
    <col min="1802" max="1802" width="5.6640625" style="180" customWidth="1"/>
    <col min="1803" max="2049" width="9.109375" style="180"/>
    <col min="2050" max="2050" width="7.88671875" style="180" customWidth="1"/>
    <col min="2051" max="2057" width="9.109375" style="180"/>
    <col min="2058" max="2058" width="5.6640625" style="180" customWidth="1"/>
    <col min="2059" max="2305" width="9.109375" style="180"/>
    <col min="2306" max="2306" width="7.88671875" style="180" customWidth="1"/>
    <col min="2307" max="2313" width="9.109375" style="180"/>
    <col min="2314" max="2314" width="5.6640625" style="180" customWidth="1"/>
    <col min="2315" max="2561" width="9.109375" style="180"/>
    <col min="2562" max="2562" width="7.88671875" style="180" customWidth="1"/>
    <col min="2563" max="2569" width="9.109375" style="180"/>
    <col min="2570" max="2570" width="5.6640625" style="180" customWidth="1"/>
    <col min="2571" max="2817" width="9.109375" style="180"/>
    <col min="2818" max="2818" width="7.88671875" style="180" customWidth="1"/>
    <col min="2819" max="2825" width="9.109375" style="180"/>
    <col min="2826" max="2826" width="5.6640625" style="180" customWidth="1"/>
    <col min="2827" max="3073" width="9.109375" style="180"/>
    <col min="3074" max="3074" width="7.88671875" style="180" customWidth="1"/>
    <col min="3075" max="3081" width="9.109375" style="180"/>
    <col min="3082" max="3082" width="5.6640625" style="180" customWidth="1"/>
    <col min="3083" max="3329" width="9.109375" style="180"/>
    <col min="3330" max="3330" width="7.88671875" style="180" customWidth="1"/>
    <col min="3331" max="3337" width="9.109375" style="180"/>
    <col min="3338" max="3338" width="5.6640625" style="180" customWidth="1"/>
    <col min="3339" max="3585" width="9.109375" style="180"/>
    <col min="3586" max="3586" width="7.88671875" style="180" customWidth="1"/>
    <col min="3587" max="3593" width="9.109375" style="180"/>
    <col min="3594" max="3594" width="5.6640625" style="180" customWidth="1"/>
    <col min="3595" max="3841" width="9.109375" style="180"/>
    <col min="3842" max="3842" width="7.88671875" style="180" customWidth="1"/>
    <col min="3843" max="3849" width="9.109375" style="180"/>
    <col min="3850" max="3850" width="5.6640625" style="180" customWidth="1"/>
    <col min="3851" max="4097" width="9.109375" style="180"/>
    <col min="4098" max="4098" width="7.88671875" style="180" customWidth="1"/>
    <col min="4099" max="4105" width="9.109375" style="180"/>
    <col min="4106" max="4106" width="5.6640625" style="180" customWidth="1"/>
    <col min="4107" max="4353" width="9.109375" style="180"/>
    <col min="4354" max="4354" width="7.88671875" style="180" customWidth="1"/>
    <col min="4355" max="4361" width="9.109375" style="180"/>
    <col min="4362" max="4362" width="5.6640625" style="180" customWidth="1"/>
    <col min="4363" max="4609" width="9.109375" style="180"/>
    <col min="4610" max="4610" width="7.88671875" style="180" customWidth="1"/>
    <col min="4611" max="4617" width="9.109375" style="180"/>
    <col min="4618" max="4618" width="5.6640625" style="180" customWidth="1"/>
    <col min="4619" max="4865" width="9.109375" style="180"/>
    <col min="4866" max="4866" width="7.88671875" style="180" customWidth="1"/>
    <col min="4867" max="4873" width="9.109375" style="180"/>
    <col min="4874" max="4874" width="5.6640625" style="180" customWidth="1"/>
    <col min="4875" max="5121" width="9.109375" style="180"/>
    <col min="5122" max="5122" width="7.88671875" style="180" customWidth="1"/>
    <col min="5123" max="5129" width="9.109375" style="180"/>
    <col min="5130" max="5130" width="5.6640625" style="180" customWidth="1"/>
    <col min="5131" max="5377" width="9.109375" style="180"/>
    <col min="5378" max="5378" width="7.88671875" style="180" customWidth="1"/>
    <col min="5379" max="5385" width="9.109375" style="180"/>
    <col min="5386" max="5386" width="5.6640625" style="180" customWidth="1"/>
    <col min="5387" max="5633" width="9.109375" style="180"/>
    <col min="5634" max="5634" width="7.88671875" style="180" customWidth="1"/>
    <col min="5635" max="5641" width="9.109375" style="180"/>
    <col min="5642" max="5642" width="5.6640625" style="180" customWidth="1"/>
    <col min="5643" max="5889" width="9.109375" style="180"/>
    <col min="5890" max="5890" width="7.88671875" style="180" customWidth="1"/>
    <col min="5891" max="5897" width="9.109375" style="180"/>
    <col min="5898" max="5898" width="5.6640625" style="180" customWidth="1"/>
    <col min="5899" max="6145" width="9.109375" style="180"/>
    <col min="6146" max="6146" width="7.88671875" style="180" customWidth="1"/>
    <col min="6147" max="6153" width="9.109375" style="180"/>
    <col min="6154" max="6154" width="5.6640625" style="180" customWidth="1"/>
    <col min="6155" max="6401" width="9.109375" style="180"/>
    <col min="6402" max="6402" width="7.88671875" style="180" customWidth="1"/>
    <col min="6403" max="6409" width="9.109375" style="180"/>
    <col min="6410" max="6410" width="5.6640625" style="180" customWidth="1"/>
    <col min="6411" max="6657" width="9.109375" style="180"/>
    <col min="6658" max="6658" width="7.88671875" style="180" customWidth="1"/>
    <col min="6659" max="6665" width="9.109375" style="180"/>
    <col min="6666" max="6666" width="5.6640625" style="180" customWidth="1"/>
    <col min="6667" max="6913" width="9.109375" style="180"/>
    <col min="6914" max="6914" width="7.88671875" style="180" customWidth="1"/>
    <col min="6915" max="6921" width="9.109375" style="180"/>
    <col min="6922" max="6922" width="5.6640625" style="180" customWidth="1"/>
    <col min="6923" max="7169" width="9.109375" style="180"/>
    <col min="7170" max="7170" width="7.88671875" style="180" customWidth="1"/>
    <col min="7171" max="7177" width="9.109375" style="180"/>
    <col min="7178" max="7178" width="5.6640625" style="180" customWidth="1"/>
    <col min="7179" max="7425" width="9.109375" style="180"/>
    <col min="7426" max="7426" width="7.88671875" style="180" customWidth="1"/>
    <col min="7427" max="7433" width="9.109375" style="180"/>
    <col min="7434" max="7434" width="5.6640625" style="180" customWidth="1"/>
    <col min="7435" max="7681" width="9.109375" style="180"/>
    <col min="7682" max="7682" width="7.88671875" style="180" customWidth="1"/>
    <col min="7683" max="7689" width="9.109375" style="180"/>
    <col min="7690" max="7690" width="5.6640625" style="180" customWidth="1"/>
    <col min="7691" max="7937" width="9.109375" style="180"/>
    <col min="7938" max="7938" width="7.88671875" style="180" customWidth="1"/>
    <col min="7939" max="7945" width="9.109375" style="180"/>
    <col min="7946" max="7946" width="5.6640625" style="180" customWidth="1"/>
    <col min="7947" max="8193" width="9.109375" style="180"/>
    <col min="8194" max="8194" width="7.88671875" style="180" customWidth="1"/>
    <col min="8195" max="8201" width="9.109375" style="180"/>
    <col min="8202" max="8202" width="5.6640625" style="180" customWidth="1"/>
    <col min="8203" max="8449" width="9.109375" style="180"/>
    <col min="8450" max="8450" width="7.88671875" style="180" customWidth="1"/>
    <col min="8451" max="8457" width="9.109375" style="180"/>
    <col min="8458" max="8458" width="5.6640625" style="180" customWidth="1"/>
    <col min="8459" max="8705" width="9.109375" style="180"/>
    <col min="8706" max="8706" width="7.88671875" style="180" customWidth="1"/>
    <col min="8707" max="8713" width="9.109375" style="180"/>
    <col min="8714" max="8714" width="5.6640625" style="180" customWidth="1"/>
    <col min="8715" max="8961" width="9.109375" style="180"/>
    <col min="8962" max="8962" width="7.88671875" style="180" customWidth="1"/>
    <col min="8963" max="8969" width="9.109375" style="180"/>
    <col min="8970" max="8970" width="5.6640625" style="180" customWidth="1"/>
    <col min="8971" max="9217" width="9.109375" style="180"/>
    <col min="9218" max="9218" width="7.88671875" style="180" customWidth="1"/>
    <col min="9219" max="9225" width="9.109375" style="180"/>
    <col min="9226" max="9226" width="5.6640625" style="180" customWidth="1"/>
    <col min="9227" max="9473" width="9.109375" style="180"/>
    <col min="9474" max="9474" width="7.88671875" style="180" customWidth="1"/>
    <col min="9475" max="9481" width="9.109375" style="180"/>
    <col min="9482" max="9482" width="5.6640625" style="180" customWidth="1"/>
    <col min="9483" max="9729" width="9.109375" style="180"/>
    <col min="9730" max="9730" width="7.88671875" style="180" customWidth="1"/>
    <col min="9731" max="9737" width="9.109375" style="180"/>
    <col min="9738" max="9738" width="5.6640625" style="180" customWidth="1"/>
    <col min="9739" max="9985" width="9.109375" style="180"/>
    <col min="9986" max="9986" width="7.88671875" style="180" customWidth="1"/>
    <col min="9987" max="9993" width="9.109375" style="180"/>
    <col min="9994" max="9994" width="5.6640625" style="180" customWidth="1"/>
    <col min="9995" max="10241" width="9.109375" style="180"/>
    <col min="10242" max="10242" width="7.88671875" style="180" customWidth="1"/>
    <col min="10243" max="10249" width="9.109375" style="180"/>
    <col min="10250" max="10250" width="5.6640625" style="180" customWidth="1"/>
    <col min="10251" max="10497" width="9.109375" style="180"/>
    <col min="10498" max="10498" width="7.88671875" style="180" customWidth="1"/>
    <col min="10499" max="10505" width="9.109375" style="180"/>
    <col min="10506" max="10506" width="5.6640625" style="180" customWidth="1"/>
    <col min="10507" max="10753" width="9.109375" style="180"/>
    <col min="10754" max="10754" width="7.88671875" style="180" customWidth="1"/>
    <col min="10755" max="10761" width="9.109375" style="180"/>
    <col min="10762" max="10762" width="5.6640625" style="180" customWidth="1"/>
    <col min="10763" max="11009" width="9.109375" style="180"/>
    <col min="11010" max="11010" width="7.88671875" style="180" customWidth="1"/>
    <col min="11011" max="11017" width="9.109375" style="180"/>
    <col min="11018" max="11018" width="5.6640625" style="180" customWidth="1"/>
    <col min="11019" max="11265" width="9.109375" style="180"/>
    <col min="11266" max="11266" width="7.88671875" style="180" customWidth="1"/>
    <col min="11267" max="11273" width="9.109375" style="180"/>
    <col min="11274" max="11274" width="5.6640625" style="180" customWidth="1"/>
    <col min="11275" max="11521" width="9.109375" style="180"/>
    <col min="11522" max="11522" width="7.88671875" style="180" customWidth="1"/>
    <col min="11523" max="11529" width="9.109375" style="180"/>
    <col min="11530" max="11530" width="5.6640625" style="180" customWidth="1"/>
    <col min="11531" max="11777" width="9.109375" style="180"/>
    <col min="11778" max="11778" width="7.88671875" style="180" customWidth="1"/>
    <col min="11779" max="11785" width="9.109375" style="180"/>
    <col min="11786" max="11786" width="5.6640625" style="180" customWidth="1"/>
    <col min="11787" max="12033" width="9.109375" style="180"/>
    <col min="12034" max="12034" width="7.88671875" style="180" customWidth="1"/>
    <col min="12035" max="12041" width="9.109375" style="180"/>
    <col min="12042" max="12042" width="5.6640625" style="180" customWidth="1"/>
    <col min="12043" max="12289" width="9.109375" style="180"/>
    <col min="12290" max="12290" width="7.88671875" style="180" customWidth="1"/>
    <col min="12291" max="12297" width="9.109375" style="180"/>
    <col min="12298" max="12298" width="5.6640625" style="180" customWidth="1"/>
    <col min="12299" max="12545" width="9.109375" style="180"/>
    <col min="12546" max="12546" width="7.88671875" style="180" customWidth="1"/>
    <col min="12547" max="12553" width="9.109375" style="180"/>
    <col min="12554" max="12554" width="5.6640625" style="180" customWidth="1"/>
    <col min="12555" max="12801" width="9.109375" style="180"/>
    <col min="12802" max="12802" width="7.88671875" style="180" customWidth="1"/>
    <col min="12803" max="12809" width="9.109375" style="180"/>
    <col min="12810" max="12810" width="5.6640625" style="180" customWidth="1"/>
    <col min="12811" max="13057" width="9.109375" style="180"/>
    <col min="13058" max="13058" width="7.88671875" style="180" customWidth="1"/>
    <col min="13059" max="13065" width="9.109375" style="180"/>
    <col min="13066" max="13066" width="5.6640625" style="180" customWidth="1"/>
    <col min="13067" max="13313" width="9.109375" style="180"/>
    <col min="13314" max="13314" width="7.88671875" style="180" customWidth="1"/>
    <col min="13315" max="13321" width="9.109375" style="180"/>
    <col min="13322" max="13322" width="5.6640625" style="180" customWidth="1"/>
    <col min="13323" max="13569" width="9.109375" style="180"/>
    <col min="13570" max="13570" width="7.88671875" style="180" customWidth="1"/>
    <col min="13571" max="13577" width="9.109375" style="180"/>
    <col min="13578" max="13578" width="5.6640625" style="180" customWidth="1"/>
    <col min="13579" max="13825" width="9.109375" style="180"/>
    <col min="13826" max="13826" width="7.88671875" style="180" customWidth="1"/>
    <col min="13827" max="13833" width="9.109375" style="180"/>
    <col min="13834" max="13834" width="5.6640625" style="180" customWidth="1"/>
    <col min="13835" max="14081" width="9.109375" style="180"/>
    <col min="14082" max="14082" width="7.88671875" style="180" customWidth="1"/>
    <col min="14083" max="14089" width="9.109375" style="180"/>
    <col min="14090" max="14090" width="5.6640625" style="180" customWidth="1"/>
    <col min="14091" max="14337" width="9.109375" style="180"/>
    <col min="14338" max="14338" width="7.88671875" style="180" customWidth="1"/>
    <col min="14339" max="14345" width="9.109375" style="180"/>
    <col min="14346" max="14346" width="5.6640625" style="180" customWidth="1"/>
    <col min="14347" max="14593" width="9.109375" style="180"/>
    <col min="14594" max="14594" width="7.88671875" style="180" customWidth="1"/>
    <col min="14595" max="14601" width="9.109375" style="180"/>
    <col min="14602" max="14602" width="5.6640625" style="180" customWidth="1"/>
    <col min="14603" max="14849" width="9.109375" style="180"/>
    <col min="14850" max="14850" width="7.88671875" style="180" customWidth="1"/>
    <col min="14851" max="14857" width="9.109375" style="180"/>
    <col min="14858" max="14858" width="5.6640625" style="180" customWidth="1"/>
    <col min="14859" max="15105" width="9.109375" style="180"/>
    <col min="15106" max="15106" width="7.88671875" style="180" customWidth="1"/>
    <col min="15107" max="15113" width="9.109375" style="180"/>
    <col min="15114" max="15114" width="5.6640625" style="180" customWidth="1"/>
    <col min="15115" max="15361" width="9.109375" style="180"/>
    <col min="15362" max="15362" width="7.88671875" style="180" customWidth="1"/>
    <col min="15363" max="15369" width="9.109375" style="180"/>
    <col min="15370" max="15370" width="5.6640625" style="180" customWidth="1"/>
    <col min="15371" max="15617" width="9.109375" style="180"/>
    <col min="15618" max="15618" width="7.88671875" style="180" customWidth="1"/>
    <col min="15619" max="15625" width="9.109375" style="180"/>
    <col min="15626" max="15626" width="5.6640625" style="180" customWidth="1"/>
    <col min="15627" max="15873" width="9.109375" style="180"/>
    <col min="15874" max="15874" width="7.88671875" style="180" customWidth="1"/>
    <col min="15875" max="15881" width="9.109375" style="180"/>
    <col min="15882" max="15882" width="5.6640625" style="180" customWidth="1"/>
    <col min="15883" max="16129" width="9.109375" style="180"/>
    <col min="16130" max="16130" width="7.88671875" style="180" customWidth="1"/>
    <col min="16131" max="16137" width="9.109375" style="180"/>
    <col min="16138" max="16138" width="5.6640625" style="180" customWidth="1"/>
    <col min="16139" max="16383" width="9.109375" style="180"/>
    <col min="16384" max="16384" width="8.88671875" style="180" customWidth="1"/>
  </cols>
  <sheetData>
    <row r="1" spans="2:18" ht="15" customHeight="1" x14ac:dyDescent="0.2"/>
    <row r="2" spans="2:18" ht="20.25" customHeight="1" x14ac:dyDescent="0.25">
      <c r="B2" s="1510" t="s">
        <v>79</v>
      </c>
      <c r="C2" s="1510"/>
      <c r="D2" s="1510"/>
      <c r="E2" s="1510"/>
      <c r="F2" s="1510"/>
      <c r="G2" s="1510"/>
      <c r="H2" s="1510"/>
      <c r="I2" s="1510"/>
      <c r="J2" s="1510"/>
      <c r="K2" s="1510"/>
      <c r="L2" s="1510"/>
      <c r="M2" s="1510"/>
      <c r="N2" s="1510"/>
      <c r="O2" s="1510"/>
      <c r="P2" s="1510"/>
      <c r="Q2" s="1510"/>
    </row>
    <row r="3" spans="2:18" ht="15" customHeight="1" x14ac:dyDescent="0.2"/>
    <row r="4" spans="2:18" ht="15" customHeight="1" x14ac:dyDescent="0.2">
      <c r="B4" s="248"/>
      <c r="C4" s="1511" t="s">
        <v>80</v>
      </c>
      <c r="D4" s="1512"/>
      <c r="E4" s="1512"/>
      <c r="F4" s="1512"/>
      <c r="G4" s="1512"/>
      <c r="H4" s="1512"/>
      <c r="I4" s="1513"/>
      <c r="K4" s="248"/>
      <c r="L4" s="1514" t="s">
        <v>80</v>
      </c>
      <c r="M4" s="1515"/>
      <c r="N4" s="1515"/>
      <c r="O4" s="1515"/>
      <c r="P4" s="1515"/>
      <c r="Q4" s="1515"/>
      <c r="R4" s="249"/>
    </row>
    <row r="5" spans="2:18" ht="28.5" customHeight="1" x14ac:dyDescent="0.25">
      <c r="B5" s="250" t="s">
        <v>77</v>
      </c>
      <c r="C5" s="251">
        <v>2004</v>
      </c>
      <c r="D5" s="252">
        <v>2005</v>
      </c>
      <c r="E5" s="252">
        <v>2006</v>
      </c>
      <c r="F5" s="252">
        <v>2007</v>
      </c>
      <c r="G5" s="252">
        <v>2008</v>
      </c>
      <c r="H5" s="252">
        <v>2009</v>
      </c>
      <c r="I5" s="253">
        <v>2010</v>
      </c>
      <c r="K5" s="254" t="s">
        <v>77</v>
      </c>
      <c r="L5" s="255">
        <v>2004</v>
      </c>
      <c r="M5" s="256">
        <v>2005</v>
      </c>
      <c r="N5" s="256">
        <v>2006</v>
      </c>
      <c r="O5" s="256">
        <v>2007</v>
      </c>
      <c r="P5" s="256">
        <v>2008</v>
      </c>
      <c r="Q5" s="256">
        <v>2009</v>
      </c>
      <c r="R5" s="249">
        <v>2010</v>
      </c>
    </row>
    <row r="6" spans="2:18" ht="15" customHeight="1" x14ac:dyDescent="0.25">
      <c r="B6" s="257">
        <v>22</v>
      </c>
      <c r="C6" s="258">
        <v>0</v>
      </c>
      <c r="D6" s="258">
        <v>0</v>
      </c>
      <c r="E6" s="258">
        <v>0</v>
      </c>
      <c r="F6" s="258">
        <v>0</v>
      </c>
      <c r="G6" s="258">
        <v>0</v>
      </c>
      <c r="H6" s="258">
        <v>0</v>
      </c>
      <c r="I6" s="259">
        <v>0</v>
      </c>
      <c r="K6" s="260">
        <v>94</v>
      </c>
      <c r="L6" s="261">
        <v>1.69013871906043E-2</v>
      </c>
      <c r="M6" s="262">
        <v>1.0786866409907401E-2</v>
      </c>
      <c r="N6" s="262">
        <v>9.9243745476040399E-3</v>
      </c>
      <c r="O6" s="262">
        <v>1.4768292017382599E-2</v>
      </c>
      <c r="P6" s="262">
        <v>1.64046944382862E-2</v>
      </c>
      <c r="Q6" s="262">
        <v>1.5095446976074E-2</v>
      </c>
      <c r="R6" s="259">
        <v>5.3029860925064096E-3</v>
      </c>
    </row>
    <row r="7" spans="2:18" ht="15" customHeight="1" x14ac:dyDescent="0.2">
      <c r="B7" s="263">
        <v>24</v>
      </c>
      <c r="C7" s="264">
        <v>0</v>
      </c>
      <c r="D7" s="264">
        <v>0</v>
      </c>
      <c r="E7" s="264">
        <v>0</v>
      </c>
      <c r="F7" s="264">
        <v>0</v>
      </c>
      <c r="G7" s="264">
        <v>0</v>
      </c>
      <c r="H7" s="264">
        <v>0</v>
      </c>
      <c r="I7" s="265">
        <v>0</v>
      </c>
      <c r="K7" s="263">
        <v>96</v>
      </c>
      <c r="L7" s="266">
        <v>6.2229195059366003E-3</v>
      </c>
      <c r="M7" s="264">
        <v>5.2058944166745204E-3</v>
      </c>
      <c r="N7" s="264">
        <v>6.62659403107201E-3</v>
      </c>
      <c r="O7" s="264">
        <v>8.9404238707595906E-3</v>
      </c>
      <c r="P7" s="264">
        <v>1.4252531159364401E-2</v>
      </c>
      <c r="Q7" s="264">
        <v>8.7056319022843203E-3</v>
      </c>
      <c r="R7" s="265">
        <v>6.6174909423423597E-3</v>
      </c>
    </row>
    <row r="8" spans="2:18" ht="15" customHeight="1" x14ac:dyDescent="0.2">
      <c r="B8" s="263">
        <v>26</v>
      </c>
      <c r="C8" s="264">
        <v>0</v>
      </c>
      <c r="D8" s="264">
        <v>1.2511067190672499E-2</v>
      </c>
      <c r="E8" s="264">
        <v>0</v>
      </c>
      <c r="F8" s="264">
        <v>0</v>
      </c>
      <c r="G8" s="264">
        <v>0</v>
      </c>
      <c r="H8" s="264">
        <v>0</v>
      </c>
      <c r="I8" s="265">
        <v>0</v>
      </c>
      <c r="K8" s="263">
        <v>98</v>
      </c>
      <c r="L8" s="266">
        <v>3.3731385329013402E-3</v>
      </c>
      <c r="M8" s="264">
        <v>5.8015202562889797E-3</v>
      </c>
      <c r="N8" s="264">
        <v>6.61217860122935E-3</v>
      </c>
      <c r="O8" s="264">
        <v>9.0787529188339194E-3</v>
      </c>
      <c r="P8" s="264">
        <v>1.1029590538906699E-2</v>
      </c>
      <c r="Q8" s="264">
        <v>1.0320889961036601E-2</v>
      </c>
      <c r="R8" s="265">
        <v>6.7178964528365297E-3</v>
      </c>
    </row>
    <row r="9" spans="2:18" ht="15" customHeight="1" x14ac:dyDescent="0.2">
      <c r="B9" s="263">
        <v>28</v>
      </c>
      <c r="C9" s="264">
        <v>0</v>
      </c>
      <c r="D9" s="264">
        <v>0</v>
      </c>
      <c r="E9" s="264">
        <v>0</v>
      </c>
      <c r="F9" s="264">
        <v>0</v>
      </c>
      <c r="G9" s="264">
        <v>0</v>
      </c>
      <c r="H9" s="264">
        <v>0</v>
      </c>
      <c r="I9" s="265">
        <v>0</v>
      </c>
      <c r="K9" s="263">
        <v>100</v>
      </c>
      <c r="L9" s="266">
        <v>8.8962409142289995E-3</v>
      </c>
      <c r="M9" s="264">
        <v>4.5490082362580498E-3</v>
      </c>
      <c r="N9" s="264">
        <v>2.4725713233995799E-3</v>
      </c>
      <c r="O9" s="264">
        <v>5.2586960763755502E-3</v>
      </c>
      <c r="P9" s="264">
        <v>7.9813152347300697E-3</v>
      </c>
      <c r="Q9" s="264">
        <v>8.7764317207015396E-3</v>
      </c>
      <c r="R9" s="265">
        <v>2.29306819984742E-3</v>
      </c>
    </row>
    <row r="10" spans="2:18" ht="15" customHeight="1" x14ac:dyDescent="0.2">
      <c r="B10" s="263">
        <v>30</v>
      </c>
      <c r="C10" s="264">
        <v>0</v>
      </c>
      <c r="D10" s="264">
        <v>0</v>
      </c>
      <c r="E10" s="264">
        <v>0</v>
      </c>
      <c r="F10" s="264">
        <v>0</v>
      </c>
      <c r="G10" s="264">
        <v>0</v>
      </c>
      <c r="H10" s="264">
        <v>0</v>
      </c>
      <c r="I10" s="265">
        <v>0</v>
      </c>
      <c r="K10" s="263">
        <v>102</v>
      </c>
      <c r="L10" s="266">
        <v>6.0232612685596201E-3</v>
      </c>
      <c r="M10" s="264">
        <v>3.4491253750841798E-3</v>
      </c>
      <c r="N10" s="264">
        <v>2.8905537065446701E-3</v>
      </c>
      <c r="O10" s="264">
        <v>3.5665110976412701E-3</v>
      </c>
      <c r="P10" s="264">
        <v>6.1496044712316998E-3</v>
      </c>
      <c r="Q10" s="264">
        <v>6.8691910820827696E-3</v>
      </c>
      <c r="R10" s="265">
        <v>1.78433093114989E-3</v>
      </c>
    </row>
    <row r="11" spans="2:18" ht="15" customHeight="1" x14ac:dyDescent="0.2">
      <c r="B11" s="263">
        <v>32</v>
      </c>
      <c r="C11" s="264">
        <v>0</v>
      </c>
      <c r="D11" s="264">
        <v>0</v>
      </c>
      <c r="E11" s="264">
        <v>0</v>
      </c>
      <c r="F11" s="264">
        <v>0</v>
      </c>
      <c r="G11" s="264">
        <v>0</v>
      </c>
      <c r="H11" s="264">
        <v>0</v>
      </c>
      <c r="I11" s="265">
        <v>0</v>
      </c>
      <c r="K11" s="263">
        <v>104</v>
      </c>
      <c r="L11" s="266">
        <v>6.5287672319661004E-3</v>
      </c>
      <c r="M11" s="264">
        <v>2.3381652293426101E-3</v>
      </c>
      <c r="N11" s="264">
        <v>2.6706016545394299E-3</v>
      </c>
      <c r="O11" s="264">
        <v>4.1429894632365903E-3</v>
      </c>
      <c r="P11" s="264">
        <v>8.2865712463201097E-3</v>
      </c>
      <c r="Q11" s="264">
        <v>6.2408462599928202E-3</v>
      </c>
      <c r="R11" s="265">
        <v>2.1202466178981598E-3</v>
      </c>
    </row>
    <row r="12" spans="2:18" ht="15" customHeight="1" x14ac:dyDescent="0.2">
      <c r="B12" s="263">
        <v>34</v>
      </c>
      <c r="C12" s="264">
        <v>0</v>
      </c>
      <c r="D12" s="264">
        <v>0</v>
      </c>
      <c r="E12" s="264">
        <v>0</v>
      </c>
      <c r="F12" s="264">
        <v>0</v>
      </c>
      <c r="G12" s="264">
        <v>1.46182731099887E-4</v>
      </c>
      <c r="H12" s="264">
        <v>0</v>
      </c>
      <c r="I12" s="265">
        <v>0</v>
      </c>
      <c r="K12" s="263">
        <v>106</v>
      </c>
      <c r="L12" s="266">
        <v>4.2621031156140398E-3</v>
      </c>
      <c r="M12" s="264">
        <v>2.85793456083633E-3</v>
      </c>
      <c r="N12" s="264">
        <v>3.1599243674346501E-3</v>
      </c>
      <c r="O12" s="264">
        <v>3.0675002117535898E-3</v>
      </c>
      <c r="P12" s="264">
        <v>5.91299872704541E-3</v>
      </c>
      <c r="Q12" s="264">
        <v>2.78008706053785E-3</v>
      </c>
      <c r="R12" s="265">
        <v>1.2610180951880001E-3</v>
      </c>
    </row>
    <row r="13" spans="2:18" ht="15" customHeight="1" x14ac:dyDescent="0.2">
      <c r="B13" s="263">
        <v>36</v>
      </c>
      <c r="C13" s="264">
        <v>0</v>
      </c>
      <c r="D13" s="264">
        <v>0</v>
      </c>
      <c r="E13" s="264">
        <v>0</v>
      </c>
      <c r="F13" s="264">
        <v>0</v>
      </c>
      <c r="G13" s="264">
        <v>0</v>
      </c>
      <c r="H13" s="264">
        <v>0</v>
      </c>
      <c r="I13" s="265">
        <v>0</v>
      </c>
      <c r="K13" s="263">
        <v>108</v>
      </c>
      <c r="L13" s="266">
        <v>1.64118135562283E-3</v>
      </c>
      <c r="M13" s="264">
        <v>1.4231679650296E-3</v>
      </c>
      <c r="N13" s="264">
        <v>1.93161332608555E-3</v>
      </c>
      <c r="O13" s="264">
        <v>1.8418672243484401E-3</v>
      </c>
      <c r="P13" s="264">
        <v>2.65826681034368E-3</v>
      </c>
      <c r="Q13" s="264">
        <v>2.51980626988073E-3</v>
      </c>
      <c r="R13" s="265">
        <v>1.4195790262588599E-3</v>
      </c>
    </row>
    <row r="14" spans="2:18" ht="15" customHeight="1" x14ac:dyDescent="0.2">
      <c r="B14" s="263">
        <v>38</v>
      </c>
      <c r="C14" s="264">
        <v>0</v>
      </c>
      <c r="D14" s="264">
        <v>0</v>
      </c>
      <c r="E14" s="264">
        <v>0</v>
      </c>
      <c r="F14" s="264">
        <v>0</v>
      </c>
      <c r="G14" s="264">
        <v>0</v>
      </c>
      <c r="H14" s="264">
        <v>0</v>
      </c>
      <c r="I14" s="265">
        <v>0</v>
      </c>
      <c r="K14" s="263">
        <v>110</v>
      </c>
      <c r="L14" s="266">
        <v>4.8376663677455398E-3</v>
      </c>
      <c r="M14" s="264">
        <v>1.4838989323825501E-3</v>
      </c>
      <c r="N14" s="264">
        <v>4.4583122666802403E-4</v>
      </c>
      <c r="O14" s="264">
        <v>1.7383854181432499E-3</v>
      </c>
      <c r="P14" s="264">
        <v>1.80285757104623E-3</v>
      </c>
      <c r="Q14" s="264">
        <v>2.1470113614016702E-3</v>
      </c>
      <c r="R14" s="265">
        <v>9.4184297082849997E-4</v>
      </c>
    </row>
    <row r="15" spans="2:18" ht="15" customHeight="1" x14ac:dyDescent="0.2">
      <c r="B15" s="263">
        <v>40</v>
      </c>
      <c r="C15" s="264">
        <v>4.7991600743003803E-3</v>
      </c>
      <c r="D15" s="264">
        <v>0</v>
      </c>
      <c r="E15" s="264">
        <v>0</v>
      </c>
      <c r="F15" s="264">
        <v>0</v>
      </c>
      <c r="G15" s="264">
        <v>0</v>
      </c>
      <c r="H15" s="264">
        <v>0</v>
      </c>
      <c r="I15" s="265">
        <v>0</v>
      </c>
      <c r="K15" s="263">
        <v>112</v>
      </c>
      <c r="L15" s="266">
        <v>1.4688556277956801E-3</v>
      </c>
      <c r="M15" s="264">
        <v>6.5455907256190904E-4</v>
      </c>
      <c r="N15" s="264">
        <v>2.0402511957898998E-3</v>
      </c>
      <c r="O15" s="264">
        <v>1.03714128184846E-3</v>
      </c>
      <c r="P15" s="264">
        <v>1.5948549799499499E-3</v>
      </c>
      <c r="Q15" s="264">
        <v>2.4199143549202902E-3</v>
      </c>
      <c r="R15" s="265">
        <v>1.2553237492506501E-3</v>
      </c>
    </row>
    <row r="16" spans="2:18" ht="15" customHeight="1" x14ac:dyDescent="0.2">
      <c r="B16" s="263">
        <v>42</v>
      </c>
      <c r="C16" s="264">
        <v>0</v>
      </c>
      <c r="D16" s="264">
        <v>4.4417801000720698E-3</v>
      </c>
      <c r="E16" s="264">
        <v>0</v>
      </c>
      <c r="F16" s="264">
        <v>0</v>
      </c>
      <c r="G16" s="264">
        <v>0</v>
      </c>
      <c r="H16" s="264">
        <v>0</v>
      </c>
      <c r="I16" s="265">
        <v>0</v>
      </c>
      <c r="K16" s="263">
        <v>114</v>
      </c>
      <c r="L16" s="266">
        <v>2.01461881799689E-3</v>
      </c>
      <c r="M16" s="264">
        <v>9.5019963796116999E-4</v>
      </c>
      <c r="N16" s="264">
        <v>6.7261098827957203E-4</v>
      </c>
      <c r="O16" s="264">
        <v>7.2835368830835405E-4</v>
      </c>
      <c r="P16" s="264">
        <v>2.00762222337347E-3</v>
      </c>
      <c r="Q16" s="264">
        <v>1.6698271176528801E-3</v>
      </c>
      <c r="R16" s="265">
        <v>9.9553638035862601E-5</v>
      </c>
    </row>
    <row r="17" spans="2:18" ht="15" customHeight="1" x14ac:dyDescent="0.2">
      <c r="B17" s="263">
        <v>44</v>
      </c>
      <c r="C17" s="264">
        <v>2.4541131273646401E-3</v>
      </c>
      <c r="D17" s="264">
        <v>1.1714942197654701E-3</v>
      </c>
      <c r="E17" s="264">
        <v>5.6916868463308999E-3</v>
      </c>
      <c r="F17" s="264">
        <v>0</v>
      </c>
      <c r="G17" s="264">
        <v>0</v>
      </c>
      <c r="H17" s="264">
        <v>9.9807318405882692E-4</v>
      </c>
      <c r="I17" s="265">
        <v>0</v>
      </c>
      <c r="K17" s="263">
        <v>116</v>
      </c>
      <c r="L17" s="266">
        <v>2.6251148013866602E-3</v>
      </c>
      <c r="M17" s="264">
        <v>5.5677693276325795E-4</v>
      </c>
      <c r="N17" s="264">
        <v>1.585698195609E-4</v>
      </c>
      <c r="O17" s="264">
        <v>3.3171097975795498E-5</v>
      </c>
      <c r="P17" s="264">
        <v>1.03472595933592E-3</v>
      </c>
      <c r="Q17" s="264">
        <v>4.7181367770105301E-4</v>
      </c>
      <c r="R17" s="265">
        <v>4.5361589618278899E-4</v>
      </c>
    </row>
    <row r="18" spans="2:18" ht="15" customHeight="1" x14ac:dyDescent="0.2">
      <c r="B18" s="263">
        <v>46</v>
      </c>
      <c r="C18" s="264">
        <v>3.7081220225345102E-3</v>
      </c>
      <c r="D18" s="264">
        <v>0</v>
      </c>
      <c r="E18" s="264">
        <v>9.4048348682677901E-3</v>
      </c>
      <c r="F18" s="264">
        <v>0</v>
      </c>
      <c r="G18" s="264">
        <v>0</v>
      </c>
      <c r="H18" s="264">
        <v>9.2947038605599203E-4</v>
      </c>
      <c r="I18" s="265">
        <v>0</v>
      </c>
      <c r="K18" s="263">
        <v>118</v>
      </c>
      <c r="L18" s="266">
        <v>7.21386337212454E-4</v>
      </c>
      <c r="M18" s="264">
        <v>4.3000826746276402E-4</v>
      </c>
      <c r="N18" s="264">
        <v>3.3705552049315498E-4</v>
      </c>
      <c r="O18" s="264">
        <v>2.3816290507323699E-4</v>
      </c>
      <c r="P18" s="264">
        <v>4.4919910342957502E-4</v>
      </c>
      <c r="Q18" s="264">
        <v>1.6375076920657899E-4</v>
      </c>
      <c r="R18" s="265">
        <v>2.2063924258063501E-4</v>
      </c>
    </row>
    <row r="19" spans="2:18" ht="15" customHeight="1" x14ac:dyDescent="0.2">
      <c r="B19" s="263">
        <v>48</v>
      </c>
      <c r="C19" s="264">
        <v>0</v>
      </c>
      <c r="D19" s="264">
        <v>3.3809992745177102E-3</v>
      </c>
      <c r="E19" s="264">
        <v>4.6177235879070796E-3</v>
      </c>
      <c r="F19" s="264">
        <v>0</v>
      </c>
      <c r="G19" s="264">
        <v>0</v>
      </c>
      <c r="H19" s="264">
        <v>0</v>
      </c>
      <c r="I19" s="265">
        <v>0</v>
      </c>
      <c r="K19" s="263">
        <v>120</v>
      </c>
      <c r="L19" s="266">
        <v>1.2650040665751301E-3</v>
      </c>
      <c r="M19" s="264">
        <v>4.7888682880501998E-4</v>
      </c>
      <c r="N19" s="264">
        <v>2.4720016854370199E-4</v>
      </c>
      <c r="O19" s="264">
        <v>2.1941206131999099E-4</v>
      </c>
      <c r="P19" s="264">
        <v>4.8878670744426501E-4</v>
      </c>
      <c r="Q19" s="264">
        <v>2.7025676768074002E-4</v>
      </c>
      <c r="R19" s="265">
        <v>2.0894559725492099E-4</v>
      </c>
    </row>
    <row r="20" spans="2:18" ht="15" customHeight="1" x14ac:dyDescent="0.2">
      <c r="B20" s="263">
        <v>50</v>
      </c>
      <c r="C20" s="264">
        <v>2.6543734275108902E-3</v>
      </c>
      <c r="D20" s="264">
        <v>6.7506766922667003E-3</v>
      </c>
      <c r="E20" s="264">
        <v>9.2293424493144899E-3</v>
      </c>
      <c r="F20" s="264">
        <v>0</v>
      </c>
      <c r="G20" s="264">
        <v>7.3130046857578402E-4</v>
      </c>
      <c r="H20" s="264">
        <v>1.04379643781408E-3</v>
      </c>
      <c r="I20" s="265">
        <v>0</v>
      </c>
      <c r="K20" s="263">
        <v>122</v>
      </c>
      <c r="L20" s="266">
        <v>8.1173326775195204E-4</v>
      </c>
      <c r="M20" s="264">
        <v>2.5959311283626298E-4</v>
      </c>
      <c r="N20" s="264">
        <v>1.89785441994377E-5</v>
      </c>
      <c r="O20" s="264">
        <v>3.6094961183112602E-4</v>
      </c>
      <c r="P20" s="264">
        <v>2.5850695830436098E-4</v>
      </c>
      <c r="Q20" s="264">
        <v>3.4220458948432001E-4</v>
      </c>
      <c r="R20" s="265">
        <v>1.9804989215691101E-4</v>
      </c>
    </row>
    <row r="21" spans="2:18" ht="15" customHeight="1" x14ac:dyDescent="0.2">
      <c r="B21" s="263">
        <v>52</v>
      </c>
      <c r="C21" s="264">
        <v>2.0889647624606298E-3</v>
      </c>
      <c r="D21" s="264">
        <v>6.8828055123210802E-3</v>
      </c>
      <c r="E21" s="264">
        <v>8.0317014426495095E-3</v>
      </c>
      <c r="F21" s="264">
        <v>4.0883134052385403E-3</v>
      </c>
      <c r="G21" s="264">
        <v>1.29893571692051E-4</v>
      </c>
      <c r="H21" s="264">
        <v>5.31095472554707E-3</v>
      </c>
      <c r="I21" s="265">
        <v>0</v>
      </c>
      <c r="K21" s="263">
        <v>124</v>
      </c>
      <c r="L21" s="266">
        <v>9.8022168907535394E-4</v>
      </c>
      <c r="M21" s="264">
        <v>2.44805399759638E-4</v>
      </c>
      <c r="N21" s="264">
        <v>1.18128833939529E-4</v>
      </c>
      <c r="O21" s="264">
        <v>0</v>
      </c>
      <c r="P21" s="264">
        <v>2.7492201694479499E-4</v>
      </c>
      <c r="Q21" s="264">
        <v>2.0600251208455699E-4</v>
      </c>
      <c r="R21" s="265">
        <v>2.6104812901943901E-4</v>
      </c>
    </row>
    <row r="22" spans="2:18" ht="15" customHeight="1" x14ac:dyDescent="0.2">
      <c r="B22" s="263">
        <v>54</v>
      </c>
      <c r="C22" s="264">
        <v>1.56093875115193E-2</v>
      </c>
      <c r="D22" s="264">
        <v>7.5870976198939297E-3</v>
      </c>
      <c r="E22" s="264">
        <v>1.64473685520376E-2</v>
      </c>
      <c r="F22" s="264">
        <v>4.2028981834951297E-3</v>
      </c>
      <c r="G22" s="264">
        <v>2.4604291129295898E-3</v>
      </c>
      <c r="H22" s="264">
        <v>3.9203463497901401E-4</v>
      </c>
      <c r="I22" s="265">
        <v>0</v>
      </c>
      <c r="K22" s="263">
        <v>126</v>
      </c>
      <c r="L22" s="266">
        <v>3.0228272555881401E-5</v>
      </c>
      <c r="M22" s="264">
        <v>7.8802623346387794E-5</v>
      </c>
      <c r="N22" s="264">
        <v>1.95599750375713E-4</v>
      </c>
      <c r="O22" s="264">
        <v>5.1569588173208902E-5</v>
      </c>
      <c r="P22" s="264">
        <v>9.0148183377426096E-5</v>
      </c>
      <c r="Q22" s="264">
        <v>1.77415446882146E-4</v>
      </c>
      <c r="R22" s="265">
        <v>1.73882712241827E-4</v>
      </c>
    </row>
    <row r="23" spans="2:18" ht="15" customHeight="1" x14ac:dyDescent="0.2">
      <c r="B23" s="263">
        <v>56</v>
      </c>
      <c r="C23" s="264">
        <v>1.3831452832733199E-2</v>
      </c>
      <c r="D23" s="264">
        <v>2.1106466396791101E-2</v>
      </c>
      <c r="E23" s="264">
        <v>2.4246825288202999E-2</v>
      </c>
      <c r="F23" s="264">
        <v>7.1070658247263099E-3</v>
      </c>
      <c r="G23" s="264">
        <v>2.1875902022365501E-3</v>
      </c>
      <c r="H23" s="264">
        <v>1.9364351998278999E-3</v>
      </c>
      <c r="I23" s="265">
        <v>0</v>
      </c>
      <c r="K23" s="263">
        <v>128</v>
      </c>
      <c r="L23" s="266">
        <v>1.6409320117566101E-4</v>
      </c>
      <c r="M23" s="264">
        <v>4.5354535266992899E-5</v>
      </c>
      <c r="N23" s="264">
        <v>1.8436127202762299E-4</v>
      </c>
      <c r="O23" s="264">
        <v>0</v>
      </c>
      <c r="P23" s="264">
        <v>0</v>
      </c>
      <c r="Q23" s="264">
        <v>1.5482338392662999E-4</v>
      </c>
      <c r="R23" s="265">
        <v>0</v>
      </c>
    </row>
    <row r="24" spans="2:18" ht="15" customHeight="1" x14ac:dyDescent="0.2">
      <c r="B24" s="263">
        <v>58</v>
      </c>
      <c r="C24" s="264">
        <v>1.8677537802156301E-2</v>
      </c>
      <c r="D24" s="264">
        <v>3.3085189337788097E-2</v>
      </c>
      <c r="E24" s="264">
        <v>3.2172399925609302E-2</v>
      </c>
      <c r="F24" s="264">
        <v>2.9293725861837299E-2</v>
      </c>
      <c r="G24" s="264">
        <v>2.7385895418869399E-3</v>
      </c>
      <c r="H24" s="264">
        <v>9.0700299899256799E-3</v>
      </c>
      <c r="I24" s="265">
        <v>2.2033006496176002E-3</v>
      </c>
      <c r="K24" s="263">
        <v>130</v>
      </c>
      <c r="L24" s="266">
        <v>2.9237564483501898E-4</v>
      </c>
      <c r="M24" s="264">
        <v>1.61594238227512E-4</v>
      </c>
      <c r="N24" s="264">
        <v>8.3400463263486499E-5</v>
      </c>
      <c r="O24" s="264">
        <v>1.67147866001377E-4</v>
      </c>
      <c r="P24" s="264">
        <v>0</v>
      </c>
      <c r="Q24" s="264">
        <v>1.8205558659216E-4</v>
      </c>
      <c r="R24" s="265">
        <v>0</v>
      </c>
    </row>
    <row r="25" spans="2:18" ht="15" customHeight="1" x14ac:dyDescent="0.2">
      <c r="B25" s="263">
        <v>60</v>
      </c>
      <c r="C25" s="264">
        <v>4.0032469967058601E-2</v>
      </c>
      <c r="D25" s="264">
        <v>4.3107017539961601E-2</v>
      </c>
      <c r="E25" s="264">
        <v>6.6964767731695504E-2</v>
      </c>
      <c r="F25" s="264">
        <v>5.9327373619870803E-2</v>
      </c>
      <c r="G25" s="264">
        <v>1.6873354377306801E-2</v>
      </c>
      <c r="H25" s="264">
        <v>1.74669057987096E-2</v>
      </c>
      <c r="I25" s="265">
        <v>5.6058896382133296E-3</v>
      </c>
      <c r="K25" s="263">
        <v>132</v>
      </c>
      <c r="L25" s="266">
        <v>4.5988763177725299E-4</v>
      </c>
      <c r="M25" s="264">
        <v>6.3411370675789901E-5</v>
      </c>
      <c r="N25" s="264">
        <v>7.9405053776099801E-5</v>
      </c>
      <c r="O25" s="264">
        <v>0</v>
      </c>
      <c r="P25" s="264">
        <v>6.9576003366676598E-6</v>
      </c>
      <c r="Q25" s="264">
        <v>2.9805170815586099E-5</v>
      </c>
      <c r="R25" s="265">
        <v>0</v>
      </c>
    </row>
    <row r="26" spans="2:18" ht="15" customHeight="1" x14ac:dyDescent="0.2">
      <c r="B26" s="263">
        <v>62</v>
      </c>
      <c r="C26" s="264">
        <v>3.2934450948018397E-2</v>
      </c>
      <c r="D26" s="264">
        <v>7.1850179412783696E-2</v>
      </c>
      <c r="E26" s="264">
        <v>7.5113698879405402E-2</v>
      </c>
      <c r="F26" s="264">
        <v>6.3828596286067393E-2</v>
      </c>
      <c r="G26" s="264">
        <v>2.8504106981549801E-2</v>
      </c>
      <c r="H26" s="264">
        <v>2.7492948593190101E-2</v>
      </c>
      <c r="I26" s="265">
        <v>1.20687444666745E-2</v>
      </c>
      <c r="K26" s="263">
        <v>134</v>
      </c>
      <c r="L26" s="266">
        <v>5.6568680606701297E-4</v>
      </c>
      <c r="M26" s="264">
        <v>2.83920572946706E-5</v>
      </c>
      <c r="N26" s="264">
        <v>9.9604171898882394E-5</v>
      </c>
      <c r="O26" s="264">
        <v>0</v>
      </c>
      <c r="P26" s="264">
        <v>1.21724273266421E-4</v>
      </c>
      <c r="Q26" s="264">
        <v>5.7829454042599103E-5</v>
      </c>
      <c r="R26" s="265">
        <v>0</v>
      </c>
    </row>
    <row r="27" spans="2:18" ht="15" customHeight="1" x14ac:dyDescent="0.2">
      <c r="B27" s="263">
        <v>64</v>
      </c>
      <c r="C27" s="264">
        <v>4.2794778908329598E-2</v>
      </c>
      <c r="D27" s="264">
        <v>7.8322998905295593E-2</v>
      </c>
      <c r="E27" s="264">
        <v>0.10007987805463101</v>
      </c>
      <c r="F27" s="264">
        <v>9.3235440799456601E-2</v>
      </c>
      <c r="G27" s="264">
        <v>6.1357244761844301E-2</v>
      </c>
      <c r="H27" s="264">
        <v>5.4472323258866903E-2</v>
      </c>
      <c r="I27" s="265">
        <v>1.5452599014474201E-2</v>
      </c>
      <c r="K27" s="263">
        <v>136</v>
      </c>
      <c r="L27" s="266">
        <v>1.08022631813218E-4</v>
      </c>
      <c r="M27" s="264">
        <v>9.0482853272065206E-5</v>
      </c>
      <c r="N27" s="264">
        <v>1.58118788786868E-4</v>
      </c>
      <c r="O27" s="264">
        <v>0</v>
      </c>
      <c r="P27" s="264">
        <v>6.1680001783636504E-6</v>
      </c>
      <c r="Q27" s="264">
        <v>5.5138616458679499E-5</v>
      </c>
      <c r="R27" s="265">
        <v>1.3595777398725999E-5</v>
      </c>
    </row>
    <row r="28" spans="2:18" ht="15" customHeight="1" x14ac:dyDescent="0.2">
      <c r="B28" s="263">
        <v>66</v>
      </c>
      <c r="C28" s="264">
        <v>5.3230457798219798E-2</v>
      </c>
      <c r="D28" s="264">
        <v>8.0671176261687697E-2</v>
      </c>
      <c r="E28" s="264">
        <v>9.7884696161665993E-2</v>
      </c>
      <c r="F28" s="264">
        <v>0.11503750088798299</v>
      </c>
      <c r="G28" s="264">
        <v>7.0535547669128604E-2</v>
      </c>
      <c r="H28" s="264">
        <v>6.0553208684956901E-2</v>
      </c>
      <c r="I28" s="265">
        <v>1.8470014620160801E-2</v>
      </c>
      <c r="K28" s="263">
        <v>138</v>
      </c>
      <c r="L28" s="266">
        <v>0</v>
      </c>
      <c r="M28" s="264">
        <v>7.4712184659417896E-5</v>
      </c>
      <c r="N28" s="264">
        <v>0</v>
      </c>
      <c r="O28" s="264">
        <v>2.0260518902788301E-5</v>
      </c>
      <c r="P28" s="264">
        <v>0</v>
      </c>
      <c r="Q28" s="264">
        <v>1.06463835902821E-4</v>
      </c>
      <c r="R28" s="265">
        <v>0</v>
      </c>
    </row>
    <row r="29" spans="2:18" ht="15" customHeight="1" x14ac:dyDescent="0.2">
      <c r="B29" s="263">
        <v>68</v>
      </c>
      <c r="C29" s="264">
        <v>7.5730956843000005E-2</v>
      </c>
      <c r="D29" s="264">
        <v>8.4468559483842201E-2</v>
      </c>
      <c r="E29" s="264">
        <v>8.7033891876229105E-2</v>
      </c>
      <c r="F29" s="264">
        <v>0</v>
      </c>
      <c r="G29" s="264">
        <v>5.9907763496092198E-2</v>
      </c>
      <c r="H29" s="264">
        <v>8.3487212677322606E-2</v>
      </c>
      <c r="I29" s="265">
        <v>2.56168768065228E-2</v>
      </c>
      <c r="K29" s="263">
        <v>140</v>
      </c>
      <c r="L29" s="266">
        <v>2.2043601418057E-5</v>
      </c>
      <c r="M29" s="264">
        <v>2.4105432604560602E-6</v>
      </c>
      <c r="N29" s="264">
        <v>1.4387306662733399E-5</v>
      </c>
      <c r="O29" s="264">
        <v>0</v>
      </c>
      <c r="P29" s="264">
        <v>6.5739470201622594E-5</v>
      </c>
      <c r="Q29" s="264">
        <v>5.14014850610558E-5</v>
      </c>
      <c r="R29" s="265">
        <v>0</v>
      </c>
    </row>
    <row r="30" spans="2:18" ht="15" customHeight="1" x14ac:dyDescent="0.2">
      <c r="B30" s="263">
        <v>70</v>
      </c>
      <c r="C30" s="264">
        <v>6.72265514773773E-2</v>
      </c>
      <c r="D30" s="264">
        <v>8.5078818628738506E-2</v>
      </c>
      <c r="E30" s="264">
        <v>9.8570552270023704E-2</v>
      </c>
      <c r="F30" s="264">
        <v>0.10224609052514801</v>
      </c>
      <c r="G30" s="264">
        <v>8.7111164486880596E-2</v>
      </c>
      <c r="H30" s="264">
        <v>9.7083282980886698E-2</v>
      </c>
      <c r="I30" s="265">
        <v>1.5431347812868999E-2</v>
      </c>
      <c r="K30" s="263">
        <v>142</v>
      </c>
      <c r="L30" s="266">
        <v>0</v>
      </c>
      <c r="M30" s="264">
        <v>0</v>
      </c>
      <c r="N30" s="264">
        <v>0</v>
      </c>
      <c r="O30" s="264">
        <v>0</v>
      </c>
      <c r="P30" s="264">
        <v>6.2786575947954901E-5</v>
      </c>
      <c r="Q30" s="264">
        <v>7.1554803561702204E-5</v>
      </c>
      <c r="R30" s="265">
        <v>0</v>
      </c>
    </row>
    <row r="31" spans="2:18" ht="15" customHeight="1" x14ac:dyDescent="0.2">
      <c r="B31" s="263">
        <v>72</v>
      </c>
      <c r="C31" s="264">
        <v>7.74109150371943E-2</v>
      </c>
      <c r="D31" s="264">
        <v>8.8193333697259305E-2</v>
      </c>
      <c r="E31" s="264">
        <v>4.7837761136485003E-2</v>
      </c>
      <c r="F31" s="264">
        <v>0.102903677188646</v>
      </c>
      <c r="G31" s="264">
        <v>9.7259866660320105E-2</v>
      </c>
      <c r="H31" s="264">
        <v>9.7169306943870798E-2</v>
      </c>
      <c r="I31" s="265">
        <v>3.13837849073322E-2</v>
      </c>
      <c r="K31" s="263">
        <v>144</v>
      </c>
      <c r="L31" s="266">
        <v>3.9795253233941603E-5</v>
      </c>
      <c r="M31" s="264">
        <v>0</v>
      </c>
      <c r="N31" s="264">
        <v>0</v>
      </c>
      <c r="O31" s="264">
        <v>1.6551970814563099E-5</v>
      </c>
      <c r="P31" s="264">
        <v>0</v>
      </c>
      <c r="Q31" s="264">
        <v>0</v>
      </c>
      <c r="R31" s="265">
        <v>0</v>
      </c>
    </row>
    <row r="32" spans="2:18" ht="15" customHeight="1" x14ac:dyDescent="0.2">
      <c r="B32" s="263">
        <v>74</v>
      </c>
      <c r="C32" s="264">
        <v>9.9824262919317897E-2</v>
      </c>
      <c r="D32" s="264">
        <v>7.4622511356955995E-2</v>
      </c>
      <c r="E32" s="264">
        <v>5.8814462878137803E-2</v>
      </c>
      <c r="F32" s="264">
        <v>8.3950289841675393E-2</v>
      </c>
      <c r="G32" s="264">
        <v>0.102282434178148</v>
      </c>
      <c r="H32" s="264">
        <v>9.4146401177316402E-2</v>
      </c>
      <c r="I32" s="265">
        <v>3.8320702664573901E-2</v>
      </c>
      <c r="K32" s="263">
        <v>146</v>
      </c>
      <c r="L32" s="266">
        <v>5.3582622671582199E-5</v>
      </c>
      <c r="M32" s="264">
        <v>2.1041006607544901E-6</v>
      </c>
      <c r="N32" s="264">
        <v>0</v>
      </c>
      <c r="O32" s="264">
        <v>0</v>
      </c>
      <c r="P32" s="264">
        <v>0</v>
      </c>
      <c r="Q32" s="264">
        <v>6.6899720362260495E-5</v>
      </c>
      <c r="R32" s="265">
        <v>0</v>
      </c>
    </row>
    <row r="33" spans="2:18" ht="15" customHeight="1" x14ac:dyDescent="0.2">
      <c r="B33" s="263">
        <v>76</v>
      </c>
      <c r="C33" s="264">
        <v>8.9027639960404401E-2</v>
      </c>
      <c r="D33" s="264">
        <v>5.3805081255379798E-2</v>
      </c>
      <c r="E33" s="264">
        <v>4.61073597866518E-2</v>
      </c>
      <c r="F33" s="264">
        <v>7.1043266909408403E-2</v>
      </c>
      <c r="G33" s="264">
        <v>7.4274846683535803E-2</v>
      </c>
      <c r="H33" s="264">
        <v>6.9652301532714497E-2</v>
      </c>
      <c r="I33" s="265">
        <v>2.8364554879075299E-2</v>
      </c>
      <c r="K33" s="263">
        <v>148</v>
      </c>
      <c r="L33" s="266">
        <v>2.5360021526654799E-5</v>
      </c>
      <c r="M33" s="264">
        <v>0</v>
      </c>
      <c r="N33" s="264">
        <v>0</v>
      </c>
      <c r="O33" s="264">
        <v>1.65337192582188E-5</v>
      </c>
      <c r="P33" s="264">
        <v>2.3172626644628401E-5</v>
      </c>
      <c r="Q33" s="264">
        <v>0</v>
      </c>
      <c r="R33" s="265">
        <v>0</v>
      </c>
    </row>
    <row r="34" spans="2:18" ht="15" customHeight="1" x14ac:dyDescent="0.2">
      <c r="B34" s="263">
        <v>78</v>
      </c>
      <c r="C34" s="264">
        <v>6.5758770129022606E-2</v>
      </c>
      <c r="D34" s="264">
        <v>5.06356133795706E-2</v>
      </c>
      <c r="E34" s="264">
        <v>4.2347983574264003E-2</v>
      </c>
      <c r="F34" s="264">
        <v>5.39493043129931E-2</v>
      </c>
      <c r="G34" s="264">
        <v>6.8764704957218897E-2</v>
      </c>
      <c r="H34" s="264">
        <v>7.4440432145801705E-2</v>
      </c>
      <c r="I34" s="265">
        <v>3.4859732134554497E-2</v>
      </c>
      <c r="K34" s="263">
        <v>150</v>
      </c>
      <c r="L34" s="266">
        <v>8.0529260738055903E-5</v>
      </c>
      <c r="M34" s="264">
        <v>4.7318137630011198E-5</v>
      </c>
      <c r="N34" s="264">
        <v>5.2631064220570503E-5</v>
      </c>
      <c r="O34" s="264">
        <v>0</v>
      </c>
      <c r="P34" s="264">
        <v>0</v>
      </c>
      <c r="Q34" s="264">
        <v>4.0229551691216898E-5</v>
      </c>
      <c r="R34" s="265">
        <v>0</v>
      </c>
    </row>
    <row r="35" spans="2:18" ht="15" customHeight="1" x14ac:dyDescent="0.2">
      <c r="B35" s="263">
        <v>80</v>
      </c>
      <c r="C35" s="264">
        <v>5.8606877977530301E-2</v>
      </c>
      <c r="D35" s="264">
        <v>4.27473366370257E-2</v>
      </c>
      <c r="E35" s="264">
        <v>3.7192432832223801E-2</v>
      </c>
      <c r="F35" s="264">
        <v>4.5970884463271897E-2</v>
      </c>
      <c r="G35" s="264">
        <v>5.9929239062498002E-2</v>
      </c>
      <c r="H35" s="264">
        <v>5.2722679448232002E-2</v>
      </c>
      <c r="I35" s="265">
        <v>2.98276144260596E-2</v>
      </c>
      <c r="K35" s="263">
        <v>152</v>
      </c>
      <c r="L35" s="266">
        <v>2.1401775548132501E-4</v>
      </c>
      <c r="M35" s="264">
        <v>1.9333258050424398E-5</v>
      </c>
      <c r="N35" s="264">
        <v>0</v>
      </c>
      <c r="O35" s="264">
        <v>0</v>
      </c>
      <c r="P35" s="264">
        <v>0</v>
      </c>
      <c r="Q35" s="264">
        <v>0</v>
      </c>
      <c r="R35" s="265">
        <v>9.4819330279848302E-6</v>
      </c>
    </row>
    <row r="36" spans="2:18" ht="15" customHeight="1" x14ac:dyDescent="0.2">
      <c r="B36" s="263">
        <v>82</v>
      </c>
      <c r="C36" s="264">
        <v>4.8568318696361898E-2</v>
      </c>
      <c r="D36" s="264">
        <v>3.1981069105729697E-2</v>
      </c>
      <c r="E36" s="264">
        <v>2.5764598096387099E-2</v>
      </c>
      <c r="F36" s="264">
        <v>3.2523901459698697E-2</v>
      </c>
      <c r="G36" s="264">
        <v>4.4250632764008202E-2</v>
      </c>
      <c r="H36" s="264">
        <v>4.3449068089028403E-2</v>
      </c>
      <c r="I36" s="265">
        <v>2.3860465578890801E-2</v>
      </c>
      <c r="K36" s="263">
        <v>154</v>
      </c>
      <c r="L36" s="266">
        <v>7.2412691418279493E-5</v>
      </c>
      <c r="M36" s="264">
        <v>0</v>
      </c>
      <c r="N36" s="264">
        <v>0</v>
      </c>
      <c r="O36" s="264">
        <v>0</v>
      </c>
      <c r="P36" s="264">
        <v>0</v>
      </c>
      <c r="Q36" s="264">
        <v>3.6962028714103797E-5</v>
      </c>
      <c r="R36" s="265">
        <v>0</v>
      </c>
    </row>
    <row r="37" spans="2:18" ht="15" customHeight="1" x14ac:dyDescent="0.25">
      <c r="B37" s="263">
        <v>84</v>
      </c>
      <c r="C37" s="264">
        <v>3.3663860624222497E-2</v>
      </c>
      <c r="D37" s="264">
        <v>2.5523281215698301E-2</v>
      </c>
      <c r="E37" s="264">
        <v>1.85582481581948E-2</v>
      </c>
      <c r="F37" s="264">
        <v>3.1590220505660301E-2</v>
      </c>
      <c r="G37" s="264">
        <v>4.28346556740586E-2</v>
      </c>
      <c r="H37" s="264">
        <v>3.3460609380623001E-2</v>
      </c>
      <c r="I37" s="265">
        <v>2.2690291251576501E-2</v>
      </c>
      <c r="K37" s="263">
        <v>156</v>
      </c>
      <c r="L37" s="266">
        <v>0</v>
      </c>
      <c r="M37" s="264">
        <v>0</v>
      </c>
      <c r="N37" s="264">
        <v>0</v>
      </c>
      <c r="O37" s="264">
        <v>0</v>
      </c>
      <c r="P37" s="264">
        <v>0</v>
      </c>
      <c r="Q37" s="264">
        <v>0</v>
      </c>
      <c r="R37" s="265">
        <v>0</v>
      </c>
    </row>
    <row r="38" spans="2:18" ht="15" customHeight="1" x14ac:dyDescent="0.25">
      <c r="B38" s="263">
        <v>86</v>
      </c>
      <c r="C38" s="264">
        <v>2.2139986393112002E-2</v>
      </c>
      <c r="D38" s="264">
        <v>1.6632455469714799E-2</v>
      </c>
      <c r="E38" s="264">
        <v>1.30442521056855E-2</v>
      </c>
      <c r="F38" s="264">
        <v>0</v>
      </c>
      <c r="G38" s="264">
        <v>3.0011528324487401E-2</v>
      </c>
      <c r="H38" s="264">
        <v>2.90083933531558E-2</v>
      </c>
      <c r="I38" s="265">
        <v>1.4117968841655001E-2</v>
      </c>
      <c r="K38" s="263">
        <v>158</v>
      </c>
      <c r="L38" s="266">
        <v>0</v>
      </c>
      <c r="M38" s="264">
        <v>0</v>
      </c>
      <c r="N38" s="264">
        <v>0</v>
      </c>
      <c r="O38" s="264">
        <v>0</v>
      </c>
      <c r="P38" s="264">
        <v>0</v>
      </c>
      <c r="Q38" s="264">
        <v>1.67126088585167E-5</v>
      </c>
      <c r="R38" s="265">
        <v>0</v>
      </c>
    </row>
    <row r="39" spans="2:18" ht="15" customHeight="1" x14ac:dyDescent="0.25">
      <c r="B39" s="263">
        <v>88</v>
      </c>
      <c r="C39" s="264">
        <v>2.35234424367834E-2</v>
      </c>
      <c r="D39" s="264">
        <v>1.1456326614259301E-2</v>
      </c>
      <c r="E39" s="264">
        <v>1.19834624525116E-2</v>
      </c>
      <c r="F39" s="264">
        <v>1.54303527983166E-2</v>
      </c>
      <c r="G39" s="264">
        <v>2.63311551112578E-2</v>
      </c>
      <c r="H39" s="264">
        <v>2.8994375892835201E-2</v>
      </c>
      <c r="I39" s="265">
        <v>1.21987385215788E-2</v>
      </c>
      <c r="K39" s="263">
        <v>160</v>
      </c>
      <c r="L39" s="266">
        <v>0</v>
      </c>
      <c r="M39" s="264">
        <v>0</v>
      </c>
      <c r="N39" s="264">
        <v>0</v>
      </c>
      <c r="O39" s="264">
        <v>0</v>
      </c>
      <c r="P39" s="264">
        <v>0</v>
      </c>
      <c r="Q39" s="264">
        <v>0</v>
      </c>
      <c r="R39" s="265">
        <v>0</v>
      </c>
    </row>
    <row r="40" spans="2:18" ht="15" customHeight="1" x14ac:dyDescent="0.25">
      <c r="B40" s="263">
        <v>90</v>
      </c>
      <c r="C40" s="264">
        <v>1.93142659358463E-2</v>
      </c>
      <c r="D40" s="264">
        <v>1.27033455942117E-2</v>
      </c>
      <c r="E40" s="264">
        <v>1.15470227919171E-2</v>
      </c>
      <c r="F40" s="264">
        <v>1.6817847528599002E-2</v>
      </c>
      <c r="G40" s="264">
        <v>2.2509121950339901E-2</v>
      </c>
      <c r="H40" s="264">
        <v>2.6276626623042199E-2</v>
      </c>
      <c r="I40" s="265">
        <v>9.9668897072794395E-3</v>
      </c>
      <c r="K40" s="263">
        <v>162</v>
      </c>
      <c r="L40" s="266">
        <v>1.8957684409370501E-5</v>
      </c>
      <c r="M40" s="264">
        <v>0</v>
      </c>
      <c r="N40" s="264">
        <v>0</v>
      </c>
      <c r="O40" s="264">
        <v>0</v>
      </c>
      <c r="P40" s="264">
        <v>0</v>
      </c>
      <c r="Q40" s="264">
        <v>0</v>
      </c>
      <c r="R40" s="265">
        <v>0</v>
      </c>
    </row>
    <row r="41" spans="2:18" ht="15" customHeight="1" x14ac:dyDescent="0.25">
      <c r="B41" s="267">
        <v>92</v>
      </c>
      <c r="C41" s="268">
        <v>1.5668289217526301E-2</v>
      </c>
      <c r="D41" s="268">
        <v>9.1989925614978808E-3</v>
      </c>
      <c r="E41" s="268">
        <v>1.0118502527175201E-2</v>
      </c>
      <c r="F41" s="268">
        <v>1.21605769899263E-2</v>
      </c>
      <c r="G41" s="268">
        <v>1.7904902356894702E-2</v>
      </c>
      <c r="H41" s="268">
        <v>2.0396724785646698E-2</v>
      </c>
      <c r="I41" s="269">
        <v>9.4027263052349E-3</v>
      </c>
      <c r="K41" s="267">
        <v>164</v>
      </c>
      <c r="L41" s="270">
        <v>0</v>
      </c>
      <c r="M41" s="268">
        <v>0</v>
      </c>
      <c r="N41" s="268">
        <v>0</v>
      </c>
      <c r="O41" s="268">
        <v>0</v>
      </c>
      <c r="P41" s="268">
        <v>0</v>
      </c>
      <c r="Q41" s="268">
        <v>0</v>
      </c>
      <c r="R41" s="269">
        <v>0</v>
      </c>
    </row>
    <row r="42" spans="2:18" ht="15" customHeight="1" x14ac:dyDescent="0.25"/>
  </sheetData>
  <mergeCells count="3">
    <mergeCell ref="B2:Q2"/>
    <mergeCell ref="C4:I4"/>
    <mergeCell ref="L4:Q4"/>
  </mergeCells>
  <pageMargins left="0.75" right="0.75" top="1" bottom="1" header="0.5" footer="0.5"/>
  <pageSetup scale="5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184"/>
  <sheetViews>
    <sheetView view="pageBreakPreview" zoomScale="85" zoomScaleNormal="100" zoomScaleSheetLayoutView="85" workbookViewId="0"/>
  </sheetViews>
  <sheetFormatPr defaultColWidth="9.109375" defaultRowHeight="13.2" x14ac:dyDescent="0.25"/>
  <cols>
    <col min="1" max="1" width="4.6640625" style="271" customWidth="1"/>
    <col min="2" max="5" width="9.109375" style="271"/>
    <col min="6" max="6" width="2.6640625" style="271" customWidth="1"/>
    <col min="7" max="9" width="9.109375" style="271"/>
    <col min="10" max="10" width="2.6640625" style="271" customWidth="1"/>
    <col min="11" max="13" width="9.109375" style="271"/>
    <col min="14" max="14" width="2.6640625" style="271" customWidth="1"/>
    <col min="15" max="17" width="9.109375" style="271"/>
    <col min="18" max="18" width="2.6640625" style="271" customWidth="1"/>
    <col min="19" max="19" width="7.44140625" style="271" bestFit="1" customWidth="1"/>
    <col min="20" max="21" width="9.109375" style="271"/>
    <col min="22" max="22" width="2.6640625" style="271" customWidth="1"/>
    <col min="23" max="23" width="7.44140625" style="271" bestFit="1" customWidth="1"/>
    <col min="24" max="25" width="9.109375" style="271"/>
    <col min="26" max="26" width="1.44140625" style="271" customWidth="1"/>
    <col min="27" max="27" width="8.109375" style="271" customWidth="1"/>
    <col min="28" max="28" width="9.109375" style="271"/>
    <col min="29" max="29" width="7.33203125" style="271" customWidth="1"/>
    <col min="30" max="31" width="9.109375" style="271"/>
    <col min="32" max="32" width="4.6640625" style="271" customWidth="1"/>
    <col min="33" max="33" width="9.109375" style="271"/>
    <col min="34" max="34" width="3.6640625" style="271" customWidth="1"/>
    <col min="35" max="260" width="9.109375" style="271"/>
    <col min="261" max="261" width="2.6640625" style="271" customWidth="1"/>
    <col min="262" max="264" width="9.109375" style="271"/>
    <col min="265" max="265" width="2.6640625" style="271" customWidth="1"/>
    <col min="266" max="268" width="9.109375" style="271"/>
    <col min="269" max="269" width="2.6640625" style="271" customWidth="1"/>
    <col min="270" max="273" width="9.109375" style="271"/>
    <col min="274" max="274" width="2.6640625" style="271" customWidth="1"/>
    <col min="275" max="277" width="9.109375" style="271"/>
    <col min="278" max="278" width="2.6640625" style="271" customWidth="1"/>
    <col min="279" max="516" width="9.109375" style="271"/>
    <col min="517" max="517" width="2.6640625" style="271" customWidth="1"/>
    <col min="518" max="520" width="9.109375" style="271"/>
    <col min="521" max="521" width="2.6640625" style="271" customWidth="1"/>
    <col min="522" max="524" width="9.109375" style="271"/>
    <col min="525" max="525" width="2.6640625" style="271" customWidth="1"/>
    <col min="526" max="529" width="9.109375" style="271"/>
    <col min="530" max="530" width="2.6640625" style="271" customWidth="1"/>
    <col min="531" max="533" width="9.109375" style="271"/>
    <col min="534" max="534" width="2.6640625" style="271" customWidth="1"/>
    <col min="535" max="772" width="9.109375" style="271"/>
    <col min="773" max="773" width="2.6640625" style="271" customWidth="1"/>
    <col min="774" max="776" width="9.109375" style="271"/>
    <col min="777" max="777" width="2.6640625" style="271" customWidth="1"/>
    <col min="778" max="780" width="9.109375" style="271"/>
    <col min="781" max="781" width="2.6640625" style="271" customWidth="1"/>
    <col min="782" max="785" width="9.109375" style="271"/>
    <col min="786" max="786" width="2.6640625" style="271" customWidth="1"/>
    <col min="787" max="789" width="9.109375" style="271"/>
    <col min="790" max="790" width="2.6640625" style="271" customWidth="1"/>
    <col min="791" max="1028" width="9.109375" style="271"/>
    <col min="1029" max="1029" width="2.6640625" style="271" customWidth="1"/>
    <col min="1030" max="1032" width="9.109375" style="271"/>
    <col min="1033" max="1033" width="2.6640625" style="271" customWidth="1"/>
    <col min="1034" max="1036" width="9.109375" style="271"/>
    <col min="1037" max="1037" width="2.6640625" style="271" customWidth="1"/>
    <col min="1038" max="1041" width="9.109375" style="271"/>
    <col min="1042" max="1042" width="2.6640625" style="271" customWidth="1"/>
    <col min="1043" max="1045" width="9.109375" style="271"/>
    <col min="1046" max="1046" width="2.6640625" style="271" customWidth="1"/>
    <col min="1047" max="1284" width="9.109375" style="271"/>
    <col min="1285" max="1285" width="2.6640625" style="271" customWidth="1"/>
    <col min="1286" max="1288" width="9.109375" style="271"/>
    <col min="1289" max="1289" width="2.6640625" style="271" customWidth="1"/>
    <col min="1290" max="1292" width="9.109375" style="271"/>
    <col min="1293" max="1293" width="2.6640625" style="271" customWidth="1"/>
    <col min="1294" max="1297" width="9.109375" style="271"/>
    <col min="1298" max="1298" width="2.6640625" style="271" customWidth="1"/>
    <col min="1299" max="1301" width="9.109375" style="271"/>
    <col min="1302" max="1302" width="2.6640625" style="271" customWidth="1"/>
    <col min="1303" max="1540" width="9.109375" style="271"/>
    <col min="1541" max="1541" width="2.6640625" style="271" customWidth="1"/>
    <col min="1542" max="1544" width="9.109375" style="271"/>
    <col min="1545" max="1545" width="2.6640625" style="271" customWidth="1"/>
    <col min="1546" max="1548" width="9.109375" style="271"/>
    <col min="1549" max="1549" width="2.6640625" style="271" customWidth="1"/>
    <col min="1550" max="1553" width="9.109375" style="271"/>
    <col min="1554" max="1554" width="2.6640625" style="271" customWidth="1"/>
    <col min="1555" max="1557" width="9.109375" style="271"/>
    <col min="1558" max="1558" width="2.6640625" style="271" customWidth="1"/>
    <col min="1559" max="1796" width="9.109375" style="271"/>
    <col min="1797" max="1797" width="2.6640625" style="271" customWidth="1"/>
    <col min="1798" max="1800" width="9.109375" style="271"/>
    <col min="1801" max="1801" width="2.6640625" style="271" customWidth="1"/>
    <col min="1802" max="1804" width="9.109375" style="271"/>
    <col min="1805" max="1805" width="2.6640625" style="271" customWidth="1"/>
    <col min="1806" max="1809" width="9.109375" style="271"/>
    <col min="1810" max="1810" width="2.6640625" style="271" customWidth="1"/>
    <col min="1811" max="1813" width="9.109375" style="271"/>
    <col min="1814" max="1814" width="2.6640625" style="271" customWidth="1"/>
    <col min="1815" max="2052" width="9.109375" style="271"/>
    <col min="2053" max="2053" width="2.6640625" style="271" customWidth="1"/>
    <col min="2054" max="2056" width="9.109375" style="271"/>
    <col min="2057" max="2057" width="2.6640625" style="271" customWidth="1"/>
    <col min="2058" max="2060" width="9.109375" style="271"/>
    <col min="2061" max="2061" width="2.6640625" style="271" customWidth="1"/>
    <col min="2062" max="2065" width="9.109375" style="271"/>
    <col min="2066" max="2066" width="2.6640625" style="271" customWidth="1"/>
    <col min="2067" max="2069" width="9.109375" style="271"/>
    <col min="2070" max="2070" width="2.6640625" style="271" customWidth="1"/>
    <col min="2071" max="2308" width="9.109375" style="271"/>
    <col min="2309" max="2309" width="2.6640625" style="271" customWidth="1"/>
    <col min="2310" max="2312" width="9.109375" style="271"/>
    <col min="2313" max="2313" width="2.6640625" style="271" customWidth="1"/>
    <col min="2314" max="2316" width="9.109375" style="271"/>
    <col min="2317" max="2317" width="2.6640625" style="271" customWidth="1"/>
    <col min="2318" max="2321" width="9.109375" style="271"/>
    <col min="2322" max="2322" width="2.6640625" style="271" customWidth="1"/>
    <col min="2323" max="2325" width="9.109375" style="271"/>
    <col min="2326" max="2326" width="2.6640625" style="271" customWidth="1"/>
    <col min="2327" max="2564" width="9.109375" style="271"/>
    <col min="2565" max="2565" width="2.6640625" style="271" customWidth="1"/>
    <col min="2566" max="2568" width="9.109375" style="271"/>
    <col min="2569" max="2569" width="2.6640625" style="271" customWidth="1"/>
    <col min="2570" max="2572" width="9.109375" style="271"/>
    <col min="2573" max="2573" width="2.6640625" style="271" customWidth="1"/>
    <col min="2574" max="2577" width="9.109375" style="271"/>
    <col min="2578" max="2578" width="2.6640625" style="271" customWidth="1"/>
    <col min="2579" max="2581" width="9.109375" style="271"/>
    <col min="2582" max="2582" width="2.6640625" style="271" customWidth="1"/>
    <col min="2583" max="2820" width="9.109375" style="271"/>
    <col min="2821" max="2821" width="2.6640625" style="271" customWidth="1"/>
    <col min="2822" max="2824" width="9.109375" style="271"/>
    <col min="2825" max="2825" width="2.6640625" style="271" customWidth="1"/>
    <col min="2826" max="2828" width="9.109375" style="271"/>
    <col min="2829" max="2829" width="2.6640625" style="271" customWidth="1"/>
    <col min="2830" max="2833" width="9.109375" style="271"/>
    <col min="2834" max="2834" width="2.6640625" style="271" customWidth="1"/>
    <col min="2835" max="2837" width="9.109375" style="271"/>
    <col min="2838" max="2838" width="2.6640625" style="271" customWidth="1"/>
    <col min="2839" max="3076" width="9.109375" style="271"/>
    <col min="3077" max="3077" width="2.6640625" style="271" customWidth="1"/>
    <col min="3078" max="3080" width="9.109375" style="271"/>
    <col min="3081" max="3081" width="2.6640625" style="271" customWidth="1"/>
    <col min="3082" max="3084" width="9.109375" style="271"/>
    <col min="3085" max="3085" width="2.6640625" style="271" customWidth="1"/>
    <col min="3086" max="3089" width="9.109375" style="271"/>
    <col min="3090" max="3090" width="2.6640625" style="271" customWidth="1"/>
    <col min="3091" max="3093" width="9.109375" style="271"/>
    <col min="3094" max="3094" width="2.6640625" style="271" customWidth="1"/>
    <col min="3095" max="3332" width="9.109375" style="271"/>
    <col min="3333" max="3333" width="2.6640625" style="271" customWidth="1"/>
    <col min="3334" max="3336" width="9.109375" style="271"/>
    <col min="3337" max="3337" width="2.6640625" style="271" customWidth="1"/>
    <col min="3338" max="3340" width="9.109375" style="271"/>
    <col min="3341" max="3341" width="2.6640625" style="271" customWidth="1"/>
    <col min="3342" max="3345" width="9.109375" style="271"/>
    <col min="3346" max="3346" width="2.6640625" style="271" customWidth="1"/>
    <col min="3347" max="3349" width="9.109375" style="271"/>
    <col min="3350" max="3350" width="2.6640625" style="271" customWidth="1"/>
    <col min="3351" max="3588" width="9.109375" style="271"/>
    <col min="3589" max="3589" width="2.6640625" style="271" customWidth="1"/>
    <col min="3590" max="3592" width="9.109375" style="271"/>
    <col min="3593" max="3593" width="2.6640625" style="271" customWidth="1"/>
    <col min="3594" max="3596" width="9.109375" style="271"/>
    <col min="3597" max="3597" width="2.6640625" style="271" customWidth="1"/>
    <col min="3598" max="3601" width="9.109375" style="271"/>
    <col min="3602" max="3602" width="2.6640625" style="271" customWidth="1"/>
    <col min="3603" max="3605" width="9.109375" style="271"/>
    <col min="3606" max="3606" width="2.6640625" style="271" customWidth="1"/>
    <col min="3607" max="3844" width="9.109375" style="271"/>
    <col min="3845" max="3845" width="2.6640625" style="271" customWidth="1"/>
    <col min="3846" max="3848" width="9.109375" style="271"/>
    <col min="3849" max="3849" width="2.6640625" style="271" customWidth="1"/>
    <col min="3850" max="3852" width="9.109375" style="271"/>
    <col min="3853" max="3853" width="2.6640625" style="271" customWidth="1"/>
    <col min="3854" max="3857" width="9.109375" style="271"/>
    <col min="3858" max="3858" width="2.6640625" style="271" customWidth="1"/>
    <col min="3859" max="3861" width="9.109375" style="271"/>
    <col min="3862" max="3862" width="2.6640625" style="271" customWidth="1"/>
    <col min="3863" max="4100" width="9.109375" style="271"/>
    <col min="4101" max="4101" width="2.6640625" style="271" customWidth="1"/>
    <col min="4102" max="4104" width="9.109375" style="271"/>
    <col min="4105" max="4105" width="2.6640625" style="271" customWidth="1"/>
    <col min="4106" max="4108" width="9.109375" style="271"/>
    <col min="4109" max="4109" width="2.6640625" style="271" customWidth="1"/>
    <col min="4110" max="4113" width="9.109375" style="271"/>
    <col min="4114" max="4114" width="2.6640625" style="271" customWidth="1"/>
    <col min="4115" max="4117" width="9.109375" style="271"/>
    <col min="4118" max="4118" width="2.6640625" style="271" customWidth="1"/>
    <col min="4119" max="4356" width="9.109375" style="271"/>
    <col min="4357" max="4357" width="2.6640625" style="271" customWidth="1"/>
    <col min="4358" max="4360" width="9.109375" style="271"/>
    <col min="4361" max="4361" width="2.6640625" style="271" customWidth="1"/>
    <col min="4362" max="4364" width="9.109375" style="271"/>
    <col min="4365" max="4365" width="2.6640625" style="271" customWidth="1"/>
    <col min="4366" max="4369" width="9.109375" style="271"/>
    <col min="4370" max="4370" width="2.6640625" style="271" customWidth="1"/>
    <col min="4371" max="4373" width="9.109375" style="271"/>
    <col min="4374" max="4374" width="2.6640625" style="271" customWidth="1"/>
    <col min="4375" max="4612" width="9.109375" style="271"/>
    <col min="4613" max="4613" width="2.6640625" style="271" customWidth="1"/>
    <col min="4614" max="4616" width="9.109375" style="271"/>
    <col min="4617" max="4617" width="2.6640625" style="271" customWidth="1"/>
    <col min="4618" max="4620" width="9.109375" style="271"/>
    <col min="4621" max="4621" width="2.6640625" style="271" customWidth="1"/>
    <col min="4622" max="4625" width="9.109375" style="271"/>
    <col min="4626" max="4626" width="2.6640625" style="271" customWidth="1"/>
    <col min="4627" max="4629" width="9.109375" style="271"/>
    <col min="4630" max="4630" width="2.6640625" style="271" customWidth="1"/>
    <col min="4631" max="4868" width="9.109375" style="271"/>
    <col min="4869" max="4869" width="2.6640625" style="271" customWidth="1"/>
    <col min="4870" max="4872" width="9.109375" style="271"/>
    <col min="4873" max="4873" width="2.6640625" style="271" customWidth="1"/>
    <col min="4874" max="4876" width="9.109375" style="271"/>
    <col min="4877" max="4877" width="2.6640625" style="271" customWidth="1"/>
    <col min="4878" max="4881" width="9.109375" style="271"/>
    <col min="4882" max="4882" width="2.6640625" style="271" customWidth="1"/>
    <col min="4883" max="4885" width="9.109375" style="271"/>
    <col min="4886" max="4886" width="2.6640625" style="271" customWidth="1"/>
    <col min="4887" max="5124" width="9.109375" style="271"/>
    <col min="5125" max="5125" width="2.6640625" style="271" customWidth="1"/>
    <col min="5126" max="5128" width="9.109375" style="271"/>
    <col min="5129" max="5129" width="2.6640625" style="271" customWidth="1"/>
    <col min="5130" max="5132" width="9.109375" style="271"/>
    <col min="5133" max="5133" width="2.6640625" style="271" customWidth="1"/>
    <col min="5134" max="5137" width="9.109375" style="271"/>
    <col min="5138" max="5138" width="2.6640625" style="271" customWidth="1"/>
    <col min="5139" max="5141" width="9.109375" style="271"/>
    <col min="5142" max="5142" width="2.6640625" style="271" customWidth="1"/>
    <col min="5143" max="5380" width="9.109375" style="271"/>
    <col min="5381" max="5381" width="2.6640625" style="271" customWidth="1"/>
    <col min="5382" max="5384" width="9.109375" style="271"/>
    <col min="5385" max="5385" width="2.6640625" style="271" customWidth="1"/>
    <col min="5386" max="5388" width="9.109375" style="271"/>
    <col min="5389" max="5389" width="2.6640625" style="271" customWidth="1"/>
    <col min="5390" max="5393" width="9.109375" style="271"/>
    <col min="5394" max="5394" width="2.6640625" style="271" customWidth="1"/>
    <col min="5395" max="5397" width="9.109375" style="271"/>
    <col min="5398" max="5398" width="2.6640625" style="271" customWidth="1"/>
    <col min="5399" max="5636" width="9.109375" style="271"/>
    <col min="5637" max="5637" width="2.6640625" style="271" customWidth="1"/>
    <col min="5638" max="5640" width="9.109375" style="271"/>
    <col min="5641" max="5641" width="2.6640625" style="271" customWidth="1"/>
    <col min="5642" max="5644" width="9.109375" style="271"/>
    <col min="5645" max="5645" width="2.6640625" style="271" customWidth="1"/>
    <col min="5646" max="5649" width="9.109375" style="271"/>
    <col min="5650" max="5650" width="2.6640625" style="271" customWidth="1"/>
    <col min="5651" max="5653" width="9.109375" style="271"/>
    <col min="5654" max="5654" width="2.6640625" style="271" customWidth="1"/>
    <col min="5655" max="5892" width="9.109375" style="271"/>
    <col min="5893" max="5893" width="2.6640625" style="271" customWidth="1"/>
    <col min="5894" max="5896" width="9.109375" style="271"/>
    <col min="5897" max="5897" width="2.6640625" style="271" customWidth="1"/>
    <col min="5898" max="5900" width="9.109375" style="271"/>
    <col min="5901" max="5901" width="2.6640625" style="271" customWidth="1"/>
    <col min="5902" max="5905" width="9.109375" style="271"/>
    <col min="5906" max="5906" width="2.6640625" style="271" customWidth="1"/>
    <col min="5907" max="5909" width="9.109375" style="271"/>
    <col min="5910" max="5910" width="2.6640625" style="271" customWidth="1"/>
    <col min="5911" max="6148" width="9.109375" style="271"/>
    <col min="6149" max="6149" width="2.6640625" style="271" customWidth="1"/>
    <col min="6150" max="6152" width="9.109375" style="271"/>
    <col min="6153" max="6153" width="2.6640625" style="271" customWidth="1"/>
    <col min="6154" max="6156" width="9.109375" style="271"/>
    <col min="6157" max="6157" width="2.6640625" style="271" customWidth="1"/>
    <col min="6158" max="6161" width="9.109375" style="271"/>
    <col min="6162" max="6162" width="2.6640625" style="271" customWidth="1"/>
    <col min="6163" max="6165" width="9.109375" style="271"/>
    <col min="6166" max="6166" width="2.6640625" style="271" customWidth="1"/>
    <col min="6167" max="6404" width="9.109375" style="271"/>
    <col min="6405" max="6405" width="2.6640625" style="271" customWidth="1"/>
    <col min="6406" max="6408" width="9.109375" style="271"/>
    <col min="6409" max="6409" width="2.6640625" style="271" customWidth="1"/>
    <col min="6410" max="6412" width="9.109375" style="271"/>
    <col min="6413" max="6413" width="2.6640625" style="271" customWidth="1"/>
    <col min="6414" max="6417" width="9.109375" style="271"/>
    <col min="6418" max="6418" width="2.6640625" style="271" customWidth="1"/>
    <col min="6419" max="6421" width="9.109375" style="271"/>
    <col min="6422" max="6422" width="2.6640625" style="271" customWidth="1"/>
    <col min="6423" max="6660" width="9.109375" style="271"/>
    <col min="6661" max="6661" width="2.6640625" style="271" customWidth="1"/>
    <col min="6662" max="6664" width="9.109375" style="271"/>
    <col min="6665" max="6665" width="2.6640625" style="271" customWidth="1"/>
    <col min="6666" max="6668" width="9.109375" style="271"/>
    <col min="6669" max="6669" width="2.6640625" style="271" customWidth="1"/>
    <col min="6670" max="6673" width="9.109375" style="271"/>
    <col min="6674" max="6674" width="2.6640625" style="271" customWidth="1"/>
    <col min="6675" max="6677" width="9.109375" style="271"/>
    <col min="6678" max="6678" width="2.6640625" style="271" customWidth="1"/>
    <col min="6679" max="6916" width="9.109375" style="271"/>
    <col min="6917" max="6917" width="2.6640625" style="271" customWidth="1"/>
    <col min="6918" max="6920" width="9.109375" style="271"/>
    <col min="6921" max="6921" width="2.6640625" style="271" customWidth="1"/>
    <col min="6922" max="6924" width="9.109375" style="271"/>
    <col min="6925" max="6925" width="2.6640625" style="271" customWidth="1"/>
    <col min="6926" max="6929" width="9.109375" style="271"/>
    <col min="6930" max="6930" width="2.6640625" style="271" customWidth="1"/>
    <col min="6931" max="6933" width="9.109375" style="271"/>
    <col min="6934" max="6934" width="2.6640625" style="271" customWidth="1"/>
    <col min="6935" max="7172" width="9.109375" style="271"/>
    <col min="7173" max="7173" width="2.6640625" style="271" customWidth="1"/>
    <col min="7174" max="7176" width="9.109375" style="271"/>
    <col min="7177" max="7177" width="2.6640625" style="271" customWidth="1"/>
    <col min="7178" max="7180" width="9.109375" style="271"/>
    <col min="7181" max="7181" width="2.6640625" style="271" customWidth="1"/>
    <col min="7182" max="7185" width="9.109375" style="271"/>
    <col min="7186" max="7186" width="2.6640625" style="271" customWidth="1"/>
    <col min="7187" max="7189" width="9.109375" style="271"/>
    <col min="7190" max="7190" width="2.6640625" style="271" customWidth="1"/>
    <col min="7191" max="7428" width="9.109375" style="271"/>
    <col min="7429" max="7429" width="2.6640625" style="271" customWidth="1"/>
    <col min="7430" max="7432" width="9.109375" style="271"/>
    <col min="7433" max="7433" width="2.6640625" style="271" customWidth="1"/>
    <col min="7434" max="7436" width="9.109375" style="271"/>
    <col min="7437" max="7437" width="2.6640625" style="271" customWidth="1"/>
    <col min="7438" max="7441" width="9.109375" style="271"/>
    <col min="7442" max="7442" width="2.6640625" style="271" customWidth="1"/>
    <col min="7443" max="7445" width="9.109375" style="271"/>
    <col min="7446" max="7446" width="2.6640625" style="271" customWidth="1"/>
    <col min="7447" max="7684" width="9.109375" style="271"/>
    <col min="7685" max="7685" width="2.6640625" style="271" customWidth="1"/>
    <col min="7686" max="7688" width="9.109375" style="271"/>
    <col min="7689" max="7689" width="2.6640625" style="271" customWidth="1"/>
    <col min="7690" max="7692" width="9.109375" style="271"/>
    <col min="7693" max="7693" width="2.6640625" style="271" customWidth="1"/>
    <col min="7694" max="7697" width="9.109375" style="271"/>
    <col min="7698" max="7698" width="2.6640625" style="271" customWidth="1"/>
    <col min="7699" max="7701" width="9.109375" style="271"/>
    <col min="7702" max="7702" width="2.6640625" style="271" customWidth="1"/>
    <col min="7703" max="7940" width="9.109375" style="271"/>
    <col min="7941" max="7941" width="2.6640625" style="271" customWidth="1"/>
    <col min="7942" max="7944" width="9.109375" style="271"/>
    <col min="7945" max="7945" width="2.6640625" style="271" customWidth="1"/>
    <col min="7946" max="7948" width="9.109375" style="271"/>
    <col min="7949" max="7949" width="2.6640625" style="271" customWidth="1"/>
    <col min="7950" max="7953" width="9.109375" style="271"/>
    <col min="7954" max="7954" width="2.6640625" style="271" customWidth="1"/>
    <col min="7955" max="7957" width="9.109375" style="271"/>
    <col min="7958" max="7958" width="2.6640625" style="271" customWidth="1"/>
    <col min="7959" max="8196" width="9.109375" style="271"/>
    <col min="8197" max="8197" width="2.6640625" style="271" customWidth="1"/>
    <col min="8198" max="8200" width="9.109375" style="271"/>
    <col min="8201" max="8201" width="2.6640625" style="271" customWidth="1"/>
    <col min="8202" max="8204" width="9.109375" style="271"/>
    <col min="8205" max="8205" width="2.6640625" style="271" customWidth="1"/>
    <col min="8206" max="8209" width="9.109375" style="271"/>
    <col min="8210" max="8210" width="2.6640625" style="271" customWidth="1"/>
    <col min="8211" max="8213" width="9.109375" style="271"/>
    <col min="8214" max="8214" width="2.6640625" style="271" customWidth="1"/>
    <col min="8215" max="8452" width="9.109375" style="271"/>
    <col min="8453" max="8453" width="2.6640625" style="271" customWidth="1"/>
    <col min="8454" max="8456" width="9.109375" style="271"/>
    <col min="8457" max="8457" width="2.6640625" style="271" customWidth="1"/>
    <col min="8458" max="8460" width="9.109375" style="271"/>
    <col min="8461" max="8461" width="2.6640625" style="271" customWidth="1"/>
    <col min="8462" max="8465" width="9.109375" style="271"/>
    <col min="8466" max="8466" width="2.6640625" style="271" customWidth="1"/>
    <col min="8467" max="8469" width="9.109375" style="271"/>
    <col min="8470" max="8470" width="2.6640625" style="271" customWidth="1"/>
    <col min="8471" max="8708" width="9.109375" style="271"/>
    <col min="8709" max="8709" width="2.6640625" style="271" customWidth="1"/>
    <col min="8710" max="8712" width="9.109375" style="271"/>
    <col min="8713" max="8713" width="2.6640625" style="271" customWidth="1"/>
    <col min="8714" max="8716" width="9.109375" style="271"/>
    <col min="8717" max="8717" width="2.6640625" style="271" customWidth="1"/>
    <col min="8718" max="8721" width="9.109375" style="271"/>
    <col min="8722" max="8722" width="2.6640625" style="271" customWidth="1"/>
    <col min="8723" max="8725" width="9.109375" style="271"/>
    <col min="8726" max="8726" width="2.6640625" style="271" customWidth="1"/>
    <col min="8727" max="8964" width="9.109375" style="271"/>
    <col min="8965" max="8965" width="2.6640625" style="271" customWidth="1"/>
    <col min="8966" max="8968" width="9.109375" style="271"/>
    <col min="8969" max="8969" width="2.6640625" style="271" customWidth="1"/>
    <col min="8970" max="8972" width="9.109375" style="271"/>
    <col min="8973" max="8973" width="2.6640625" style="271" customWidth="1"/>
    <col min="8974" max="8977" width="9.109375" style="271"/>
    <col min="8978" max="8978" width="2.6640625" style="271" customWidth="1"/>
    <col min="8979" max="8981" width="9.109375" style="271"/>
    <col min="8982" max="8982" width="2.6640625" style="271" customWidth="1"/>
    <col min="8983" max="9220" width="9.109375" style="271"/>
    <col min="9221" max="9221" width="2.6640625" style="271" customWidth="1"/>
    <col min="9222" max="9224" width="9.109375" style="271"/>
    <col min="9225" max="9225" width="2.6640625" style="271" customWidth="1"/>
    <col min="9226" max="9228" width="9.109375" style="271"/>
    <col min="9229" max="9229" width="2.6640625" style="271" customWidth="1"/>
    <col min="9230" max="9233" width="9.109375" style="271"/>
    <col min="9234" max="9234" width="2.6640625" style="271" customWidth="1"/>
    <col min="9235" max="9237" width="9.109375" style="271"/>
    <col min="9238" max="9238" width="2.6640625" style="271" customWidth="1"/>
    <col min="9239" max="9476" width="9.109375" style="271"/>
    <col min="9477" max="9477" width="2.6640625" style="271" customWidth="1"/>
    <col min="9478" max="9480" width="9.109375" style="271"/>
    <col min="9481" max="9481" width="2.6640625" style="271" customWidth="1"/>
    <col min="9482" max="9484" width="9.109375" style="271"/>
    <col min="9485" max="9485" width="2.6640625" style="271" customWidth="1"/>
    <col min="9486" max="9489" width="9.109375" style="271"/>
    <col min="9490" max="9490" width="2.6640625" style="271" customWidth="1"/>
    <col min="9491" max="9493" width="9.109375" style="271"/>
    <col min="9494" max="9494" width="2.6640625" style="271" customWidth="1"/>
    <col min="9495" max="9732" width="9.109375" style="271"/>
    <col min="9733" max="9733" width="2.6640625" style="271" customWidth="1"/>
    <col min="9734" max="9736" width="9.109375" style="271"/>
    <col min="9737" max="9737" width="2.6640625" style="271" customWidth="1"/>
    <col min="9738" max="9740" width="9.109375" style="271"/>
    <col min="9741" max="9741" width="2.6640625" style="271" customWidth="1"/>
    <col min="9742" max="9745" width="9.109375" style="271"/>
    <col min="9746" max="9746" width="2.6640625" style="271" customWidth="1"/>
    <col min="9747" max="9749" width="9.109375" style="271"/>
    <col min="9750" max="9750" width="2.6640625" style="271" customWidth="1"/>
    <col min="9751" max="9988" width="9.109375" style="271"/>
    <col min="9989" max="9989" width="2.6640625" style="271" customWidth="1"/>
    <col min="9990" max="9992" width="9.109375" style="271"/>
    <col min="9993" max="9993" width="2.6640625" style="271" customWidth="1"/>
    <col min="9994" max="9996" width="9.109375" style="271"/>
    <col min="9997" max="9997" width="2.6640625" style="271" customWidth="1"/>
    <col min="9998" max="10001" width="9.109375" style="271"/>
    <col min="10002" max="10002" width="2.6640625" style="271" customWidth="1"/>
    <col min="10003" max="10005" width="9.109375" style="271"/>
    <col min="10006" max="10006" width="2.6640625" style="271" customWidth="1"/>
    <col min="10007" max="10244" width="9.109375" style="271"/>
    <col min="10245" max="10245" width="2.6640625" style="271" customWidth="1"/>
    <col min="10246" max="10248" width="9.109375" style="271"/>
    <col min="10249" max="10249" width="2.6640625" style="271" customWidth="1"/>
    <col min="10250" max="10252" width="9.109375" style="271"/>
    <col min="10253" max="10253" width="2.6640625" style="271" customWidth="1"/>
    <col min="10254" max="10257" width="9.109375" style="271"/>
    <col min="10258" max="10258" width="2.6640625" style="271" customWidth="1"/>
    <col min="10259" max="10261" width="9.109375" style="271"/>
    <col min="10262" max="10262" width="2.6640625" style="271" customWidth="1"/>
    <col min="10263" max="10500" width="9.109375" style="271"/>
    <col min="10501" max="10501" width="2.6640625" style="271" customWidth="1"/>
    <col min="10502" max="10504" width="9.109375" style="271"/>
    <col min="10505" max="10505" width="2.6640625" style="271" customWidth="1"/>
    <col min="10506" max="10508" width="9.109375" style="271"/>
    <col min="10509" max="10509" width="2.6640625" style="271" customWidth="1"/>
    <col min="10510" max="10513" width="9.109375" style="271"/>
    <col min="10514" max="10514" width="2.6640625" style="271" customWidth="1"/>
    <col min="10515" max="10517" width="9.109375" style="271"/>
    <col min="10518" max="10518" width="2.6640625" style="271" customWidth="1"/>
    <col min="10519" max="10756" width="9.109375" style="271"/>
    <col min="10757" max="10757" width="2.6640625" style="271" customWidth="1"/>
    <col min="10758" max="10760" width="9.109375" style="271"/>
    <col min="10761" max="10761" width="2.6640625" style="271" customWidth="1"/>
    <col min="10762" max="10764" width="9.109375" style="271"/>
    <col min="10765" max="10765" width="2.6640625" style="271" customWidth="1"/>
    <col min="10766" max="10769" width="9.109375" style="271"/>
    <col min="10770" max="10770" width="2.6640625" style="271" customWidth="1"/>
    <col min="10771" max="10773" width="9.109375" style="271"/>
    <col min="10774" max="10774" width="2.6640625" style="271" customWidth="1"/>
    <col min="10775" max="11012" width="9.109375" style="271"/>
    <col min="11013" max="11013" width="2.6640625" style="271" customWidth="1"/>
    <col min="11014" max="11016" width="9.109375" style="271"/>
    <col min="11017" max="11017" width="2.6640625" style="271" customWidth="1"/>
    <col min="11018" max="11020" width="9.109375" style="271"/>
    <col min="11021" max="11021" width="2.6640625" style="271" customWidth="1"/>
    <col min="11022" max="11025" width="9.109375" style="271"/>
    <col min="11026" max="11026" width="2.6640625" style="271" customWidth="1"/>
    <col min="11027" max="11029" width="9.109375" style="271"/>
    <col min="11030" max="11030" width="2.6640625" style="271" customWidth="1"/>
    <col min="11031" max="11268" width="9.109375" style="271"/>
    <col min="11269" max="11269" width="2.6640625" style="271" customWidth="1"/>
    <col min="11270" max="11272" width="9.109375" style="271"/>
    <col min="11273" max="11273" width="2.6640625" style="271" customWidth="1"/>
    <col min="11274" max="11276" width="9.109375" style="271"/>
    <col min="11277" max="11277" width="2.6640625" style="271" customWidth="1"/>
    <col min="11278" max="11281" width="9.109375" style="271"/>
    <col min="11282" max="11282" width="2.6640625" style="271" customWidth="1"/>
    <col min="11283" max="11285" width="9.109375" style="271"/>
    <col min="11286" max="11286" width="2.6640625" style="271" customWidth="1"/>
    <col min="11287" max="11524" width="9.109375" style="271"/>
    <col min="11525" max="11525" width="2.6640625" style="271" customWidth="1"/>
    <col min="11526" max="11528" width="9.109375" style="271"/>
    <col min="11529" max="11529" width="2.6640625" style="271" customWidth="1"/>
    <col min="11530" max="11532" width="9.109375" style="271"/>
    <col min="11533" max="11533" width="2.6640625" style="271" customWidth="1"/>
    <col min="11534" max="11537" width="9.109375" style="271"/>
    <col min="11538" max="11538" width="2.6640625" style="271" customWidth="1"/>
    <col min="11539" max="11541" width="9.109375" style="271"/>
    <col min="11542" max="11542" width="2.6640625" style="271" customWidth="1"/>
    <col min="11543" max="11780" width="9.109375" style="271"/>
    <col min="11781" max="11781" width="2.6640625" style="271" customWidth="1"/>
    <col min="11782" max="11784" width="9.109375" style="271"/>
    <col min="11785" max="11785" width="2.6640625" style="271" customWidth="1"/>
    <col min="11786" max="11788" width="9.109375" style="271"/>
    <col min="11789" max="11789" width="2.6640625" style="271" customWidth="1"/>
    <col min="11790" max="11793" width="9.109375" style="271"/>
    <col min="11794" max="11794" width="2.6640625" style="271" customWidth="1"/>
    <col min="11795" max="11797" width="9.109375" style="271"/>
    <col min="11798" max="11798" width="2.6640625" style="271" customWidth="1"/>
    <col min="11799" max="12036" width="9.109375" style="271"/>
    <col min="12037" max="12037" width="2.6640625" style="271" customWidth="1"/>
    <col min="12038" max="12040" width="9.109375" style="271"/>
    <col min="12041" max="12041" width="2.6640625" style="271" customWidth="1"/>
    <col min="12042" max="12044" width="9.109375" style="271"/>
    <col min="12045" max="12045" width="2.6640625" style="271" customWidth="1"/>
    <col min="12046" max="12049" width="9.109375" style="271"/>
    <col min="12050" max="12050" width="2.6640625" style="271" customWidth="1"/>
    <col min="12051" max="12053" width="9.109375" style="271"/>
    <col min="12054" max="12054" width="2.6640625" style="271" customWidth="1"/>
    <col min="12055" max="12292" width="9.109375" style="271"/>
    <col min="12293" max="12293" width="2.6640625" style="271" customWidth="1"/>
    <col min="12294" max="12296" width="9.109375" style="271"/>
    <col min="12297" max="12297" width="2.6640625" style="271" customWidth="1"/>
    <col min="12298" max="12300" width="9.109375" style="271"/>
    <col min="12301" max="12301" width="2.6640625" style="271" customWidth="1"/>
    <col min="12302" max="12305" width="9.109375" style="271"/>
    <col min="12306" max="12306" width="2.6640625" style="271" customWidth="1"/>
    <col min="12307" max="12309" width="9.109375" style="271"/>
    <col min="12310" max="12310" width="2.6640625" style="271" customWidth="1"/>
    <col min="12311" max="12548" width="9.109375" style="271"/>
    <col min="12549" max="12549" width="2.6640625" style="271" customWidth="1"/>
    <col min="12550" max="12552" width="9.109375" style="271"/>
    <col min="12553" max="12553" width="2.6640625" style="271" customWidth="1"/>
    <col min="12554" max="12556" width="9.109375" style="271"/>
    <col min="12557" max="12557" width="2.6640625" style="271" customWidth="1"/>
    <col min="12558" max="12561" width="9.109375" style="271"/>
    <col min="12562" max="12562" width="2.6640625" style="271" customWidth="1"/>
    <col min="12563" max="12565" width="9.109375" style="271"/>
    <col min="12566" max="12566" width="2.6640625" style="271" customWidth="1"/>
    <col min="12567" max="12804" width="9.109375" style="271"/>
    <col min="12805" max="12805" width="2.6640625" style="271" customWidth="1"/>
    <col min="12806" max="12808" width="9.109375" style="271"/>
    <col min="12809" max="12809" width="2.6640625" style="271" customWidth="1"/>
    <col min="12810" max="12812" width="9.109375" style="271"/>
    <col min="12813" max="12813" width="2.6640625" style="271" customWidth="1"/>
    <col min="12814" max="12817" width="9.109375" style="271"/>
    <col min="12818" max="12818" width="2.6640625" style="271" customWidth="1"/>
    <col min="12819" max="12821" width="9.109375" style="271"/>
    <col min="12822" max="12822" width="2.6640625" style="271" customWidth="1"/>
    <col min="12823" max="13060" width="9.109375" style="271"/>
    <col min="13061" max="13061" width="2.6640625" style="271" customWidth="1"/>
    <col min="13062" max="13064" width="9.109375" style="271"/>
    <col min="13065" max="13065" width="2.6640625" style="271" customWidth="1"/>
    <col min="13066" max="13068" width="9.109375" style="271"/>
    <col min="13069" max="13069" width="2.6640625" style="271" customWidth="1"/>
    <col min="13070" max="13073" width="9.109375" style="271"/>
    <col min="13074" max="13074" width="2.6640625" style="271" customWidth="1"/>
    <col min="13075" max="13077" width="9.109375" style="271"/>
    <col min="13078" max="13078" width="2.6640625" style="271" customWidth="1"/>
    <col min="13079" max="13316" width="9.109375" style="271"/>
    <col min="13317" max="13317" width="2.6640625" style="271" customWidth="1"/>
    <col min="13318" max="13320" width="9.109375" style="271"/>
    <col min="13321" max="13321" width="2.6640625" style="271" customWidth="1"/>
    <col min="13322" max="13324" width="9.109375" style="271"/>
    <col min="13325" max="13325" width="2.6640625" style="271" customWidth="1"/>
    <col min="13326" max="13329" width="9.109375" style="271"/>
    <col min="13330" max="13330" width="2.6640625" style="271" customWidth="1"/>
    <col min="13331" max="13333" width="9.109375" style="271"/>
    <col min="13334" max="13334" width="2.6640625" style="271" customWidth="1"/>
    <col min="13335" max="13572" width="9.109375" style="271"/>
    <col min="13573" max="13573" width="2.6640625" style="271" customWidth="1"/>
    <col min="13574" max="13576" width="9.109375" style="271"/>
    <col min="13577" max="13577" width="2.6640625" style="271" customWidth="1"/>
    <col min="13578" max="13580" width="9.109375" style="271"/>
    <col min="13581" max="13581" width="2.6640625" style="271" customWidth="1"/>
    <col min="13582" max="13585" width="9.109375" style="271"/>
    <col min="13586" max="13586" width="2.6640625" style="271" customWidth="1"/>
    <col min="13587" max="13589" width="9.109375" style="271"/>
    <col min="13590" max="13590" width="2.6640625" style="271" customWidth="1"/>
    <col min="13591" max="13828" width="9.109375" style="271"/>
    <col min="13829" max="13829" width="2.6640625" style="271" customWidth="1"/>
    <col min="13830" max="13832" width="9.109375" style="271"/>
    <col min="13833" max="13833" width="2.6640625" style="271" customWidth="1"/>
    <col min="13834" max="13836" width="9.109375" style="271"/>
    <col min="13837" max="13837" width="2.6640625" style="271" customWidth="1"/>
    <col min="13838" max="13841" width="9.109375" style="271"/>
    <col min="13842" max="13842" width="2.6640625" style="271" customWidth="1"/>
    <col min="13843" max="13845" width="9.109375" style="271"/>
    <col min="13846" max="13846" width="2.6640625" style="271" customWidth="1"/>
    <col min="13847" max="14084" width="9.109375" style="271"/>
    <col min="14085" max="14085" width="2.6640625" style="271" customWidth="1"/>
    <col min="14086" max="14088" width="9.109375" style="271"/>
    <col min="14089" max="14089" width="2.6640625" style="271" customWidth="1"/>
    <col min="14090" max="14092" width="9.109375" style="271"/>
    <col min="14093" max="14093" width="2.6640625" style="271" customWidth="1"/>
    <col min="14094" max="14097" width="9.109375" style="271"/>
    <col min="14098" max="14098" width="2.6640625" style="271" customWidth="1"/>
    <col min="14099" max="14101" width="9.109375" style="271"/>
    <col min="14102" max="14102" width="2.6640625" style="271" customWidth="1"/>
    <col min="14103" max="14340" width="9.109375" style="271"/>
    <col min="14341" max="14341" width="2.6640625" style="271" customWidth="1"/>
    <col min="14342" max="14344" width="9.109375" style="271"/>
    <col min="14345" max="14345" width="2.6640625" style="271" customWidth="1"/>
    <col min="14346" max="14348" width="9.109375" style="271"/>
    <col min="14349" max="14349" width="2.6640625" style="271" customWidth="1"/>
    <col min="14350" max="14353" width="9.109375" style="271"/>
    <col min="14354" max="14354" width="2.6640625" style="271" customWidth="1"/>
    <col min="14355" max="14357" width="9.109375" style="271"/>
    <col min="14358" max="14358" width="2.6640625" style="271" customWidth="1"/>
    <col min="14359" max="14596" width="9.109375" style="271"/>
    <col min="14597" max="14597" width="2.6640625" style="271" customWidth="1"/>
    <col min="14598" max="14600" width="9.109375" style="271"/>
    <col min="14601" max="14601" width="2.6640625" style="271" customWidth="1"/>
    <col min="14602" max="14604" width="9.109375" style="271"/>
    <col min="14605" max="14605" width="2.6640625" style="271" customWidth="1"/>
    <col min="14606" max="14609" width="9.109375" style="271"/>
    <col min="14610" max="14610" width="2.6640625" style="271" customWidth="1"/>
    <col min="14611" max="14613" width="9.109375" style="271"/>
    <col min="14614" max="14614" width="2.6640625" style="271" customWidth="1"/>
    <col min="14615" max="14852" width="9.109375" style="271"/>
    <col min="14853" max="14853" width="2.6640625" style="271" customWidth="1"/>
    <col min="14854" max="14856" width="9.109375" style="271"/>
    <col min="14857" max="14857" width="2.6640625" style="271" customWidth="1"/>
    <col min="14858" max="14860" width="9.109375" style="271"/>
    <col min="14861" max="14861" width="2.6640625" style="271" customWidth="1"/>
    <col min="14862" max="14865" width="9.109375" style="271"/>
    <col min="14866" max="14866" width="2.6640625" style="271" customWidth="1"/>
    <col min="14867" max="14869" width="9.109375" style="271"/>
    <col min="14870" max="14870" width="2.6640625" style="271" customWidth="1"/>
    <col min="14871" max="15108" width="9.109375" style="271"/>
    <col min="15109" max="15109" width="2.6640625" style="271" customWidth="1"/>
    <col min="15110" max="15112" width="9.109375" style="271"/>
    <col min="15113" max="15113" width="2.6640625" style="271" customWidth="1"/>
    <col min="15114" max="15116" width="9.109375" style="271"/>
    <col min="15117" max="15117" width="2.6640625" style="271" customWidth="1"/>
    <col min="15118" max="15121" width="9.109375" style="271"/>
    <col min="15122" max="15122" width="2.6640625" style="271" customWidth="1"/>
    <col min="15123" max="15125" width="9.109375" style="271"/>
    <col min="15126" max="15126" width="2.6640625" style="271" customWidth="1"/>
    <col min="15127" max="15364" width="9.109375" style="271"/>
    <col min="15365" max="15365" width="2.6640625" style="271" customWidth="1"/>
    <col min="15366" max="15368" width="9.109375" style="271"/>
    <col min="15369" max="15369" width="2.6640625" style="271" customWidth="1"/>
    <col min="15370" max="15372" width="9.109375" style="271"/>
    <col min="15373" max="15373" width="2.6640625" style="271" customWidth="1"/>
    <col min="15374" max="15377" width="9.109375" style="271"/>
    <col min="15378" max="15378" width="2.6640625" style="271" customWidth="1"/>
    <col min="15379" max="15381" width="9.109375" style="271"/>
    <col min="15382" max="15382" width="2.6640625" style="271" customWidth="1"/>
    <col min="15383" max="15620" width="9.109375" style="271"/>
    <col min="15621" max="15621" width="2.6640625" style="271" customWidth="1"/>
    <col min="15622" max="15624" width="9.109375" style="271"/>
    <col min="15625" max="15625" width="2.6640625" style="271" customWidth="1"/>
    <col min="15626" max="15628" width="9.109375" style="271"/>
    <col min="15629" max="15629" width="2.6640625" style="271" customWidth="1"/>
    <col min="15630" max="15633" width="9.109375" style="271"/>
    <col min="15634" max="15634" width="2.6640625" style="271" customWidth="1"/>
    <col min="15635" max="15637" width="9.109375" style="271"/>
    <col min="15638" max="15638" width="2.6640625" style="271" customWidth="1"/>
    <col min="15639" max="15876" width="9.109375" style="271"/>
    <col min="15877" max="15877" width="2.6640625" style="271" customWidth="1"/>
    <col min="15878" max="15880" width="9.109375" style="271"/>
    <col min="15881" max="15881" width="2.6640625" style="271" customWidth="1"/>
    <col min="15882" max="15884" width="9.109375" style="271"/>
    <col min="15885" max="15885" width="2.6640625" style="271" customWidth="1"/>
    <col min="15886" max="15889" width="9.109375" style="271"/>
    <col min="15890" max="15890" width="2.6640625" style="271" customWidth="1"/>
    <col min="15891" max="15893" width="9.109375" style="271"/>
    <col min="15894" max="15894" width="2.6640625" style="271" customWidth="1"/>
    <col min="15895" max="16132" width="9.109375" style="271"/>
    <col min="16133" max="16133" width="2.6640625" style="271" customWidth="1"/>
    <col min="16134" max="16136" width="9.109375" style="271"/>
    <col min="16137" max="16137" width="2.6640625" style="271" customWidth="1"/>
    <col min="16138" max="16140" width="9.109375" style="271"/>
    <col min="16141" max="16141" width="2.6640625" style="271" customWidth="1"/>
    <col min="16142" max="16145" width="9.109375" style="271"/>
    <col min="16146" max="16146" width="2.6640625" style="271" customWidth="1"/>
    <col min="16147" max="16149" width="9.109375" style="271"/>
    <col min="16150" max="16150" width="2.6640625" style="271" customWidth="1"/>
    <col min="16151" max="16384" width="9.109375" style="271"/>
  </cols>
  <sheetData>
    <row r="1" spans="2:35" ht="15" customHeight="1" x14ac:dyDescent="0.25"/>
    <row r="2" spans="2:35" ht="18" x14ac:dyDescent="0.25">
      <c r="B2" s="272" t="s">
        <v>81</v>
      </c>
    </row>
    <row r="3" spans="2:35" ht="15" customHeight="1" x14ac:dyDescent="0.25">
      <c r="N3" s="273"/>
    </row>
    <row r="4" spans="2:35" ht="15" customHeight="1" x14ac:dyDescent="0.25">
      <c r="B4" s="1516" t="s">
        <v>77</v>
      </c>
      <c r="C4" s="1518">
        <v>2004</v>
      </c>
      <c r="D4" s="1518"/>
      <c r="E4" s="1518"/>
      <c r="F4" s="274"/>
      <c r="G4" s="1518">
        <v>2005</v>
      </c>
      <c r="H4" s="1518"/>
      <c r="I4" s="1518"/>
      <c r="J4" s="274"/>
      <c r="K4" s="1518">
        <v>2006</v>
      </c>
      <c r="L4" s="1518"/>
      <c r="M4" s="1518"/>
      <c r="N4" s="274"/>
      <c r="O4" s="1518">
        <v>2007</v>
      </c>
      <c r="P4" s="1518"/>
      <c r="Q4" s="1518"/>
      <c r="R4" s="274"/>
      <c r="S4" s="1518">
        <v>2008</v>
      </c>
      <c r="T4" s="1518"/>
      <c r="U4" s="1518"/>
      <c r="V4" s="274"/>
      <c r="W4" s="1518">
        <v>2009</v>
      </c>
      <c r="X4" s="1518"/>
      <c r="Y4" s="1518"/>
      <c r="Z4" s="539"/>
      <c r="AA4" s="1516" t="s">
        <v>77</v>
      </c>
      <c r="AB4" s="1518">
        <v>2010</v>
      </c>
      <c r="AC4" s="1518"/>
      <c r="AD4" s="1518"/>
      <c r="AE4" s="536"/>
      <c r="AF4" s="275"/>
      <c r="AG4" s="1519"/>
      <c r="AH4" s="1519"/>
      <c r="AI4" s="1519"/>
    </row>
    <row r="5" spans="2:35" ht="15" customHeight="1" x14ac:dyDescent="0.25">
      <c r="B5" s="1517"/>
      <c r="C5" s="276" t="s">
        <v>46</v>
      </c>
      <c r="D5" s="276" t="s">
        <v>45</v>
      </c>
      <c r="E5" s="276" t="s">
        <v>44</v>
      </c>
      <c r="F5" s="276"/>
      <c r="G5" s="276" t="s">
        <v>46</v>
      </c>
      <c r="H5" s="276" t="s">
        <v>45</v>
      </c>
      <c r="I5" s="276" t="s">
        <v>44</v>
      </c>
      <c r="J5" s="277"/>
      <c r="K5" s="276" t="s">
        <v>46</v>
      </c>
      <c r="L5" s="276" t="s">
        <v>45</v>
      </c>
      <c r="M5" s="276" t="s">
        <v>44</v>
      </c>
      <c r="N5" s="277"/>
      <c r="O5" s="276" t="s">
        <v>46</v>
      </c>
      <c r="P5" s="276" t="s">
        <v>45</v>
      </c>
      <c r="Q5" s="276" t="s">
        <v>44</v>
      </c>
      <c r="R5" s="277"/>
      <c r="S5" s="276" t="s">
        <v>46</v>
      </c>
      <c r="T5" s="276" t="s">
        <v>45</v>
      </c>
      <c r="U5" s="276" t="s">
        <v>44</v>
      </c>
      <c r="V5" s="277"/>
      <c r="W5" s="276" t="s">
        <v>46</v>
      </c>
      <c r="X5" s="276" t="s">
        <v>45</v>
      </c>
      <c r="Y5" s="276" t="s">
        <v>44</v>
      </c>
      <c r="Z5" s="540"/>
      <c r="AA5" s="1517"/>
      <c r="AB5" s="276" t="s">
        <v>46</v>
      </c>
      <c r="AC5" s="276" t="s">
        <v>45</v>
      </c>
      <c r="AD5" s="276" t="s">
        <v>44</v>
      </c>
      <c r="AE5" s="277"/>
      <c r="AF5" s="277"/>
      <c r="AG5" s="277"/>
      <c r="AH5" s="277"/>
    </row>
    <row r="6" spans="2:35" ht="15" customHeight="1" x14ac:dyDescent="0.25">
      <c r="B6" s="278">
        <v>22</v>
      </c>
      <c r="C6" s="279">
        <v>0</v>
      </c>
      <c r="D6" s="279">
        <v>0</v>
      </c>
      <c r="E6" s="279">
        <v>0</v>
      </c>
      <c r="F6" s="279"/>
      <c r="G6" s="279">
        <v>0</v>
      </c>
      <c r="H6" s="279">
        <v>0</v>
      </c>
      <c r="I6" s="279">
        <v>0</v>
      </c>
      <c r="J6" s="279"/>
      <c r="K6" s="279">
        <v>0</v>
      </c>
      <c r="L6" s="279">
        <v>0</v>
      </c>
      <c r="M6" s="279">
        <v>0</v>
      </c>
      <c r="N6" s="280"/>
      <c r="O6" s="279">
        <v>0</v>
      </c>
      <c r="P6" s="279">
        <v>0</v>
      </c>
      <c r="Q6" s="279">
        <v>0</v>
      </c>
      <c r="R6" s="279"/>
      <c r="S6" s="279">
        <v>0</v>
      </c>
      <c r="T6" s="279">
        <v>0</v>
      </c>
      <c r="U6" s="279">
        <v>0</v>
      </c>
      <c r="V6" s="279"/>
      <c r="W6" s="279">
        <v>0</v>
      </c>
      <c r="X6" s="279">
        <v>0</v>
      </c>
      <c r="Y6" s="279">
        <v>0</v>
      </c>
      <c r="Z6" s="541"/>
      <c r="AA6" s="278">
        <v>10</v>
      </c>
      <c r="AB6" s="279">
        <v>0</v>
      </c>
      <c r="AC6" s="279">
        <v>1</v>
      </c>
      <c r="AD6" s="279">
        <v>0</v>
      </c>
      <c r="AE6" s="281"/>
      <c r="AF6" s="277"/>
      <c r="AG6" s="277"/>
      <c r="AH6" s="277"/>
      <c r="AI6" s="277"/>
    </row>
    <row r="7" spans="2:35" ht="15" customHeight="1" x14ac:dyDescent="0.25">
      <c r="B7" s="278">
        <v>24</v>
      </c>
      <c r="C7" s="279">
        <v>0</v>
      </c>
      <c r="D7" s="279">
        <v>0</v>
      </c>
      <c r="E7" s="279">
        <v>0</v>
      </c>
      <c r="F7" s="279"/>
      <c r="G7" s="279">
        <v>0</v>
      </c>
      <c r="H7" s="279">
        <v>0</v>
      </c>
      <c r="I7" s="279">
        <v>0</v>
      </c>
      <c r="J7" s="279"/>
      <c r="K7" s="279">
        <v>0</v>
      </c>
      <c r="L7" s="279">
        <v>0</v>
      </c>
      <c r="M7" s="279">
        <v>0</v>
      </c>
      <c r="N7" s="279"/>
      <c r="O7" s="279">
        <v>0</v>
      </c>
      <c r="P7" s="279">
        <v>0</v>
      </c>
      <c r="Q7" s="279">
        <v>0</v>
      </c>
      <c r="R7" s="279"/>
      <c r="S7" s="279">
        <v>0</v>
      </c>
      <c r="T7" s="279">
        <v>0</v>
      </c>
      <c r="U7" s="279">
        <v>0</v>
      </c>
      <c r="V7" s="279"/>
      <c r="W7" s="279">
        <v>0</v>
      </c>
      <c r="X7" s="279">
        <v>0</v>
      </c>
      <c r="Y7" s="279">
        <v>0</v>
      </c>
      <c r="Z7" s="541"/>
      <c r="AA7" s="278">
        <v>12</v>
      </c>
      <c r="AB7" s="279">
        <v>0</v>
      </c>
      <c r="AC7" s="279">
        <v>0</v>
      </c>
      <c r="AD7" s="279">
        <v>0</v>
      </c>
      <c r="AE7" s="281"/>
      <c r="AF7" s="277"/>
      <c r="AG7" s="277"/>
      <c r="AH7" s="277"/>
      <c r="AI7" s="277"/>
    </row>
    <row r="8" spans="2:35" ht="15" customHeight="1" x14ac:dyDescent="0.25">
      <c r="B8" s="278">
        <v>26</v>
      </c>
      <c r="C8" s="279">
        <v>0</v>
      </c>
      <c r="D8" s="279">
        <v>0</v>
      </c>
      <c r="E8" s="279">
        <v>0</v>
      </c>
      <c r="F8" s="279"/>
      <c r="G8" s="279">
        <v>0</v>
      </c>
      <c r="H8" s="279">
        <v>0</v>
      </c>
      <c r="I8" s="279">
        <v>1</v>
      </c>
      <c r="J8" s="279"/>
      <c r="K8" s="279">
        <v>0</v>
      </c>
      <c r="L8" s="279">
        <v>0</v>
      </c>
      <c r="M8" s="279">
        <v>0</v>
      </c>
      <c r="N8" s="279"/>
      <c r="O8" s="279">
        <v>0</v>
      </c>
      <c r="P8" s="279">
        <v>0</v>
      </c>
      <c r="Q8" s="279">
        <v>0</v>
      </c>
      <c r="R8" s="279"/>
      <c r="S8" s="279">
        <v>0</v>
      </c>
      <c r="T8" s="279">
        <v>0</v>
      </c>
      <c r="U8" s="279">
        <v>0</v>
      </c>
      <c r="V8" s="279"/>
      <c r="W8" s="279">
        <v>0</v>
      </c>
      <c r="X8" s="279">
        <v>0</v>
      </c>
      <c r="Y8" s="279">
        <v>0</v>
      </c>
      <c r="Z8" s="541"/>
      <c r="AA8" s="278">
        <v>14</v>
      </c>
      <c r="AB8" s="279">
        <v>0</v>
      </c>
      <c r="AC8" s="279">
        <v>0</v>
      </c>
      <c r="AD8" s="279">
        <v>0</v>
      </c>
      <c r="AE8" s="281"/>
      <c r="AF8" s="277"/>
      <c r="AG8" s="277"/>
      <c r="AH8" s="277"/>
      <c r="AI8" s="277"/>
    </row>
    <row r="9" spans="2:35" ht="15" customHeight="1" x14ac:dyDescent="0.25">
      <c r="B9" s="278">
        <v>28</v>
      </c>
      <c r="C9" s="279">
        <v>0</v>
      </c>
      <c r="D9" s="279">
        <v>0</v>
      </c>
      <c r="E9" s="279">
        <v>0</v>
      </c>
      <c r="F9" s="279"/>
      <c r="G9" s="279">
        <v>0</v>
      </c>
      <c r="H9" s="279">
        <v>0</v>
      </c>
      <c r="I9" s="279">
        <v>0</v>
      </c>
      <c r="J9" s="279"/>
      <c r="K9" s="279">
        <v>0</v>
      </c>
      <c r="L9" s="279">
        <v>0</v>
      </c>
      <c r="M9" s="279">
        <v>0</v>
      </c>
      <c r="N9" s="279"/>
      <c r="O9" s="279">
        <v>0</v>
      </c>
      <c r="P9" s="279">
        <v>0</v>
      </c>
      <c r="Q9" s="279">
        <v>0</v>
      </c>
      <c r="R9" s="279"/>
      <c r="S9" s="279">
        <v>0</v>
      </c>
      <c r="T9" s="279">
        <v>0</v>
      </c>
      <c r="U9" s="279">
        <v>0</v>
      </c>
      <c r="V9" s="279"/>
      <c r="W9" s="279">
        <v>0</v>
      </c>
      <c r="X9" s="279">
        <v>0</v>
      </c>
      <c r="Y9" s="279">
        <v>0</v>
      </c>
      <c r="Z9" s="541"/>
      <c r="AA9" s="278">
        <v>16</v>
      </c>
      <c r="AB9" s="279">
        <v>0</v>
      </c>
      <c r="AC9" s="279">
        <v>0</v>
      </c>
      <c r="AD9" s="279">
        <v>0</v>
      </c>
      <c r="AE9" s="281"/>
      <c r="AF9" s="277"/>
      <c r="AG9" s="277"/>
      <c r="AH9" s="277"/>
      <c r="AI9" s="277"/>
    </row>
    <row r="10" spans="2:35" ht="15" customHeight="1" x14ac:dyDescent="0.25">
      <c r="B10" s="278">
        <v>30</v>
      </c>
      <c r="C10" s="279">
        <v>0</v>
      </c>
      <c r="D10" s="279">
        <v>0</v>
      </c>
      <c r="E10" s="279">
        <v>0</v>
      </c>
      <c r="F10" s="279"/>
      <c r="G10" s="279">
        <v>0</v>
      </c>
      <c r="H10" s="279">
        <v>0</v>
      </c>
      <c r="I10" s="279">
        <v>0</v>
      </c>
      <c r="J10" s="279"/>
      <c r="K10" s="279">
        <v>0</v>
      </c>
      <c r="L10" s="279">
        <v>0</v>
      </c>
      <c r="M10" s="279">
        <v>0</v>
      </c>
      <c r="N10" s="279"/>
      <c r="O10" s="279">
        <v>0</v>
      </c>
      <c r="P10" s="279">
        <v>0</v>
      </c>
      <c r="Q10" s="279">
        <v>0</v>
      </c>
      <c r="R10" s="279"/>
      <c r="S10" s="279">
        <v>0</v>
      </c>
      <c r="T10" s="279">
        <v>0</v>
      </c>
      <c r="U10" s="279">
        <v>0</v>
      </c>
      <c r="V10" s="279"/>
      <c r="W10" s="279">
        <v>0</v>
      </c>
      <c r="X10" s="279">
        <v>0</v>
      </c>
      <c r="Y10" s="279">
        <v>0</v>
      </c>
      <c r="Z10" s="541"/>
      <c r="AA10" s="278">
        <v>18</v>
      </c>
      <c r="AB10" s="279">
        <v>0</v>
      </c>
      <c r="AC10" s="279">
        <v>0</v>
      </c>
      <c r="AD10" s="279">
        <v>0</v>
      </c>
      <c r="AE10" s="281"/>
      <c r="AF10" s="277"/>
      <c r="AG10" s="277"/>
      <c r="AH10" s="277"/>
      <c r="AI10" s="277"/>
    </row>
    <row r="11" spans="2:35" ht="15" customHeight="1" x14ac:dyDescent="0.25">
      <c r="B11" s="278">
        <v>32</v>
      </c>
      <c r="C11" s="279">
        <v>0</v>
      </c>
      <c r="D11" s="279">
        <v>0</v>
      </c>
      <c r="E11" s="279">
        <v>0</v>
      </c>
      <c r="F11" s="279"/>
      <c r="G11" s="279">
        <v>0</v>
      </c>
      <c r="H11" s="279">
        <v>0</v>
      </c>
      <c r="I11" s="279">
        <v>0</v>
      </c>
      <c r="J11" s="279"/>
      <c r="K11" s="279">
        <v>0</v>
      </c>
      <c r="L11" s="279">
        <v>0</v>
      </c>
      <c r="M11" s="279">
        <v>0</v>
      </c>
      <c r="N11" s="279"/>
      <c r="O11" s="279">
        <v>0</v>
      </c>
      <c r="P11" s="279">
        <v>0</v>
      </c>
      <c r="Q11" s="279">
        <v>0</v>
      </c>
      <c r="R11" s="279"/>
      <c r="S11" s="279">
        <v>0</v>
      </c>
      <c r="T11" s="279">
        <v>0</v>
      </c>
      <c r="U11" s="279">
        <v>0</v>
      </c>
      <c r="V11" s="279"/>
      <c r="W11" s="279">
        <v>0</v>
      </c>
      <c r="X11" s="279">
        <v>0</v>
      </c>
      <c r="Y11" s="279">
        <v>0</v>
      </c>
      <c r="Z11" s="541"/>
      <c r="AA11" s="278">
        <v>20</v>
      </c>
      <c r="AB11" s="279">
        <v>0</v>
      </c>
      <c r="AC11" s="279">
        <v>0</v>
      </c>
      <c r="AD11" s="279">
        <v>0</v>
      </c>
      <c r="AE11" s="281"/>
      <c r="AF11" s="277"/>
      <c r="AG11" s="277"/>
      <c r="AH11" s="277"/>
      <c r="AI11" s="277"/>
    </row>
    <row r="12" spans="2:35" ht="15" customHeight="1" x14ac:dyDescent="0.25">
      <c r="B12" s="278">
        <v>34</v>
      </c>
      <c r="C12" s="279">
        <v>0</v>
      </c>
      <c r="D12" s="279">
        <v>0</v>
      </c>
      <c r="E12" s="279">
        <v>0</v>
      </c>
      <c r="F12" s="279"/>
      <c r="G12" s="279">
        <v>0</v>
      </c>
      <c r="H12" s="279">
        <v>0</v>
      </c>
      <c r="I12" s="279">
        <v>0</v>
      </c>
      <c r="J12" s="279"/>
      <c r="K12" s="279">
        <v>0</v>
      </c>
      <c r="L12" s="279">
        <v>0</v>
      </c>
      <c r="M12" s="279">
        <v>0</v>
      </c>
      <c r="N12" s="279"/>
      <c r="O12" s="279">
        <v>0</v>
      </c>
      <c r="P12" s="279">
        <v>0</v>
      </c>
      <c r="Q12" s="279">
        <v>0</v>
      </c>
      <c r="R12" s="279"/>
      <c r="S12" s="279">
        <v>0</v>
      </c>
      <c r="T12" s="279">
        <v>0</v>
      </c>
      <c r="U12" s="279">
        <v>1</v>
      </c>
      <c r="V12" s="279"/>
      <c r="W12" s="279">
        <v>0</v>
      </c>
      <c r="X12" s="279">
        <v>0</v>
      </c>
      <c r="Y12" s="279">
        <v>0</v>
      </c>
      <c r="Z12" s="541"/>
      <c r="AA12" s="278">
        <v>22</v>
      </c>
      <c r="AB12" s="279">
        <v>0</v>
      </c>
      <c r="AC12" s="279">
        <v>0</v>
      </c>
      <c r="AD12" s="279">
        <v>0</v>
      </c>
      <c r="AE12" s="281"/>
      <c r="AF12" s="277"/>
      <c r="AG12" s="277"/>
      <c r="AH12" s="277"/>
      <c r="AI12" s="277"/>
    </row>
    <row r="13" spans="2:35" ht="15" customHeight="1" x14ac:dyDescent="0.25">
      <c r="B13" s="278">
        <v>36</v>
      </c>
      <c r="C13" s="279">
        <v>0</v>
      </c>
      <c r="D13" s="279">
        <v>0</v>
      </c>
      <c r="E13" s="279">
        <v>0</v>
      </c>
      <c r="F13" s="279"/>
      <c r="G13" s="279">
        <v>0</v>
      </c>
      <c r="H13" s="279">
        <v>0</v>
      </c>
      <c r="I13" s="279">
        <v>0</v>
      </c>
      <c r="J13" s="279"/>
      <c r="K13" s="279">
        <v>0</v>
      </c>
      <c r="L13" s="279">
        <v>0</v>
      </c>
      <c r="M13" s="279">
        <v>0</v>
      </c>
      <c r="N13" s="279"/>
      <c r="O13" s="279">
        <v>0</v>
      </c>
      <c r="P13" s="279">
        <v>0</v>
      </c>
      <c r="Q13" s="279">
        <v>0</v>
      </c>
      <c r="R13" s="279"/>
      <c r="S13" s="279">
        <v>0</v>
      </c>
      <c r="T13" s="279">
        <v>0</v>
      </c>
      <c r="U13" s="279">
        <v>0</v>
      </c>
      <c r="V13" s="279"/>
      <c r="W13" s="279">
        <v>0</v>
      </c>
      <c r="X13" s="279">
        <v>0</v>
      </c>
      <c r="Y13" s="279">
        <v>0</v>
      </c>
      <c r="Z13" s="541"/>
      <c r="AA13" s="278">
        <v>24</v>
      </c>
      <c r="AB13" s="279">
        <v>0</v>
      </c>
      <c r="AC13" s="279">
        <v>0</v>
      </c>
      <c r="AD13" s="279">
        <v>0</v>
      </c>
      <c r="AE13" s="281"/>
      <c r="AF13" s="277"/>
      <c r="AG13" s="277"/>
      <c r="AH13" s="277"/>
      <c r="AI13" s="277"/>
    </row>
    <row r="14" spans="2:35" ht="15" customHeight="1" x14ac:dyDescent="0.25">
      <c r="B14" s="278">
        <v>38</v>
      </c>
      <c r="C14" s="279">
        <v>0</v>
      </c>
      <c r="D14" s="279">
        <v>0</v>
      </c>
      <c r="E14" s="279">
        <v>0</v>
      </c>
      <c r="F14" s="279"/>
      <c r="G14" s="279">
        <v>0</v>
      </c>
      <c r="H14" s="279">
        <v>0</v>
      </c>
      <c r="I14" s="279">
        <v>0</v>
      </c>
      <c r="J14" s="279"/>
      <c r="K14" s="279">
        <v>0</v>
      </c>
      <c r="L14" s="279">
        <v>0</v>
      </c>
      <c r="M14" s="279">
        <v>0</v>
      </c>
      <c r="N14" s="279"/>
      <c r="O14" s="279">
        <v>0</v>
      </c>
      <c r="P14" s="279">
        <v>0</v>
      </c>
      <c r="Q14" s="279">
        <v>0</v>
      </c>
      <c r="R14" s="279"/>
      <c r="S14" s="279">
        <v>0</v>
      </c>
      <c r="T14" s="279">
        <v>0</v>
      </c>
      <c r="U14" s="279">
        <v>0</v>
      </c>
      <c r="V14" s="279"/>
      <c r="W14" s="279">
        <v>0</v>
      </c>
      <c r="X14" s="279">
        <v>0</v>
      </c>
      <c r="Y14" s="279">
        <v>0</v>
      </c>
      <c r="Z14" s="541"/>
      <c r="AA14" s="278">
        <v>26</v>
      </c>
      <c r="AB14" s="279">
        <v>0</v>
      </c>
      <c r="AC14" s="279">
        <v>0</v>
      </c>
      <c r="AD14" s="279">
        <v>0</v>
      </c>
      <c r="AE14" s="281"/>
      <c r="AF14" s="277"/>
      <c r="AG14" s="277"/>
      <c r="AH14" s="277"/>
      <c r="AI14" s="277"/>
    </row>
    <row r="15" spans="2:35" ht="15" customHeight="1" x14ac:dyDescent="0.25">
      <c r="B15" s="278">
        <v>40</v>
      </c>
      <c r="C15" s="279">
        <v>0</v>
      </c>
      <c r="D15" s="279">
        <v>0</v>
      </c>
      <c r="E15" s="279">
        <v>1</v>
      </c>
      <c r="F15" s="279"/>
      <c r="G15" s="279">
        <v>0</v>
      </c>
      <c r="H15" s="279">
        <v>0</v>
      </c>
      <c r="I15" s="279">
        <v>0</v>
      </c>
      <c r="J15" s="279"/>
      <c r="K15" s="279">
        <v>0</v>
      </c>
      <c r="L15" s="279">
        <v>0</v>
      </c>
      <c r="M15" s="279">
        <v>0</v>
      </c>
      <c r="N15" s="279"/>
      <c r="O15" s="279">
        <v>0</v>
      </c>
      <c r="P15" s="279">
        <v>0</v>
      </c>
      <c r="Q15" s="279">
        <v>0</v>
      </c>
      <c r="R15" s="279"/>
      <c r="S15" s="279">
        <v>0</v>
      </c>
      <c r="T15" s="279">
        <v>0</v>
      </c>
      <c r="U15" s="279">
        <v>0</v>
      </c>
      <c r="V15" s="279"/>
      <c r="W15" s="279">
        <v>0</v>
      </c>
      <c r="X15" s="279">
        <v>0</v>
      </c>
      <c r="Y15" s="279">
        <v>0</v>
      </c>
      <c r="Z15" s="541"/>
      <c r="AA15" s="278">
        <v>28</v>
      </c>
      <c r="AB15" s="279">
        <v>0</v>
      </c>
      <c r="AC15" s="279">
        <v>0</v>
      </c>
      <c r="AD15" s="279">
        <v>0</v>
      </c>
      <c r="AE15" s="281"/>
      <c r="AF15" s="277"/>
      <c r="AG15" s="277"/>
      <c r="AH15" s="277"/>
      <c r="AI15" s="277"/>
    </row>
    <row r="16" spans="2:35" ht="15" customHeight="1" x14ac:dyDescent="0.25">
      <c r="B16" s="278">
        <v>42</v>
      </c>
      <c r="C16" s="279">
        <v>0</v>
      </c>
      <c r="D16" s="279">
        <v>0</v>
      </c>
      <c r="E16" s="279">
        <v>0</v>
      </c>
      <c r="F16" s="279"/>
      <c r="G16" s="279">
        <v>0</v>
      </c>
      <c r="H16" s="279">
        <v>0.88392277158156696</v>
      </c>
      <c r="I16" s="279">
        <v>0.116077228418433</v>
      </c>
      <c r="J16" s="279"/>
      <c r="K16" s="279">
        <v>0</v>
      </c>
      <c r="L16" s="279">
        <v>0</v>
      </c>
      <c r="M16" s="279">
        <v>0</v>
      </c>
      <c r="N16" s="279"/>
      <c r="O16" s="279">
        <v>0</v>
      </c>
      <c r="P16" s="279">
        <v>0</v>
      </c>
      <c r="Q16" s="279">
        <v>0</v>
      </c>
      <c r="R16" s="279"/>
      <c r="S16" s="279">
        <v>0</v>
      </c>
      <c r="T16" s="279">
        <v>0</v>
      </c>
      <c r="U16" s="279">
        <v>0</v>
      </c>
      <c r="V16" s="279"/>
      <c r="W16" s="279">
        <v>0</v>
      </c>
      <c r="X16" s="279">
        <v>0</v>
      </c>
      <c r="Y16" s="279">
        <v>0</v>
      </c>
      <c r="Z16" s="541"/>
      <c r="AA16" s="278">
        <v>30</v>
      </c>
      <c r="AB16" s="279">
        <v>0</v>
      </c>
      <c r="AC16" s="279">
        <v>0</v>
      </c>
      <c r="AD16" s="279">
        <v>0</v>
      </c>
      <c r="AE16" s="281"/>
      <c r="AF16" s="277"/>
      <c r="AG16" s="277"/>
      <c r="AH16" s="277"/>
      <c r="AI16" s="277"/>
    </row>
    <row r="17" spans="2:35" ht="15" customHeight="1" x14ac:dyDescent="0.25">
      <c r="B17" s="278">
        <v>44</v>
      </c>
      <c r="C17" s="279">
        <v>0</v>
      </c>
      <c r="D17" s="279">
        <v>0</v>
      </c>
      <c r="E17" s="279">
        <v>1</v>
      </c>
      <c r="F17" s="279"/>
      <c r="G17" s="279">
        <v>0</v>
      </c>
      <c r="H17" s="279">
        <v>0.70797397977176901</v>
      </c>
      <c r="I17" s="279">
        <v>0.29202602022823099</v>
      </c>
      <c r="J17" s="279"/>
      <c r="K17" s="279">
        <v>0</v>
      </c>
      <c r="L17" s="279">
        <v>0</v>
      </c>
      <c r="M17" s="279">
        <v>1</v>
      </c>
      <c r="N17" s="279"/>
      <c r="O17" s="279">
        <v>0</v>
      </c>
      <c r="P17" s="279">
        <v>0</v>
      </c>
      <c r="Q17" s="279">
        <v>0</v>
      </c>
      <c r="R17" s="279"/>
      <c r="S17" s="279">
        <v>0</v>
      </c>
      <c r="T17" s="279">
        <v>0</v>
      </c>
      <c r="U17" s="279">
        <v>0</v>
      </c>
      <c r="V17" s="279"/>
      <c r="W17" s="279">
        <v>0</v>
      </c>
      <c r="X17" s="279">
        <v>0</v>
      </c>
      <c r="Y17" s="279">
        <v>1</v>
      </c>
      <c r="Z17" s="541"/>
      <c r="AA17" s="278">
        <v>32</v>
      </c>
      <c r="AB17" s="279">
        <v>0</v>
      </c>
      <c r="AC17" s="279">
        <v>0</v>
      </c>
      <c r="AD17" s="279">
        <v>0</v>
      </c>
      <c r="AE17" s="281"/>
      <c r="AF17" s="277"/>
      <c r="AG17" s="277"/>
      <c r="AH17" s="277"/>
      <c r="AI17" s="277"/>
    </row>
    <row r="18" spans="2:35" ht="15" customHeight="1" x14ac:dyDescent="0.25">
      <c r="B18" s="278">
        <v>46</v>
      </c>
      <c r="C18" s="279">
        <v>0</v>
      </c>
      <c r="D18" s="279">
        <v>0</v>
      </c>
      <c r="E18" s="279">
        <v>1</v>
      </c>
      <c r="F18" s="279"/>
      <c r="G18" s="279">
        <v>0</v>
      </c>
      <c r="H18" s="279">
        <v>0</v>
      </c>
      <c r="I18" s="279">
        <v>0</v>
      </c>
      <c r="J18" s="279"/>
      <c r="K18" s="279">
        <v>0</v>
      </c>
      <c r="L18" s="279">
        <v>0</v>
      </c>
      <c r="M18" s="279">
        <v>1</v>
      </c>
      <c r="N18" s="279"/>
      <c r="O18" s="279">
        <v>0</v>
      </c>
      <c r="P18" s="279">
        <v>0</v>
      </c>
      <c r="Q18" s="279">
        <v>0</v>
      </c>
      <c r="R18" s="279"/>
      <c r="S18" s="279">
        <v>0</v>
      </c>
      <c r="T18" s="279">
        <v>0</v>
      </c>
      <c r="U18" s="279">
        <v>0</v>
      </c>
      <c r="V18" s="279"/>
      <c r="W18" s="279">
        <v>1</v>
      </c>
      <c r="X18" s="279">
        <v>0</v>
      </c>
      <c r="Y18" s="279">
        <v>0</v>
      </c>
      <c r="Z18" s="541"/>
      <c r="AA18" s="278">
        <v>34</v>
      </c>
      <c r="AB18" s="279">
        <v>0</v>
      </c>
      <c r="AC18" s="279">
        <v>0</v>
      </c>
      <c r="AD18" s="279">
        <v>0</v>
      </c>
      <c r="AE18" s="281"/>
      <c r="AF18" s="277"/>
      <c r="AG18" s="277"/>
      <c r="AH18" s="277"/>
      <c r="AI18" s="277"/>
    </row>
    <row r="19" spans="2:35" ht="15" customHeight="1" x14ac:dyDescent="0.25">
      <c r="B19" s="278">
        <v>48</v>
      </c>
      <c r="C19" s="279">
        <v>0</v>
      </c>
      <c r="D19" s="279">
        <v>0</v>
      </c>
      <c r="E19" s="279">
        <v>0</v>
      </c>
      <c r="F19" s="279"/>
      <c r="G19" s="279">
        <v>0.22397414933505699</v>
      </c>
      <c r="H19" s="279">
        <v>0</v>
      </c>
      <c r="I19" s="279">
        <v>0.77602585066494301</v>
      </c>
      <c r="J19" s="279"/>
      <c r="K19" s="279">
        <v>0</v>
      </c>
      <c r="L19" s="279">
        <v>0</v>
      </c>
      <c r="M19" s="279">
        <v>1</v>
      </c>
      <c r="N19" s="279"/>
      <c r="O19" s="279">
        <v>0</v>
      </c>
      <c r="P19" s="279">
        <v>0</v>
      </c>
      <c r="Q19" s="279">
        <v>0</v>
      </c>
      <c r="R19" s="279"/>
      <c r="S19" s="279">
        <v>0</v>
      </c>
      <c r="T19" s="279">
        <v>0</v>
      </c>
      <c r="U19" s="279">
        <v>0</v>
      </c>
      <c r="V19" s="279"/>
      <c r="W19" s="279">
        <v>0</v>
      </c>
      <c r="X19" s="279">
        <v>0</v>
      </c>
      <c r="Y19" s="279">
        <v>0</v>
      </c>
      <c r="Z19" s="541"/>
      <c r="AA19" s="278">
        <v>36</v>
      </c>
      <c r="AB19" s="279">
        <v>0</v>
      </c>
      <c r="AC19" s="279">
        <v>0</v>
      </c>
      <c r="AD19" s="279">
        <v>0</v>
      </c>
      <c r="AE19" s="281"/>
      <c r="AF19" s="277"/>
      <c r="AG19" s="277"/>
      <c r="AH19" s="277"/>
      <c r="AI19" s="277"/>
    </row>
    <row r="20" spans="2:35" ht="15" customHeight="1" x14ac:dyDescent="0.25">
      <c r="B20" s="278">
        <v>50</v>
      </c>
      <c r="C20" s="279">
        <v>0</v>
      </c>
      <c r="D20" s="279">
        <v>0</v>
      </c>
      <c r="E20" s="279">
        <v>1</v>
      </c>
      <c r="F20" s="279"/>
      <c r="G20" s="279">
        <v>0.610987486324715</v>
      </c>
      <c r="H20" s="279">
        <v>9.8537965934724997E-2</v>
      </c>
      <c r="I20" s="279">
        <v>0.29047454774055997</v>
      </c>
      <c r="J20" s="279"/>
      <c r="K20" s="279">
        <v>0</v>
      </c>
      <c r="L20" s="279">
        <v>0</v>
      </c>
      <c r="M20" s="279">
        <v>1</v>
      </c>
      <c r="N20" s="279"/>
      <c r="O20" s="279">
        <v>0</v>
      </c>
      <c r="P20" s="279">
        <v>0</v>
      </c>
      <c r="Q20" s="279">
        <v>0</v>
      </c>
      <c r="R20" s="279"/>
      <c r="S20" s="279">
        <v>0</v>
      </c>
      <c r="T20" s="279">
        <v>1</v>
      </c>
      <c r="U20" s="279">
        <v>0</v>
      </c>
      <c r="V20" s="279"/>
      <c r="W20" s="279">
        <v>1</v>
      </c>
      <c r="X20" s="279">
        <v>0</v>
      </c>
      <c r="Y20" s="279">
        <v>0</v>
      </c>
      <c r="Z20" s="541"/>
      <c r="AA20" s="278">
        <v>38</v>
      </c>
      <c r="AB20" s="279">
        <v>0</v>
      </c>
      <c r="AC20" s="279">
        <v>0</v>
      </c>
      <c r="AD20" s="279">
        <v>0</v>
      </c>
      <c r="AE20" s="281"/>
      <c r="AF20" s="277"/>
      <c r="AG20" s="277"/>
      <c r="AH20" s="277"/>
      <c r="AI20" s="277"/>
    </row>
    <row r="21" spans="2:35" ht="15" customHeight="1" x14ac:dyDescent="0.25">
      <c r="B21" s="278">
        <v>52</v>
      </c>
      <c r="C21" s="279">
        <v>1</v>
      </c>
      <c r="D21" s="279">
        <v>0</v>
      </c>
      <c r="E21" s="279">
        <v>0</v>
      </c>
      <c r="F21" s="279"/>
      <c r="G21" s="279">
        <v>0.23558652756927201</v>
      </c>
      <c r="H21" s="279">
        <v>0.31252291061991699</v>
      </c>
      <c r="I21" s="279">
        <v>0.451890561810811</v>
      </c>
      <c r="J21" s="279"/>
      <c r="K21" s="279">
        <v>0</v>
      </c>
      <c r="L21" s="279">
        <v>0</v>
      </c>
      <c r="M21" s="279">
        <v>1</v>
      </c>
      <c r="N21" s="279"/>
      <c r="O21" s="279">
        <v>0.33360793718434101</v>
      </c>
      <c r="P21" s="279">
        <v>0</v>
      </c>
      <c r="Q21" s="279">
        <v>0.66639206281565999</v>
      </c>
      <c r="R21" s="279"/>
      <c r="S21" s="279">
        <v>1</v>
      </c>
      <c r="T21" s="279">
        <v>0</v>
      </c>
      <c r="U21" s="279">
        <v>0</v>
      </c>
      <c r="V21" s="279"/>
      <c r="W21" s="279">
        <v>0.99470789912422297</v>
      </c>
      <c r="X21" s="279">
        <v>5.2921008757774697E-3</v>
      </c>
      <c r="Y21" s="279">
        <v>0</v>
      </c>
      <c r="Z21" s="541"/>
      <c r="AA21" s="278">
        <v>40</v>
      </c>
      <c r="AB21" s="279">
        <v>0</v>
      </c>
      <c r="AC21" s="279">
        <v>0</v>
      </c>
      <c r="AD21" s="279">
        <v>0</v>
      </c>
      <c r="AE21" s="281"/>
      <c r="AF21" s="277"/>
      <c r="AG21" s="277"/>
      <c r="AH21" s="277"/>
      <c r="AI21" s="277"/>
    </row>
    <row r="22" spans="2:35" ht="15" customHeight="1" x14ac:dyDescent="0.25">
      <c r="B22" s="278">
        <v>54</v>
      </c>
      <c r="C22" s="279">
        <v>0.75534423000623696</v>
      </c>
      <c r="D22" s="279">
        <v>0.118692685289155</v>
      </c>
      <c r="E22" s="279">
        <v>0.12596308470460801</v>
      </c>
      <c r="F22" s="279"/>
      <c r="G22" s="279">
        <v>0.10018205942035099</v>
      </c>
      <c r="H22" s="279">
        <v>0.20791751574700701</v>
      </c>
      <c r="I22" s="279">
        <v>0.69190042483264202</v>
      </c>
      <c r="J22" s="279"/>
      <c r="K22" s="279">
        <v>0.168766373580678</v>
      </c>
      <c r="L22" s="279">
        <v>0</v>
      </c>
      <c r="M22" s="279">
        <v>0.83123362641932197</v>
      </c>
      <c r="N22" s="279"/>
      <c r="O22" s="279">
        <v>0.35644886815341098</v>
      </c>
      <c r="P22" s="279">
        <v>0</v>
      </c>
      <c r="Q22" s="279">
        <v>0.64355113184658896</v>
      </c>
      <c r="R22" s="279"/>
      <c r="S22" s="279">
        <v>0</v>
      </c>
      <c r="T22" s="279">
        <v>4.4020251660099902E-2</v>
      </c>
      <c r="U22" s="279">
        <v>0.95597974833989996</v>
      </c>
      <c r="V22" s="279"/>
      <c r="W22" s="279">
        <v>0.42344607668059198</v>
      </c>
      <c r="X22" s="279">
        <v>0.57655392331940802</v>
      </c>
      <c r="Y22" s="279">
        <v>0</v>
      </c>
      <c r="Z22" s="541"/>
      <c r="AA22" s="278">
        <v>42</v>
      </c>
      <c r="AB22" s="279">
        <v>0</v>
      </c>
      <c r="AC22" s="279">
        <v>0</v>
      </c>
      <c r="AD22" s="279">
        <v>0</v>
      </c>
      <c r="AE22" s="281"/>
      <c r="AF22" s="277"/>
      <c r="AG22" s="277"/>
      <c r="AH22" s="277"/>
      <c r="AI22" s="277"/>
    </row>
    <row r="23" spans="2:35" ht="15" customHeight="1" x14ac:dyDescent="0.25">
      <c r="B23" s="278">
        <v>56</v>
      </c>
      <c r="C23" s="279">
        <v>0.126353688443331</v>
      </c>
      <c r="D23" s="279">
        <v>0.37906106532999401</v>
      </c>
      <c r="E23" s="279">
        <v>0.49458524622667499</v>
      </c>
      <c r="F23" s="279"/>
      <c r="G23" s="279">
        <v>0.25131145027646801</v>
      </c>
      <c r="H23" s="279">
        <v>0.12660020035131</v>
      </c>
      <c r="I23" s="279">
        <v>0.62208834937222202</v>
      </c>
      <c r="J23" s="279"/>
      <c r="K23" s="279">
        <v>0.21963439859289499</v>
      </c>
      <c r="L23" s="279">
        <v>0.151934698943654</v>
      </c>
      <c r="M23" s="279">
        <v>0.62843090246345001</v>
      </c>
      <c r="N23" s="279"/>
      <c r="O23" s="279">
        <v>0.33936068925393298</v>
      </c>
      <c r="P23" s="279">
        <v>0</v>
      </c>
      <c r="Q23" s="279">
        <v>0.66063931074606697</v>
      </c>
      <c r="R23" s="279"/>
      <c r="S23" s="279">
        <v>0</v>
      </c>
      <c r="T23" s="279">
        <v>0</v>
      </c>
      <c r="U23" s="279">
        <v>1</v>
      </c>
      <c r="V23" s="279"/>
      <c r="W23" s="279">
        <v>0.15722489989869101</v>
      </c>
      <c r="X23" s="279">
        <v>0.65307437917421896</v>
      </c>
      <c r="Y23" s="279">
        <v>0.18970072092709001</v>
      </c>
      <c r="Z23" s="541"/>
      <c r="AA23" s="278">
        <v>44</v>
      </c>
      <c r="AB23" s="279">
        <v>0</v>
      </c>
      <c r="AC23" s="279">
        <v>0</v>
      </c>
      <c r="AD23" s="279">
        <v>0</v>
      </c>
      <c r="AE23" s="281"/>
      <c r="AF23" s="277"/>
      <c r="AG23" s="277"/>
      <c r="AH23" s="277"/>
      <c r="AI23" s="277"/>
    </row>
    <row r="24" spans="2:35" ht="15" customHeight="1" x14ac:dyDescent="0.25">
      <c r="B24" s="278">
        <v>58</v>
      </c>
      <c r="C24" s="279">
        <v>0.21399341603038</v>
      </c>
      <c r="D24" s="279">
        <v>0.25574224643066701</v>
      </c>
      <c r="E24" s="279">
        <v>0.53026433753895297</v>
      </c>
      <c r="F24" s="279"/>
      <c r="G24" s="279">
        <v>0.151475700964112</v>
      </c>
      <c r="H24" s="279">
        <v>0.29492290132557603</v>
      </c>
      <c r="I24" s="279">
        <v>0.55360139771031203</v>
      </c>
      <c r="J24" s="279"/>
      <c r="K24" s="279">
        <v>4.0887212132977503E-2</v>
      </c>
      <c r="L24" s="279">
        <v>0.201746495719827</v>
      </c>
      <c r="M24" s="279">
        <v>0.75736629214719497</v>
      </c>
      <c r="N24" s="279"/>
      <c r="O24" s="279">
        <v>9.4403710642279301E-2</v>
      </c>
      <c r="P24" s="279">
        <v>6.7658545407826606E-2</v>
      </c>
      <c r="Q24" s="279">
        <v>0.83793774394989395</v>
      </c>
      <c r="R24" s="279"/>
      <c r="S24" s="279">
        <v>3.3296980185970701E-2</v>
      </c>
      <c r="T24" s="279">
        <v>3.3296980185970701E-2</v>
      </c>
      <c r="U24" s="279">
        <v>0.93340603962805901</v>
      </c>
      <c r="V24" s="279"/>
      <c r="W24" s="279">
        <v>0.51013220592306197</v>
      </c>
      <c r="X24" s="279">
        <v>4.4274256190078097E-2</v>
      </c>
      <c r="Y24" s="279">
        <v>0.44559353788686001</v>
      </c>
      <c r="Z24" s="541"/>
      <c r="AA24" s="278">
        <v>46</v>
      </c>
      <c r="AB24" s="279">
        <v>0</v>
      </c>
      <c r="AC24" s="279">
        <v>0</v>
      </c>
      <c r="AD24" s="279">
        <v>0</v>
      </c>
      <c r="AE24" s="281"/>
      <c r="AF24" s="277"/>
      <c r="AG24" s="277"/>
      <c r="AH24" s="277"/>
      <c r="AI24" s="277"/>
    </row>
    <row r="25" spans="2:35" ht="15" customHeight="1" x14ac:dyDescent="0.25">
      <c r="B25" s="278">
        <v>60</v>
      </c>
      <c r="C25" s="279">
        <v>0.58611137084962195</v>
      </c>
      <c r="D25" s="279">
        <v>0.14432023016538001</v>
      </c>
      <c r="E25" s="279">
        <v>0.26956839898499801</v>
      </c>
      <c r="F25" s="279"/>
      <c r="G25" s="279">
        <v>0.18246777262469399</v>
      </c>
      <c r="H25" s="279">
        <v>0.209560505962302</v>
      </c>
      <c r="I25" s="279">
        <v>0.60797172141300304</v>
      </c>
      <c r="J25" s="279"/>
      <c r="K25" s="279">
        <v>0.12899170960529999</v>
      </c>
      <c r="L25" s="279">
        <v>0.25533242004419099</v>
      </c>
      <c r="M25" s="279">
        <v>0.61567587035050897</v>
      </c>
      <c r="N25" s="279"/>
      <c r="O25" s="279">
        <v>5.3256833324427703E-2</v>
      </c>
      <c r="P25" s="279">
        <v>7.4460183931618601E-2</v>
      </c>
      <c r="Q25" s="279">
        <v>0.87228298274395399</v>
      </c>
      <c r="R25" s="279"/>
      <c r="S25" s="279">
        <v>8.9592590904181799E-2</v>
      </c>
      <c r="T25" s="279">
        <v>0.14250370297446699</v>
      </c>
      <c r="U25" s="279">
        <v>0.76790370612135095</v>
      </c>
      <c r="V25" s="279"/>
      <c r="W25" s="279">
        <v>0.28702860030864502</v>
      </c>
      <c r="X25" s="279">
        <v>0.218521870819749</v>
      </c>
      <c r="Y25" s="279">
        <v>0.49444952887160598</v>
      </c>
      <c r="Z25" s="541"/>
      <c r="AA25" s="278">
        <v>48</v>
      </c>
      <c r="AB25" s="279">
        <v>0</v>
      </c>
      <c r="AC25" s="279">
        <v>0</v>
      </c>
      <c r="AD25" s="279">
        <v>0</v>
      </c>
      <c r="AE25" s="281"/>
      <c r="AF25" s="277"/>
      <c r="AG25" s="277"/>
      <c r="AH25" s="277"/>
      <c r="AI25" s="277"/>
    </row>
    <row r="26" spans="2:35" ht="15" customHeight="1" x14ac:dyDescent="0.25">
      <c r="B26" s="278">
        <v>62</v>
      </c>
      <c r="C26" s="279">
        <v>0.40034023428711102</v>
      </c>
      <c r="D26" s="279">
        <v>0.21588716178398201</v>
      </c>
      <c r="E26" s="279">
        <v>0.383772603928907</v>
      </c>
      <c r="F26" s="279"/>
      <c r="G26" s="279">
        <v>0.184737983799212</v>
      </c>
      <c r="H26" s="279">
        <v>0.236889792103118</v>
      </c>
      <c r="I26" s="279">
        <v>0.57837222409766997</v>
      </c>
      <c r="J26" s="279"/>
      <c r="K26" s="279">
        <v>0.27311834634905102</v>
      </c>
      <c r="L26" s="279">
        <v>0.223310348351901</v>
      </c>
      <c r="M26" s="279">
        <v>0.50357130529904703</v>
      </c>
      <c r="N26" s="279"/>
      <c r="O26" s="279">
        <v>0.20767171770267001</v>
      </c>
      <c r="P26" s="279">
        <v>9.5100233124650005E-2</v>
      </c>
      <c r="Q26" s="279">
        <v>0.69722804917268</v>
      </c>
      <c r="R26" s="279"/>
      <c r="S26" s="279">
        <v>6.1311255778413197E-2</v>
      </c>
      <c r="T26" s="279">
        <v>0.157125293699797</v>
      </c>
      <c r="U26" s="279">
        <v>0.78156345052178999</v>
      </c>
      <c r="V26" s="279"/>
      <c r="W26" s="279">
        <v>0.19304251961278601</v>
      </c>
      <c r="X26" s="279">
        <v>0.19499162419594099</v>
      </c>
      <c r="Y26" s="279">
        <v>0.61196585619127297</v>
      </c>
      <c r="Z26" s="541"/>
      <c r="AA26" s="278">
        <v>50</v>
      </c>
      <c r="AB26" s="279">
        <v>0</v>
      </c>
      <c r="AC26" s="279">
        <v>0</v>
      </c>
      <c r="AD26" s="279">
        <v>0</v>
      </c>
      <c r="AE26" s="281"/>
      <c r="AF26" s="277"/>
      <c r="AG26" s="277"/>
      <c r="AH26" s="277"/>
      <c r="AI26" s="277"/>
    </row>
    <row r="27" spans="2:35" ht="15" customHeight="1" x14ac:dyDescent="0.25">
      <c r="B27" s="278">
        <v>64</v>
      </c>
      <c r="C27" s="279">
        <v>0.33428627272071398</v>
      </c>
      <c r="D27" s="279">
        <v>0.183685441536692</v>
      </c>
      <c r="E27" s="279">
        <v>0.48202828574259399</v>
      </c>
      <c r="F27" s="279"/>
      <c r="G27" s="279">
        <v>0.25228284484602898</v>
      </c>
      <c r="H27" s="279">
        <v>0.28362513401618999</v>
      </c>
      <c r="I27" s="279">
        <v>0.46409202113778097</v>
      </c>
      <c r="J27" s="279"/>
      <c r="K27" s="279">
        <v>0.31452912147393203</v>
      </c>
      <c r="L27" s="279">
        <v>0.21014949128180499</v>
      </c>
      <c r="M27" s="279">
        <v>0.47532138724426298</v>
      </c>
      <c r="N27" s="279"/>
      <c r="O27" s="279">
        <v>0.18910963264363201</v>
      </c>
      <c r="P27" s="279">
        <v>5.3342968009178898E-2</v>
      </c>
      <c r="Q27" s="279">
        <v>0.75754739934718895</v>
      </c>
      <c r="R27" s="279"/>
      <c r="S27" s="279">
        <v>0.17320236292018701</v>
      </c>
      <c r="T27" s="279">
        <v>7.45636786843238E-2</v>
      </c>
      <c r="U27" s="279">
        <v>0.75223395839548901</v>
      </c>
      <c r="V27" s="279"/>
      <c r="W27" s="279">
        <v>0.37954629867004103</v>
      </c>
      <c r="X27" s="279">
        <v>9.4457582959483394E-2</v>
      </c>
      <c r="Y27" s="279">
        <v>0.525996118370475</v>
      </c>
      <c r="Z27" s="541"/>
      <c r="AA27" s="278">
        <v>52</v>
      </c>
      <c r="AB27" s="279">
        <v>0</v>
      </c>
      <c r="AC27" s="279">
        <v>0</v>
      </c>
      <c r="AD27" s="279">
        <v>0</v>
      </c>
      <c r="AE27" s="281"/>
      <c r="AF27" s="277"/>
      <c r="AG27" s="277"/>
      <c r="AH27" s="277"/>
      <c r="AI27" s="277"/>
    </row>
    <row r="28" spans="2:35" ht="15" customHeight="1" x14ac:dyDescent="0.25">
      <c r="B28" s="278">
        <v>66</v>
      </c>
      <c r="C28" s="279">
        <v>0.239305112279208</v>
      </c>
      <c r="D28" s="279">
        <v>0.246982739575133</v>
      </c>
      <c r="E28" s="279">
        <v>0.51371214814565902</v>
      </c>
      <c r="F28" s="279"/>
      <c r="G28" s="279">
        <v>0.20940036478610499</v>
      </c>
      <c r="H28" s="279">
        <v>0.26739748411936198</v>
      </c>
      <c r="I28" s="279">
        <v>0.52320215109453305</v>
      </c>
      <c r="J28" s="279"/>
      <c r="K28" s="279">
        <v>0.29647577852843199</v>
      </c>
      <c r="L28" s="279">
        <v>0.17343272261970299</v>
      </c>
      <c r="M28" s="279">
        <v>0.53009149885186502</v>
      </c>
      <c r="N28" s="279"/>
      <c r="O28" s="279">
        <v>9.0615448912572602E-2</v>
      </c>
      <c r="P28" s="279">
        <v>0.12508931474083601</v>
      </c>
      <c r="Q28" s="279">
        <v>0.78429523634659104</v>
      </c>
      <c r="R28" s="279"/>
      <c r="S28" s="279">
        <v>0.25770908741349402</v>
      </c>
      <c r="T28" s="279">
        <v>8.85808385369172E-2</v>
      </c>
      <c r="U28" s="279">
        <v>0.65371007404958903</v>
      </c>
      <c r="V28" s="279"/>
      <c r="W28" s="279">
        <v>0.26675409467216998</v>
      </c>
      <c r="X28" s="279">
        <v>0.19704680448203299</v>
      </c>
      <c r="Y28" s="279">
        <v>0.53619910084579803</v>
      </c>
      <c r="Z28" s="541"/>
      <c r="AA28" s="278">
        <v>54</v>
      </c>
      <c r="AB28" s="279">
        <v>0</v>
      </c>
      <c r="AC28" s="279">
        <v>0</v>
      </c>
      <c r="AD28" s="279">
        <v>0</v>
      </c>
      <c r="AE28" s="281"/>
      <c r="AF28" s="277"/>
      <c r="AG28" s="277"/>
      <c r="AH28" s="277"/>
      <c r="AI28" s="277"/>
    </row>
    <row r="29" spans="2:35" ht="15" customHeight="1" x14ac:dyDescent="0.25">
      <c r="B29" s="278">
        <v>68</v>
      </c>
      <c r="C29" s="279">
        <v>0.38248461412264101</v>
      </c>
      <c r="D29" s="279">
        <v>0.218637846711284</v>
      </c>
      <c r="E29" s="279">
        <v>0.39887753916607499</v>
      </c>
      <c r="F29" s="279"/>
      <c r="G29" s="279">
        <v>0.169768017209216</v>
      </c>
      <c r="H29" s="279">
        <v>0.27503077317975699</v>
      </c>
      <c r="I29" s="279">
        <v>0.55520120961102704</v>
      </c>
      <c r="J29" s="279"/>
      <c r="K29" s="279">
        <v>0.35487167172350598</v>
      </c>
      <c r="L29" s="279">
        <v>0.187951577722482</v>
      </c>
      <c r="M29" s="279">
        <v>0.45717675055401202</v>
      </c>
      <c r="N29" s="279"/>
      <c r="O29" s="279">
        <v>0.54504045151008895</v>
      </c>
      <c r="P29" s="279">
        <v>0.45495954848991099</v>
      </c>
      <c r="Q29" s="279">
        <v>0</v>
      </c>
      <c r="R29" s="279"/>
      <c r="S29" s="279">
        <v>0.17364883539363299</v>
      </c>
      <c r="T29" s="279">
        <v>0.13190422224842299</v>
      </c>
      <c r="U29" s="279">
        <v>0.69444694235794502</v>
      </c>
      <c r="V29" s="279"/>
      <c r="W29" s="279">
        <v>0.300903271239021</v>
      </c>
      <c r="X29" s="279">
        <v>0.17541253586796199</v>
      </c>
      <c r="Y29" s="279">
        <v>0.52368419289301704</v>
      </c>
      <c r="Z29" s="541"/>
      <c r="AA29" s="278">
        <v>56</v>
      </c>
      <c r="AB29" s="279">
        <v>0</v>
      </c>
      <c r="AC29" s="279">
        <v>0</v>
      </c>
      <c r="AD29" s="279">
        <v>0</v>
      </c>
      <c r="AE29" s="281"/>
      <c r="AF29" s="277"/>
      <c r="AG29" s="277"/>
      <c r="AH29" s="277"/>
      <c r="AI29" s="277"/>
    </row>
    <row r="30" spans="2:35" ht="15" customHeight="1" x14ac:dyDescent="0.25">
      <c r="B30" s="278">
        <v>70</v>
      </c>
      <c r="C30" s="279">
        <v>0.29504093181674701</v>
      </c>
      <c r="D30" s="279">
        <v>0.18885978107804099</v>
      </c>
      <c r="E30" s="279">
        <v>0.51609928710521202</v>
      </c>
      <c r="F30" s="279"/>
      <c r="G30" s="279">
        <v>0.201458662176421</v>
      </c>
      <c r="H30" s="279">
        <v>0.30306728400752297</v>
      </c>
      <c r="I30" s="279">
        <v>0.49547405381605703</v>
      </c>
      <c r="J30" s="279"/>
      <c r="K30" s="279">
        <v>0.30198982391405699</v>
      </c>
      <c r="L30" s="279">
        <v>0.16563937837506401</v>
      </c>
      <c r="M30" s="279">
        <v>0.53237079771087803</v>
      </c>
      <c r="N30" s="279"/>
      <c r="O30" s="279">
        <v>0.159664990295738</v>
      </c>
      <c r="P30" s="279">
        <v>7.59717564060092E-2</v>
      </c>
      <c r="Q30" s="279">
        <v>0.76436325329825305</v>
      </c>
      <c r="R30" s="279"/>
      <c r="S30" s="279">
        <v>0.130623513488793</v>
      </c>
      <c r="T30" s="279">
        <v>0.139600843675351</v>
      </c>
      <c r="U30" s="279">
        <v>0.72977564283585605</v>
      </c>
      <c r="V30" s="279"/>
      <c r="W30" s="279">
        <v>0.27415932125499298</v>
      </c>
      <c r="X30" s="279">
        <v>0.17502341331070301</v>
      </c>
      <c r="Y30" s="279">
        <v>0.55081726543430398</v>
      </c>
      <c r="Z30" s="541"/>
      <c r="AA30" s="278">
        <v>58</v>
      </c>
      <c r="AB30" s="279">
        <v>1</v>
      </c>
      <c r="AC30" s="279">
        <v>0</v>
      </c>
      <c r="AD30" s="279">
        <v>0</v>
      </c>
      <c r="AE30" s="281"/>
      <c r="AF30" s="277"/>
      <c r="AG30" s="277"/>
      <c r="AH30" s="277"/>
      <c r="AI30" s="277"/>
    </row>
    <row r="31" spans="2:35" ht="15" customHeight="1" x14ac:dyDescent="0.25">
      <c r="B31" s="278">
        <v>72</v>
      </c>
      <c r="C31" s="279">
        <v>0.22850527224237499</v>
      </c>
      <c r="D31" s="279">
        <v>0.179069709694405</v>
      </c>
      <c r="E31" s="279">
        <v>0.59242501806322001</v>
      </c>
      <c r="F31" s="279"/>
      <c r="G31" s="279">
        <v>0.203021257935039</v>
      </c>
      <c r="H31" s="279">
        <v>0.27147193851927498</v>
      </c>
      <c r="I31" s="279">
        <v>0.52550680354568602</v>
      </c>
      <c r="J31" s="279"/>
      <c r="K31" s="279">
        <v>0.37170802638995998</v>
      </c>
      <c r="L31" s="279">
        <v>0.21060840886327001</v>
      </c>
      <c r="M31" s="279">
        <v>0.41768356474677099</v>
      </c>
      <c r="N31" s="279"/>
      <c r="O31" s="279">
        <v>0.148200871114684</v>
      </c>
      <c r="P31" s="279">
        <v>9.1349330570406798E-2</v>
      </c>
      <c r="Q31" s="279">
        <v>0.760449798314909</v>
      </c>
      <c r="R31" s="279"/>
      <c r="S31" s="279">
        <v>0.19062398521370399</v>
      </c>
      <c r="T31" s="279">
        <v>0.13746565967048999</v>
      </c>
      <c r="U31" s="279">
        <v>0.67191035511580599</v>
      </c>
      <c r="V31" s="279"/>
      <c r="W31" s="279">
        <v>0.228710216199566</v>
      </c>
      <c r="X31" s="279">
        <v>0.183069884245532</v>
      </c>
      <c r="Y31" s="279">
        <v>0.58821989955490195</v>
      </c>
      <c r="Z31" s="541"/>
      <c r="AA31" s="278">
        <v>60</v>
      </c>
      <c r="AB31" s="279">
        <v>0.33400000000000002</v>
      </c>
      <c r="AC31" s="279">
        <v>0</v>
      </c>
      <c r="AD31" s="279">
        <v>0.66600000000000004</v>
      </c>
      <c r="AE31" s="281"/>
      <c r="AF31" s="277"/>
      <c r="AG31" s="277"/>
      <c r="AH31" s="277"/>
      <c r="AI31" s="277"/>
    </row>
    <row r="32" spans="2:35" ht="15" customHeight="1" x14ac:dyDescent="0.25">
      <c r="B32" s="278">
        <v>74</v>
      </c>
      <c r="C32" s="279">
        <v>0.237881454476289</v>
      </c>
      <c r="D32" s="279">
        <v>0.25463608760932899</v>
      </c>
      <c r="E32" s="279">
        <v>0.50748245791438196</v>
      </c>
      <c r="F32" s="279"/>
      <c r="G32" s="279">
        <v>0.24499989929278501</v>
      </c>
      <c r="H32" s="279">
        <v>0.23390453917826401</v>
      </c>
      <c r="I32" s="279">
        <v>0.52109556152895098</v>
      </c>
      <c r="J32" s="279"/>
      <c r="K32" s="279">
        <v>0.39635572172123801</v>
      </c>
      <c r="L32" s="279">
        <v>0.13905848094121201</v>
      </c>
      <c r="M32" s="279">
        <v>0.46458579733755001</v>
      </c>
      <c r="N32" s="279"/>
      <c r="O32" s="279">
        <v>0.17606562928118399</v>
      </c>
      <c r="P32" s="279">
        <v>0.16922711117565201</v>
      </c>
      <c r="Q32" s="279">
        <v>0.654707259543164</v>
      </c>
      <c r="R32" s="279"/>
      <c r="S32" s="279">
        <v>0.24836341424352501</v>
      </c>
      <c r="T32" s="279">
        <v>0.13839966737408799</v>
      </c>
      <c r="U32" s="279">
        <v>0.61323691838238803</v>
      </c>
      <c r="V32" s="279"/>
      <c r="W32" s="279">
        <v>0.276561678006157</v>
      </c>
      <c r="X32" s="279">
        <v>0.14802806438461</v>
      </c>
      <c r="Y32" s="279">
        <v>0.57541025760923303</v>
      </c>
      <c r="Z32" s="541"/>
      <c r="AA32" s="278">
        <v>62</v>
      </c>
      <c r="AB32" s="279">
        <v>0.157</v>
      </c>
      <c r="AC32" s="279">
        <v>0.29399999999999998</v>
      </c>
      <c r="AD32" s="279">
        <v>0.54900000000000004</v>
      </c>
      <c r="AE32" s="281"/>
      <c r="AF32" s="277"/>
      <c r="AG32" s="277"/>
      <c r="AH32" s="277"/>
      <c r="AI32" s="277"/>
    </row>
    <row r="33" spans="2:35" ht="15" customHeight="1" x14ac:dyDescent="0.25">
      <c r="B33" s="278">
        <v>76</v>
      </c>
      <c r="C33" s="279">
        <v>0.23996107528548599</v>
      </c>
      <c r="D33" s="279">
        <v>0.23238797526798299</v>
      </c>
      <c r="E33" s="279">
        <v>0.52765094944653101</v>
      </c>
      <c r="F33" s="279"/>
      <c r="G33" s="279">
        <v>0.26779170242140998</v>
      </c>
      <c r="H33" s="279">
        <v>0.29121389690134802</v>
      </c>
      <c r="I33" s="279">
        <v>0.44099440067724199</v>
      </c>
      <c r="J33" s="279"/>
      <c r="K33" s="279">
        <v>0.31216893682117303</v>
      </c>
      <c r="L33" s="279">
        <v>0.19162650613361801</v>
      </c>
      <c r="M33" s="279">
        <v>0.49620455704520899</v>
      </c>
      <c r="N33" s="279"/>
      <c r="O33" s="279">
        <v>0.14018608432420601</v>
      </c>
      <c r="P33" s="279">
        <v>9.8767967498828602E-2</v>
      </c>
      <c r="Q33" s="279">
        <v>0.76104594817696503</v>
      </c>
      <c r="R33" s="279"/>
      <c r="S33" s="279">
        <v>0.21861323128428101</v>
      </c>
      <c r="T33" s="279">
        <v>0.11542890818415399</v>
      </c>
      <c r="U33" s="279">
        <v>0.66595786053156503</v>
      </c>
      <c r="V33" s="279"/>
      <c r="W33" s="279">
        <v>0.26188465844894798</v>
      </c>
      <c r="X33" s="279">
        <v>0.16580632768416301</v>
      </c>
      <c r="Y33" s="279">
        <v>0.57230901386688904</v>
      </c>
      <c r="Z33" s="541"/>
      <c r="AA33" s="278">
        <v>64</v>
      </c>
      <c r="AB33" s="279">
        <v>0.30099999999999999</v>
      </c>
      <c r="AC33" s="279">
        <v>0.21199999999999999</v>
      </c>
      <c r="AD33" s="279">
        <v>0.48699999999999999</v>
      </c>
      <c r="AE33" s="281"/>
      <c r="AF33" s="277"/>
      <c r="AG33" s="277"/>
      <c r="AH33" s="277"/>
      <c r="AI33" s="277"/>
    </row>
    <row r="34" spans="2:35" ht="15" customHeight="1" x14ac:dyDescent="0.25">
      <c r="B34" s="278">
        <v>78</v>
      </c>
      <c r="C34" s="279">
        <v>0.18789115080115101</v>
      </c>
      <c r="D34" s="279">
        <v>0.18357295665785001</v>
      </c>
      <c r="E34" s="279">
        <v>0.62853589254099895</v>
      </c>
      <c r="F34" s="279"/>
      <c r="G34" s="279">
        <v>0.18118332923696101</v>
      </c>
      <c r="H34" s="279">
        <v>0.23525564866482801</v>
      </c>
      <c r="I34" s="279">
        <v>0.58356102209821104</v>
      </c>
      <c r="J34" s="279"/>
      <c r="K34" s="279">
        <v>0.350250647179776</v>
      </c>
      <c r="L34" s="279">
        <v>0.21153836351715999</v>
      </c>
      <c r="M34" s="279">
        <v>0.43821098930306301</v>
      </c>
      <c r="N34" s="279"/>
      <c r="O34" s="279">
        <v>0.15480276567349899</v>
      </c>
      <c r="P34" s="279">
        <v>0.133541879086951</v>
      </c>
      <c r="Q34" s="279">
        <v>0.71165535523955004</v>
      </c>
      <c r="R34" s="279"/>
      <c r="S34" s="279">
        <v>0.24742111650790299</v>
      </c>
      <c r="T34" s="279">
        <v>0.103750470327594</v>
      </c>
      <c r="U34" s="279">
        <v>0.64882841316450302</v>
      </c>
      <c r="V34" s="279"/>
      <c r="W34" s="279">
        <v>0.185058120079755</v>
      </c>
      <c r="X34" s="279">
        <v>0.120792289782731</v>
      </c>
      <c r="Y34" s="279">
        <v>0.69414959013751398</v>
      </c>
      <c r="Z34" s="541"/>
      <c r="AA34" s="278">
        <v>66</v>
      </c>
      <c r="AB34" s="279">
        <v>0.17799999999999999</v>
      </c>
      <c r="AC34" s="279">
        <v>0.154</v>
      </c>
      <c r="AD34" s="279">
        <v>0.66800000000000004</v>
      </c>
      <c r="AE34" s="281"/>
      <c r="AF34" s="277"/>
      <c r="AG34" s="277"/>
      <c r="AH34" s="277"/>
      <c r="AI34" s="277"/>
    </row>
    <row r="35" spans="2:35" ht="15" customHeight="1" x14ac:dyDescent="0.25">
      <c r="B35" s="278">
        <v>80</v>
      </c>
      <c r="C35" s="279">
        <v>0.19118899121712599</v>
      </c>
      <c r="D35" s="279">
        <v>0.19626993877450299</v>
      </c>
      <c r="E35" s="279">
        <v>0.61254107000837099</v>
      </c>
      <c r="F35" s="279"/>
      <c r="G35" s="279">
        <v>0.23107332734468899</v>
      </c>
      <c r="H35" s="279">
        <v>0.27901568646494201</v>
      </c>
      <c r="I35" s="279">
        <v>0.48991098619036899</v>
      </c>
      <c r="J35" s="279"/>
      <c r="K35" s="279">
        <v>0.34341351988417301</v>
      </c>
      <c r="L35" s="279">
        <v>0.15432071575353301</v>
      </c>
      <c r="M35" s="279">
        <v>0.50226576436229398</v>
      </c>
      <c r="N35" s="279"/>
      <c r="O35" s="279">
        <v>0.14713824043874801</v>
      </c>
      <c r="P35" s="279">
        <v>0.11644699421617399</v>
      </c>
      <c r="Q35" s="279">
        <v>0.73641476534507799</v>
      </c>
      <c r="R35" s="279"/>
      <c r="S35" s="279">
        <v>0.211698803372145</v>
      </c>
      <c r="T35" s="279">
        <v>0.11399410030955801</v>
      </c>
      <c r="U35" s="279">
        <v>0.67430709631829699</v>
      </c>
      <c r="V35" s="279"/>
      <c r="W35" s="279">
        <v>0.2053611756741</v>
      </c>
      <c r="X35" s="279">
        <v>0.14138153546642901</v>
      </c>
      <c r="Y35" s="279">
        <v>0.65325728885947099</v>
      </c>
      <c r="Z35" s="541"/>
      <c r="AA35" s="278">
        <v>68</v>
      </c>
      <c r="AB35" s="279">
        <v>0.15</v>
      </c>
      <c r="AC35" s="279">
        <v>0.10299999999999999</v>
      </c>
      <c r="AD35" s="279">
        <v>0.748</v>
      </c>
      <c r="AE35" s="281"/>
      <c r="AF35" s="277"/>
      <c r="AG35" s="277"/>
      <c r="AH35" s="277"/>
      <c r="AI35" s="277"/>
    </row>
    <row r="36" spans="2:35" ht="15" customHeight="1" x14ac:dyDescent="0.25">
      <c r="B36" s="278">
        <v>82</v>
      </c>
      <c r="C36" s="279">
        <v>0.14422500208077799</v>
      </c>
      <c r="D36" s="279">
        <v>0.26091747317325797</v>
      </c>
      <c r="E36" s="279">
        <v>0.59485752474596398</v>
      </c>
      <c r="F36" s="279"/>
      <c r="G36" s="279">
        <v>0.30358078372265401</v>
      </c>
      <c r="H36" s="279">
        <v>0.25051719504662501</v>
      </c>
      <c r="I36" s="279">
        <v>0.44590202123072098</v>
      </c>
      <c r="J36" s="279"/>
      <c r="K36" s="279">
        <v>0.31674996753830598</v>
      </c>
      <c r="L36" s="279">
        <v>0.278417196896178</v>
      </c>
      <c r="M36" s="279">
        <v>0.40483283556551602</v>
      </c>
      <c r="N36" s="279"/>
      <c r="O36" s="279">
        <v>0.14614332762878199</v>
      </c>
      <c r="P36" s="279">
        <v>3.0186969024471599E-2</v>
      </c>
      <c r="Q36" s="279">
        <v>0.82366970334674605</v>
      </c>
      <c r="R36" s="279"/>
      <c r="S36" s="279">
        <v>0.21488623884060901</v>
      </c>
      <c r="T36" s="279">
        <v>0.16088038243727901</v>
      </c>
      <c r="U36" s="279">
        <v>0.62423337872211204</v>
      </c>
      <c r="V36" s="279"/>
      <c r="W36" s="279">
        <v>0.16316707169354999</v>
      </c>
      <c r="X36" s="279">
        <v>0.185181795689453</v>
      </c>
      <c r="Y36" s="279">
        <v>0.65165113261699703</v>
      </c>
      <c r="Z36" s="541"/>
      <c r="AA36" s="278">
        <v>70</v>
      </c>
      <c r="AB36" s="279">
        <v>0.222</v>
      </c>
      <c r="AC36" s="279">
        <v>7.3999999999999996E-2</v>
      </c>
      <c r="AD36" s="279">
        <v>0.70399999999999996</v>
      </c>
      <c r="AE36" s="281"/>
      <c r="AF36" s="277"/>
      <c r="AG36" s="277"/>
      <c r="AH36" s="277"/>
      <c r="AI36" s="277"/>
    </row>
    <row r="37" spans="2:35" ht="15" customHeight="1" x14ac:dyDescent="0.25">
      <c r="B37" s="278">
        <v>84</v>
      </c>
      <c r="C37" s="279">
        <v>0.21654018206239301</v>
      </c>
      <c r="D37" s="279">
        <v>9.4765067460921004E-2</v>
      </c>
      <c r="E37" s="279">
        <v>0.68869475047668605</v>
      </c>
      <c r="F37" s="279"/>
      <c r="G37" s="279">
        <v>0.27047990247584103</v>
      </c>
      <c r="H37" s="279">
        <v>0.18944777620677</v>
      </c>
      <c r="I37" s="279">
        <v>0.54007232131738903</v>
      </c>
      <c r="J37" s="279"/>
      <c r="K37" s="279">
        <v>0.30140634539462402</v>
      </c>
      <c r="L37" s="279">
        <v>0.13159666195924699</v>
      </c>
      <c r="M37" s="279">
        <v>0.56699699264613002</v>
      </c>
      <c r="N37" s="279"/>
      <c r="O37" s="279">
        <v>0.17875478052075799</v>
      </c>
      <c r="P37" s="279">
        <v>6.9832128249641495E-2</v>
      </c>
      <c r="Q37" s="279">
        <v>0.75141309122959998</v>
      </c>
      <c r="R37" s="279"/>
      <c r="S37" s="279">
        <v>0.159312149110997</v>
      </c>
      <c r="T37" s="279">
        <v>0.22767177687221399</v>
      </c>
      <c r="U37" s="279">
        <v>0.61301607401679004</v>
      </c>
      <c r="V37" s="279"/>
      <c r="W37" s="279">
        <v>0.170440779343803</v>
      </c>
      <c r="X37" s="279">
        <v>0.11955763030895999</v>
      </c>
      <c r="Y37" s="279">
        <v>0.71000159034723598</v>
      </c>
      <c r="Z37" s="541"/>
      <c r="AA37" s="278">
        <v>72</v>
      </c>
      <c r="AB37" s="279">
        <v>0.23599999999999999</v>
      </c>
      <c r="AC37" s="279">
        <v>0.17399999999999999</v>
      </c>
      <c r="AD37" s="279">
        <v>0.59</v>
      </c>
      <c r="AE37" s="281"/>
      <c r="AF37" s="277"/>
      <c r="AG37" s="277"/>
      <c r="AH37" s="277"/>
      <c r="AI37" s="277"/>
    </row>
    <row r="38" spans="2:35" ht="15" customHeight="1" x14ac:dyDescent="0.25">
      <c r="B38" s="278">
        <v>86</v>
      </c>
      <c r="C38" s="279">
        <v>0.32397612715616397</v>
      </c>
      <c r="D38" s="279">
        <v>0.23977574175361699</v>
      </c>
      <c r="E38" s="279">
        <v>0.43624813109021898</v>
      </c>
      <c r="F38" s="279"/>
      <c r="G38" s="279">
        <v>0.35459802012091901</v>
      </c>
      <c r="H38" s="279">
        <v>0.247084145981671</v>
      </c>
      <c r="I38" s="279">
        <v>0.39831783389740999</v>
      </c>
      <c r="J38" s="279"/>
      <c r="K38" s="279">
        <v>0.31281934443885201</v>
      </c>
      <c r="L38" s="279">
        <v>0.150494327812115</v>
      </c>
      <c r="M38" s="279">
        <v>0.53668632774903402</v>
      </c>
      <c r="N38" s="279"/>
      <c r="O38" s="279">
        <v>0.56609871367074205</v>
      </c>
      <c r="P38" s="279">
        <v>0.43390128632925801</v>
      </c>
      <c r="Q38" s="279">
        <v>0</v>
      </c>
      <c r="R38" s="279"/>
      <c r="S38" s="279">
        <v>0.17640287108843</v>
      </c>
      <c r="T38" s="279">
        <v>0.22519178314533</v>
      </c>
      <c r="U38" s="279">
        <v>0.59840534576624005</v>
      </c>
      <c r="V38" s="279"/>
      <c r="W38" s="279">
        <v>0.18597896636854999</v>
      </c>
      <c r="X38" s="279">
        <v>0.15540542877441699</v>
      </c>
      <c r="Y38" s="279">
        <v>0.65861560485703297</v>
      </c>
      <c r="Z38" s="541"/>
      <c r="AA38" s="278">
        <v>74</v>
      </c>
      <c r="AB38" s="279">
        <v>0.13500000000000001</v>
      </c>
      <c r="AC38" s="279">
        <v>0.248</v>
      </c>
      <c r="AD38" s="279">
        <v>0.61699999999999999</v>
      </c>
      <c r="AE38" s="281"/>
      <c r="AF38" s="279"/>
      <c r="AG38" s="280"/>
      <c r="AH38" s="280"/>
      <c r="AI38" s="280"/>
    </row>
    <row r="39" spans="2:35" ht="15" customHeight="1" x14ac:dyDescent="0.25">
      <c r="B39" s="278">
        <v>88</v>
      </c>
      <c r="C39" s="279">
        <v>0.27754527554612501</v>
      </c>
      <c r="D39" s="279">
        <v>0.14763250936638</v>
      </c>
      <c r="E39" s="279">
        <v>0.57482221508749498</v>
      </c>
      <c r="F39" s="279"/>
      <c r="G39" s="279">
        <v>0.31219986097809499</v>
      </c>
      <c r="H39" s="279">
        <v>0.27807078552599002</v>
      </c>
      <c r="I39" s="279">
        <v>0.40972935349591499</v>
      </c>
      <c r="J39" s="279"/>
      <c r="K39" s="279">
        <v>0.22919978698535701</v>
      </c>
      <c r="L39" s="279">
        <v>0.123643659382351</v>
      </c>
      <c r="M39" s="279">
        <v>0.64715655363229196</v>
      </c>
      <c r="N39" s="279"/>
      <c r="O39" s="279">
        <v>0.1234825282828</v>
      </c>
      <c r="P39" s="279">
        <v>0.105218666755065</v>
      </c>
      <c r="Q39" s="279">
        <v>0.77129880496213399</v>
      </c>
      <c r="R39" s="279"/>
      <c r="S39" s="279">
        <v>0.18094227294774701</v>
      </c>
      <c r="T39" s="279">
        <v>0.18804205173607799</v>
      </c>
      <c r="U39" s="279">
        <v>0.63101567531617497</v>
      </c>
      <c r="V39" s="279"/>
      <c r="W39" s="279">
        <v>0.20051623317107101</v>
      </c>
      <c r="X39" s="279">
        <v>0.17189139394327699</v>
      </c>
      <c r="Y39" s="279">
        <v>0.62759237288565195</v>
      </c>
      <c r="Z39" s="541"/>
      <c r="AA39" s="278">
        <v>76</v>
      </c>
      <c r="AB39" s="279">
        <v>0.20100000000000001</v>
      </c>
      <c r="AC39" s="279">
        <v>0.16900000000000001</v>
      </c>
      <c r="AD39" s="279">
        <v>0.63</v>
      </c>
      <c r="AE39" s="281"/>
      <c r="AF39" s="279"/>
      <c r="AG39" s="280"/>
      <c r="AH39" s="280"/>
      <c r="AI39" s="280"/>
    </row>
    <row r="40" spans="2:35" ht="15" customHeight="1" x14ac:dyDescent="0.25">
      <c r="B40" s="278">
        <v>90</v>
      </c>
      <c r="C40" s="279">
        <v>0.30235249439591699</v>
      </c>
      <c r="D40" s="279">
        <v>0.34605642174650197</v>
      </c>
      <c r="E40" s="279">
        <v>0.35159108385758098</v>
      </c>
      <c r="F40" s="279"/>
      <c r="G40" s="279">
        <v>0.28035334484162699</v>
      </c>
      <c r="H40" s="279">
        <v>0.16599962708122501</v>
      </c>
      <c r="I40" s="279">
        <v>0.55364702807714805</v>
      </c>
      <c r="J40" s="279"/>
      <c r="K40" s="279">
        <v>0.2382503559619</v>
      </c>
      <c r="L40" s="279">
        <v>0.18680530580233601</v>
      </c>
      <c r="M40" s="279">
        <v>0.57494433823576396</v>
      </c>
      <c r="N40" s="279"/>
      <c r="O40" s="279">
        <v>6.2776360650260696E-2</v>
      </c>
      <c r="P40" s="279">
        <v>3.7369817204692103E-2</v>
      </c>
      <c r="Q40" s="279">
        <v>0.89985382214504706</v>
      </c>
      <c r="R40" s="279"/>
      <c r="S40" s="279">
        <v>0.23893600763678899</v>
      </c>
      <c r="T40" s="279">
        <v>0.17090255308891</v>
      </c>
      <c r="U40" s="279">
        <v>0.59016143927430098</v>
      </c>
      <c r="V40" s="279"/>
      <c r="W40" s="279">
        <v>0.18620931611471001</v>
      </c>
      <c r="X40" s="279">
        <v>0.135786381219514</v>
      </c>
      <c r="Y40" s="279">
        <v>0.67800430266577605</v>
      </c>
      <c r="Z40" s="541"/>
      <c r="AA40" s="278">
        <v>78</v>
      </c>
      <c r="AB40" s="279">
        <v>0.17</v>
      </c>
      <c r="AC40" s="279">
        <v>0.17399999999999999</v>
      </c>
      <c r="AD40" s="279">
        <v>0.65700000000000003</v>
      </c>
      <c r="AE40" s="281"/>
      <c r="AF40" s="279"/>
      <c r="AG40" s="280"/>
      <c r="AH40" s="280"/>
      <c r="AI40" s="280"/>
    </row>
    <row r="41" spans="2:35" ht="15" customHeight="1" x14ac:dyDescent="0.25">
      <c r="B41" s="278">
        <v>92</v>
      </c>
      <c r="C41" s="279">
        <v>0.40214478278926402</v>
      </c>
      <c r="D41" s="279">
        <v>0.28100363547914398</v>
      </c>
      <c r="E41" s="279">
        <v>0.316851581731592</v>
      </c>
      <c r="F41" s="279"/>
      <c r="G41" s="279">
        <v>0.42455253426624501</v>
      </c>
      <c r="H41" s="279">
        <v>0.216781425073165</v>
      </c>
      <c r="I41" s="279">
        <v>0.35866604066058899</v>
      </c>
      <c r="J41" s="279"/>
      <c r="K41" s="279">
        <v>0.437319499130569</v>
      </c>
      <c r="L41" s="279">
        <v>0.106616003240525</v>
      </c>
      <c r="M41" s="279">
        <v>0.456064497628906</v>
      </c>
      <c r="N41" s="279"/>
      <c r="O41" s="279">
        <v>0.20711790873705099</v>
      </c>
      <c r="P41" s="279">
        <v>8.4152361020991107E-2</v>
      </c>
      <c r="Q41" s="279">
        <v>0.70872973024195796</v>
      </c>
      <c r="R41" s="279"/>
      <c r="S41" s="279">
        <v>0.20890930007698999</v>
      </c>
      <c r="T41" s="279">
        <v>0.25081075711266398</v>
      </c>
      <c r="U41" s="279">
        <v>0.54027994281034597</v>
      </c>
      <c r="V41" s="279"/>
      <c r="W41" s="279">
        <v>0.25279806176766501</v>
      </c>
      <c r="X41" s="279">
        <v>0.118267224560309</v>
      </c>
      <c r="Y41" s="279">
        <v>0.62893471367202602</v>
      </c>
      <c r="Z41" s="541"/>
      <c r="AA41" s="278">
        <v>80</v>
      </c>
      <c r="AB41" s="279">
        <v>0.106</v>
      </c>
      <c r="AC41" s="279">
        <v>0.22800000000000001</v>
      </c>
      <c r="AD41" s="279">
        <v>0.66600000000000004</v>
      </c>
      <c r="AE41" s="281"/>
      <c r="AF41" s="279"/>
      <c r="AG41" s="280"/>
      <c r="AH41" s="280"/>
      <c r="AI41" s="280"/>
    </row>
    <row r="42" spans="2:35" ht="15" customHeight="1" x14ac:dyDescent="0.25">
      <c r="B42" s="278">
        <v>94</v>
      </c>
      <c r="C42" s="279">
        <v>0.26066038503615302</v>
      </c>
      <c r="D42" s="279">
        <v>0.33334714781545499</v>
      </c>
      <c r="E42" s="279">
        <v>0.40599246714839199</v>
      </c>
      <c r="F42" s="279"/>
      <c r="G42" s="279">
        <v>0.33448890799840703</v>
      </c>
      <c r="H42" s="279">
        <v>0.162958999070698</v>
      </c>
      <c r="I42" s="279">
        <v>0.50255209293089498</v>
      </c>
      <c r="J42" s="279"/>
      <c r="K42" s="279">
        <v>0.35314315595672402</v>
      </c>
      <c r="L42" s="279">
        <v>7.0575079038256203E-2</v>
      </c>
      <c r="M42" s="279">
        <v>0.57628176500502004</v>
      </c>
      <c r="N42" s="279"/>
      <c r="O42" s="279">
        <v>0.16996214209128199</v>
      </c>
      <c r="P42" s="279">
        <v>0.18408627660266</v>
      </c>
      <c r="Q42" s="279">
        <v>0.64595158130605901</v>
      </c>
      <c r="R42" s="279"/>
      <c r="S42" s="279">
        <v>0.18827469986595799</v>
      </c>
      <c r="T42" s="279">
        <v>0.13267887764731501</v>
      </c>
      <c r="U42" s="279">
        <v>0.67904642248672697</v>
      </c>
      <c r="V42" s="279"/>
      <c r="W42" s="279">
        <v>0.152167294927089</v>
      </c>
      <c r="X42" s="279">
        <v>0.18355569158347701</v>
      </c>
      <c r="Y42" s="279">
        <v>0.66427701348943402</v>
      </c>
      <c r="Z42" s="541"/>
      <c r="AA42" s="278">
        <v>82</v>
      </c>
      <c r="AB42" s="279">
        <v>0.189</v>
      </c>
      <c r="AC42" s="279">
        <v>0.19900000000000001</v>
      </c>
      <c r="AD42" s="279">
        <v>0.61199999999999999</v>
      </c>
      <c r="AE42" s="281"/>
      <c r="AF42" s="279"/>
      <c r="AG42" s="280"/>
      <c r="AH42" s="280"/>
      <c r="AI42" s="280"/>
    </row>
    <row r="43" spans="2:35" ht="15" customHeight="1" x14ac:dyDescent="0.25">
      <c r="B43" s="278">
        <v>96</v>
      </c>
      <c r="C43" s="279">
        <v>0.19880759553842201</v>
      </c>
      <c r="D43" s="279">
        <v>0.30038599806790101</v>
      </c>
      <c r="E43" s="279">
        <v>0.50080640639367702</v>
      </c>
      <c r="F43" s="279"/>
      <c r="G43" s="279">
        <v>0.34609611451803102</v>
      </c>
      <c r="H43" s="279">
        <v>0.19169536442268001</v>
      </c>
      <c r="I43" s="279">
        <v>0.462208521059289</v>
      </c>
      <c r="J43" s="279"/>
      <c r="K43" s="279">
        <v>0.16535991755646601</v>
      </c>
      <c r="L43" s="279">
        <v>0.13859861469427301</v>
      </c>
      <c r="M43" s="279">
        <v>0.69604146774926101</v>
      </c>
      <c r="N43" s="279"/>
      <c r="O43" s="279">
        <v>0.16682451435555801</v>
      </c>
      <c r="P43" s="279">
        <v>3.63703842139406E-2</v>
      </c>
      <c r="Q43" s="279">
        <v>0.79680510143050098</v>
      </c>
      <c r="R43" s="279"/>
      <c r="S43" s="279">
        <v>0.15354961788104499</v>
      </c>
      <c r="T43" s="279">
        <v>0.212833880491199</v>
      </c>
      <c r="U43" s="279">
        <v>0.63361650162775596</v>
      </c>
      <c r="V43" s="279"/>
      <c r="W43" s="279">
        <v>0.27604863902773602</v>
      </c>
      <c r="X43" s="279">
        <v>0.19615716392225499</v>
      </c>
      <c r="Y43" s="279">
        <v>0.52779419705000896</v>
      </c>
      <c r="Z43" s="541"/>
      <c r="AA43" s="278">
        <v>84</v>
      </c>
      <c r="AB43" s="279">
        <v>0.219</v>
      </c>
      <c r="AC43" s="279">
        <v>0.253</v>
      </c>
      <c r="AD43" s="279">
        <v>0.52800000000000002</v>
      </c>
      <c r="AE43" s="281"/>
      <c r="AF43" s="279"/>
      <c r="AG43" s="280"/>
      <c r="AH43" s="280"/>
      <c r="AI43" s="280"/>
    </row>
    <row r="44" spans="2:35" ht="15" customHeight="1" x14ac:dyDescent="0.25">
      <c r="B44" s="278">
        <v>98</v>
      </c>
      <c r="C44" s="279">
        <v>0.337893018854664</v>
      </c>
      <c r="D44" s="279">
        <v>0.28379209348703599</v>
      </c>
      <c r="E44" s="279">
        <v>0.37831488765830001</v>
      </c>
      <c r="F44" s="279"/>
      <c r="G44" s="279">
        <v>0.32287041041146097</v>
      </c>
      <c r="H44" s="279">
        <v>0.227804965076219</v>
      </c>
      <c r="I44" s="279">
        <v>0.44932462451232003</v>
      </c>
      <c r="J44" s="279"/>
      <c r="K44" s="279">
        <v>0.16762101475178801</v>
      </c>
      <c r="L44" s="279">
        <v>0.13045917796616499</v>
      </c>
      <c r="M44" s="279">
        <v>0.70191980728204795</v>
      </c>
      <c r="N44" s="279"/>
      <c r="O44" s="279">
        <v>0.104299411675075</v>
      </c>
      <c r="P44" s="279">
        <v>8.1914187469021002E-2</v>
      </c>
      <c r="Q44" s="279">
        <v>0.81378640085590404</v>
      </c>
      <c r="R44" s="279"/>
      <c r="S44" s="279">
        <v>0.283606318481466</v>
      </c>
      <c r="T44" s="279">
        <v>0.293527732947515</v>
      </c>
      <c r="U44" s="279">
        <v>0.422865948571019</v>
      </c>
      <c r="V44" s="279"/>
      <c r="W44" s="279">
        <v>0.20181611695539001</v>
      </c>
      <c r="X44" s="279">
        <v>0.169111791044086</v>
      </c>
      <c r="Y44" s="279">
        <v>0.62907209200052405</v>
      </c>
      <c r="Z44" s="541"/>
      <c r="AA44" s="278">
        <v>86</v>
      </c>
      <c r="AB44" s="279">
        <v>0.14899999999999999</v>
      </c>
      <c r="AC44" s="279">
        <v>0.16400000000000001</v>
      </c>
      <c r="AD44" s="279">
        <v>0.68700000000000006</v>
      </c>
      <c r="AE44" s="281"/>
      <c r="AF44" s="279"/>
      <c r="AG44" s="280"/>
      <c r="AH44" s="280"/>
      <c r="AI44" s="280"/>
    </row>
    <row r="45" spans="2:35" ht="15" customHeight="1" x14ac:dyDescent="0.25">
      <c r="B45" s="278">
        <v>100</v>
      </c>
      <c r="C45" s="279">
        <v>0.14572203837560399</v>
      </c>
      <c r="D45" s="279">
        <v>0.269328985759752</v>
      </c>
      <c r="E45" s="279">
        <v>0.584948975864645</v>
      </c>
      <c r="F45" s="279"/>
      <c r="G45" s="279">
        <v>0.28112906541900201</v>
      </c>
      <c r="H45" s="279">
        <v>0.17390554578732301</v>
      </c>
      <c r="I45" s="279">
        <v>0.54496538879367495</v>
      </c>
      <c r="J45" s="279"/>
      <c r="K45" s="279">
        <v>0.48465598223112699</v>
      </c>
      <c r="L45" s="279">
        <v>9.6136919499530502E-2</v>
      </c>
      <c r="M45" s="279">
        <v>0.41920709826934199</v>
      </c>
      <c r="N45" s="279"/>
      <c r="O45" s="279">
        <v>0.15361561882949301</v>
      </c>
      <c r="P45" s="279">
        <v>0.231926449542006</v>
      </c>
      <c r="Q45" s="279">
        <v>0.61445793162850104</v>
      </c>
      <c r="R45" s="279"/>
      <c r="S45" s="279">
        <v>0.15039289764347399</v>
      </c>
      <c r="T45" s="279">
        <v>0.19405867022027001</v>
      </c>
      <c r="U45" s="279">
        <v>0.65554843213625602</v>
      </c>
      <c r="V45" s="279"/>
      <c r="W45" s="279">
        <v>0.133744834696332</v>
      </c>
      <c r="X45" s="279">
        <v>0.25489346947588598</v>
      </c>
      <c r="Y45" s="279">
        <v>0.61136169582778199</v>
      </c>
      <c r="Z45" s="541"/>
      <c r="AA45" s="278">
        <v>88</v>
      </c>
      <c r="AB45" s="279">
        <v>0.248</v>
      </c>
      <c r="AC45" s="279">
        <v>0.17799999999999999</v>
      </c>
      <c r="AD45" s="279">
        <v>0.57399999999999995</v>
      </c>
      <c r="AE45" s="281"/>
      <c r="AF45" s="279"/>
      <c r="AG45" s="280"/>
      <c r="AH45" s="280"/>
      <c r="AI45" s="280"/>
    </row>
    <row r="46" spans="2:35" ht="15" customHeight="1" x14ac:dyDescent="0.25">
      <c r="B46" s="278">
        <v>102</v>
      </c>
      <c r="C46" s="279">
        <v>0.16048345206707099</v>
      </c>
      <c r="D46" s="279">
        <v>0.49253273998012298</v>
      </c>
      <c r="E46" s="279">
        <v>0.34698380795280698</v>
      </c>
      <c r="F46" s="279"/>
      <c r="G46" s="279">
        <v>0.43051562603531601</v>
      </c>
      <c r="H46" s="279">
        <v>6.9333979389355496E-2</v>
      </c>
      <c r="I46" s="279">
        <v>0.50015039457532895</v>
      </c>
      <c r="J46" s="279"/>
      <c r="K46" s="279">
        <v>0.13711988005583001</v>
      </c>
      <c r="L46" s="279">
        <v>0</v>
      </c>
      <c r="M46" s="279">
        <v>0.86288011994417002</v>
      </c>
      <c r="N46" s="279"/>
      <c r="O46" s="279">
        <v>0.40284374060497802</v>
      </c>
      <c r="P46" s="279">
        <v>9.1584014787103304E-2</v>
      </c>
      <c r="Q46" s="279">
        <v>0.50557224460791905</v>
      </c>
      <c r="R46" s="279"/>
      <c r="S46" s="279">
        <v>0.27555422425359999</v>
      </c>
      <c r="T46" s="279">
        <v>0.283625712424523</v>
      </c>
      <c r="U46" s="279">
        <v>0.44082006332187601</v>
      </c>
      <c r="V46" s="279"/>
      <c r="W46" s="279">
        <v>0.24788755298249501</v>
      </c>
      <c r="X46" s="279">
        <v>0.237663470652689</v>
      </c>
      <c r="Y46" s="279">
        <v>0.51444897636481501</v>
      </c>
      <c r="Z46" s="541"/>
      <c r="AA46" s="278">
        <v>90</v>
      </c>
      <c r="AB46" s="279">
        <v>0.25800000000000001</v>
      </c>
      <c r="AC46" s="279">
        <v>0.24199999999999999</v>
      </c>
      <c r="AD46" s="279">
        <v>0.501</v>
      </c>
      <c r="AE46" s="281"/>
      <c r="AF46" s="279"/>
      <c r="AG46" s="280"/>
      <c r="AH46" s="280"/>
      <c r="AI46" s="280"/>
    </row>
    <row r="47" spans="2:35" ht="15" customHeight="1" x14ac:dyDescent="0.25">
      <c r="B47" s="278">
        <v>104</v>
      </c>
      <c r="C47" s="279">
        <v>0.19017686468191</v>
      </c>
      <c r="D47" s="279">
        <v>0.47451857326594199</v>
      </c>
      <c r="E47" s="279">
        <v>0.33530456205214798</v>
      </c>
      <c r="F47" s="279"/>
      <c r="G47" s="279">
        <v>0.36435998717380003</v>
      </c>
      <c r="H47" s="279">
        <v>0.16167593872156499</v>
      </c>
      <c r="I47" s="279">
        <v>0.47396407410463498</v>
      </c>
      <c r="J47" s="279"/>
      <c r="K47" s="279">
        <v>0.49558041433243</v>
      </c>
      <c r="L47" s="279">
        <v>6.3953603229824102E-2</v>
      </c>
      <c r="M47" s="279">
        <v>0.44046598243774598</v>
      </c>
      <c r="N47" s="279"/>
      <c r="O47" s="279">
        <v>0.16663860306832901</v>
      </c>
      <c r="P47" s="279">
        <v>0.15794135557566799</v>
      </c>
      <c r="Q47" s="279">
        <v>0.67542004135600298</v>
      </c>
      <c r="R47" s="279"/>
      <c r="S47" s="279">
        <v>0.36607604794151999</v>
      </c>
      <c r="T47" s="279">
        <v>0.116957621949309</v>
      </c>
      <c r="U47" s="279">
        <v>0.51696633010917104</v>
      </c>
      <c r="V47" s="279"/>
      <c r="W47" s="279">
        <v>0.27952420979452502</v>
      </c>
      <c r="X47" s="279">
        <v>8.3638960328612802E-2</v>
      </c>
      <c r="Y47" s="279">
        <v>0.63683682987686197</v>
      </c>
      <c r="Z47" s="541"/>
      <c r="AA47" s="278">
        <v>92</v>
      </c>
      <c r="AB47" s="279">
        <v>0.05</v>
      </c>
      <c r="AC47" s="279">
        <v>9.9000000000000005E-2</v>
      </c>
      <c r="AD47" s="279">
        <v>0.85099999999999998</v>
      </c>
      <c r="AE47" s="281"/>
      <c r="AF47" s="279"/>
      <c r="AG47" s="280"/>
      <c r="AH47" s="280"/>
      <c r="AI47" s="280"/>
    </row>
    <row r="48" spans="2:35" ht="15" customHeight="1" x14ac:dyDescent="0.25">
      <c r="B48" s="278">
        <v>106</v>
      </c>
      <c r="C48" s="279">
        <v>0.23565522303627301</v>
      </c>
      <c r="D48" s="279">
        <v>0.225597790215501</v>
      </c>
      <c r="E48" s="279">
        <v>0.53874698674822696</v>
      </c>
      <c r="F48" s="279"/>
      <c r="G48" s="279">
        <v>0.58438698388194998</v>
      </c>
      <c r="H48" s="279">
        <v>0.119017190701494</v>
      </c>
      <c r="I48" s="279">
        <v>0.29659582541655599</v>
      </c>
      <c r="J48" s="279"/>
      <c r="K48" s="279">
        <v>0.104215299092477</v>
      </c>
      <c r="L48" s="279">
        <v>0.22824232272835099</v>
      </c>
      <c r="M48" s="279">
        <v>0.66754237817917195</v>
      </c>
      <c r="N48" s="279"/>
      <c r="O48" s="279">
        <v>0.30672071817332103</v>
      </c>
      <c r="P48" s="279">
        <v>0.20091866903580999</v>
      </c>
      <c r="Q48" s="279">
        <v>0.49236061279086901</v>
      </c>
      <c r="R48" s="279"/>
      <c r="S48" s="279">
        <v>0.34771547915616602</v>
      </c>
      <c r="T48" s="279">
        <v>7.67122441847638E-2</v>
      </c>
      <c r="U48" s="279">
        <v>0.57557227665906996</v>
      </c>
      <c r="V48" s="279"/>
      <c r="W48" s="279">
        <v>0.240054069650143</v>
      </c>
      <c r="X48" s="279">
        <v>0.13453217698140299</v>
      </c>
      <c r="Y48" s="279">
        <v>0.62541375336845395</v>
      </c>
      <c r="Z48" s="541"/>
      <c r="AA48" s="278">
        <v>94</v>
      </c>
      <c r="AB48" s="279">
        <v>0.26100000000000001</v>
      </c>
      <c r="AC48" s="279">
        <v>0.29199999999999998</v>
      </c>
      <c r="AD48" s="279">
        <v>0.44700000000000001</v>
      </c>
      <c r="AE48" s="281"/>
      <c r="AF48" s="279"/>
      <c r="AG48" s="280"/>
      <c r="AH48" s="280"/>
      <c r="AI48" s="280"/>
    </row>
    <row r="49" spans="2:35" ht="15" customHeight="1" x14ac:dyDescent="0.25">
      <c r="B49" s="278">
        <v>108</v>
      </c>
      <c r="C49" s="279">
        <v>0.27624453700380502</v>
      </c>
      <c r="D49" s="279">
        <v>3.0221704677739901E-2</v>
      </c>
      <c r="E49" s="279">
        <v>0.69353375831845598</v>
      </c>
      <c r="F49" s="279"/>
      <c r="G49" s="279">
        <v>0.28605710291147701</v>
      </c>
      <c r="H49" s="279">
        <v>0.225838097235942</v>
      </c>
      <c r="I49" s="279">
        <v>0.48810479985258098</v>
      </c>
      <c r="J49" s="279"/>
      <c r="K49" s="279">
        <v>0.42238720176975397</v>
      </c>
      <c r="L49" s="279">
        <v>0.15139064399867899</v>
      </c>
      <c r="M49" s="279">
        <v>0.42622215423156701</v>
      </c>
      <c r="N49" s="279"/>
      <c r="O49" s="279">
        <v>0.29038253160351402</v>
      </c>
      <c r="P49" s="279">
        <v>2.2794712118638601E-2</v>
      </c>
      <c r="Q49" s="279">
        <v>0.68682275627784795</v>
      </c>
      <c r="R49" s="279"/>
      <c r="S49" s="279">
        <v>0.19378978477119099</v>
      </c>
      <c r="T49" s="279">
        <v>0.14235680285209201</v>
      </c>
      <c r="U49" s="279">
        <v>0.66385341237671602</v>
      </c>
      <c r="V49" s="279"/>
      <c r="W49" s="279">
        <v>0.18203051816879701</v>
      </c>
      <c r="X49" s="279">
        <v>0.27685172987762002</v>
      </c>
      <c r="Y49" s="279">
        <v>0.54111775195358303</v>
      </c>
      <c r="Z49" s="541"/>
      <c r="AA49" s="278">
        <v>96</v>
      </c>
      <c r="AB49" s="279">
        <v>0.17399999999999999</v>
      </c>
      <c r="AC49" s="279">
        <v>0.39900000000000002</v>
      </c>
      <c r="AD49" s="279">
        <v>0.42699999999999999</v>
      </c>
      <c r="AE49" s="281"/>
      <c r="AF49" s="279"/>
      <c r="AG49" s="280"/>
      <c r="AH49" s="280"/>
      <c r="AI49" s="280"/>
    </row>
    <row r="50" spans="2:35" ht="15" customHeight="1" x14ac:dyDescent="0.25">
      <c r="B50" s="278">
        <v>110</v>
      </c>
      <c r="C50" s="279">
        <v>0.25398029859839699</v>
      </c>
      <c r="D50" s="279">
        <v>0.12614638703710301</v>
      </c>
      <c r="E50" s="279">
        <v>0.61987331436449999</v>
      </c>
      <c r="F50" s="279"/>
      <c r="G50" s="279">
        <v>0.22712640825576499</v>
      </c>
      <c r="H50" s="279">
        <v>0.28060387148649701</v>
      </c>
      <c r="I50" s="279">
        <v>0.49226972025773802</v>
      </c>
      <c r="J50" s="279"/>
      <c r="K50" s="279">
        <v>0.319970931661202</v>
      </c>
      <c r="L50" s="279">
        <v>3.0566286347129799E-2</v>
      </c>
      <c r="M50" s="279">
        <v>0.64946278199166896</v>
      </c>
      <c r="N50" s="279"/>
      <c r="O50" s="279">
        <v>0.11692602821201301</v>
      </c>
      <c r="P50" s="279">
        <v>0.45106324211767901</v>
      </c>
      <c r="Q50" s="279">
        <v>0.43201072967030801</v>
      </c>
      <c r="R50" s="279"/>
      <c r="S50" s="279">
        <v>0.40167474013709198</v>
      </c>
      <c r="T50" s="279">
        <v>7.9653950050962305E-2</v>
      </c>
      <c r="U50" s="279">
        <v>0.51867130981194498</v>
      </c>
      <c r="V50" s="279"/>
      <c r="W50" s="279">
        <v>0.29580828383929803</v>
      </c>
      <c r="X50" s="279">
        <v>0.104148096839004</v>
      </c>
      <c r="Y50" s="279">
        <v>0.60004361932169803</v>
      </c>
      <c r="Z50" s="541"/>
      <c r="AA50" s="278">
        <v>98</v>
      </c>
      <c r="AB50" s="279">
        <v>0.14299999999999999</v>
      </c>
      <c r="AC50" s="279">
        <v>0.23300000000000001</v>
      </c>
      <c r="AD50" s="279">
        <v>0.624</v>
      </c>
      <c r="AE50" s="281"/>
      <c r="AF50" s="279"/>
      <c r="AG50" s="280"/>
      <c r="AH50" s="280"/>
      <c r="AI50" s="280"/>
    </row>
    <row r="51" spans="2:35" ht="15" customHeight="1" x14ac:dyDescent="0.25">
      <c r="B51" s="278">
        <v>112</v>
      </c>
      <c r="C51" s="279">
        <v>0.95760556166159305</v>
      </c>
      <c r="D51" s="279">
        <v>1.23486144818653E-2</v>
      </c>
      <c r="E51" s="279">
        <v>3.0045823856541299E-2</v>
      </c>
      <c r="F51" s="279"/>
      <c r="G51" s="279">
        <v>0.16175099115296199</v>
      </c>
      <c r="H51" s="279">
        <v>0</v>
      </c>
      <c r="I51" s="279">
        <v>0.83824900884703801</v>
      </c>
      <c r="J51" s="279"/>
      <c r="K51" s="279">
        <v>7.21951380746962E-2</v>
      </c>
      <c r="L51" s="279">
        <v>0.141251069262956</v>
      </c>
      <c r="M51" s="279">
        <v>0.78655379266234804</v>
      </c>
      <c r="N51" s="279"/>
      <c r="O51" s="279">
        <v>0.26945231441272999</v>
      </c>
      <c r="P51" s="279">
        <v>0.23260738535732201</v>
      </c>
      <c r="Q51" s="279">
        <v>0.49794030022994801</v>
      </c>
      <c r="R51" s="279"/>
      <c r="S51" s="279">
        <v>0.25072995057909703</v>
      </c>
      <c r="T51" s="279">
        <v>9.2365338701103999E-2</v>
      </c>
      <c r="U51" s="279">
        <v>0.65690471071979895</v>
      </c>
      <c r="V51" s="279"/>
      <c r="W51" s="279">
        <v>0.14666061546685299</v>
      </c>
      <c r="X51" s="279">
        <v>0.17401606665230199</v>
      </c>
      <c r="Y51" s="279">
        <v>0.67932331788084499</v>
      </c>
      <c r="Z51" s="541"/>
      <c r="AA51" s="278">
        <v>100</v>
      </c>
      <c r="AB51" s="279">
        <v>2.1999999999999999E-2</v>
      </c>
      <c r="AC51" s="279">
        <v>0.31</v>
      </c>
      <c r="AD51" s="279">
        <v>0.66800000000000004</v>
      </c>
      <c r="AE51" s="281"/>
      <c r="AF51" s="279"/>
      <c r="AG51" s="280"/>
      <c r="AH51" s="280"/>
      <c r="AI51" s="280"/>
    </row>
    <row r="52" spans="2:35" ht="15" customHeight="1" x14ac:dyDescent="0.25">
      <c r="B52" s="278">
        <v>114</v>
      </c>
      <c r="C52" s="279">
        <v>0</v>
      </c>
      <c r="D52" s="279">
        <v>0.26228239517162399</v>
      </c>
      <c r="E52" s="279">
        <v>0.73771760482837601</v>
      </c>
      <c r="F52" s="279"/>
      <c r="G52" s="279">
        <v>0.244173974528055</v>
      </c>
      <c r="H52" s="279">
        <v>4.8615701116987799E-2</v>
      </c>
      <c r="I52" s="279">
        <v>0.70721032435495701</v>
      </c>
      <c r="J52" s="279"/>
      <c r="K52" s="279">
        <v>0.38906465646162802</v>
      </c>
      <c r="L52" s="279">
        <v>0</v>
      </c>
      <c r="M52" s="279">
        <v>0.61093534353837298</v>
      </c>
      <c r="N52" s="279"/>
      <c r="O52" s="279">
        <v>0.20058635746089601</v>
      </c>
      <c r="P52" s="279">
        <v>0</v>
      </c>
      <c r="Q52" s="279">
        <v>0.79941364253910396</v>
      </c>
      <c r="R52" s="279"/>
      <c r="S52" s="279">
        <v>0.22394175786765899</v>
      </c>
      <c r="T52" s="279">
        <v>0.227026650747193</v>
      </c>
      <c r="U52" s="279">
        <v>0.54903159138514801</v>
      </c>
      <c r="V52" s="279"/>
      <c r="W52" s="279">
        <v>0.31169039840180601</v>
      </c>
      <c r="X52" s="279">
        <v>7.3806371069525104E-2</v>
      </c>
      <c r="Y52" s="279">
        <v>0.61450323052866895</v>
      </c>
      <c r="Z52" s="541"/>
      <c r="AA52" s="278">
        <v>102</v>
      </c>
      <c r="AB52" s="279">
        <v>0.217</v>
      </c>
      <c r="AC52" s="279">
        <v>0.20599999999999999</v>
      </c>
      <c r="AD52" s="279">
        <v>0.57799999999999996</v>
      </c>
      <c r="AE52" s="281"/>
      <c r="AF52" s="279"/>
      <c r="AG52" s="280"/>
      <c r="AH52" s="280"/>
      <c r="AI52" s="280"/>
    </row>
    <row r="53" spans="2:35" ht="15" customHeight="1" x14ac:dyDescent="0.25">
      <c r="B53" s="278">
        <v>116</v>
      </c>
      <c r="C53" s="279">
        <v>0.58715410148279601</v>
      </c>
      <c r="D53" s="279">
        <v>6.8614973326946396E-2</v>
      </c>
      <c r="E53" s="279">
        <v>0.344230925190258</v>
      </c>
      <c r="F53" s="279"/>
      <c r="G53" s="279">
        <v>0.69383503308197003</v>
      </c>
      <c r="H53" s="279">
        <v>0</v>
      </c>
      <c r="I53" s="279">
        <v>0.30616496691803002</v>
      </c>
      <c r="J53" s="279"/>
      <c r="K53" s="279">
        <v>0.77756270806121297</v>
      </c>
      <c r="L53" s="279">
        <v>0</v>
      </c>
      <c r="M53" s="279">
        <v>0.222437291938787</v>
      </c>
      <c r="N53" s="279"/>
      <c r="O53" s="279">
        <v>0</v>
      </c>
      <c r="P53" s="279">
        <v>0</v>
      </c>
      <c r="Q53" s="279">
        <v>1</v>
      </c>
      <c r="R53" s="279"/>
      <c r="S53" s="279">
        <v>0.41577539212239201</v>
      </c>
      <c r="T53" s="279">
        <v>4.7959614694405003E-2</v>
      </c>
      <c r="U53" s="279">
        <v>0.53626499318320298</v>
      </c>
      <c r="V53" s="279"/>
      <c r="W53" s="279">
        <v>0.79505875533722303</v>
      </c>
      <c r="X53" s="279">
        <v>4.57890688336441E-3</v>
      </c>
      <c r="Y53" s="279">
        <v>0.20036233777941201</v>
      </c>
      <c r="Z53" s="541"/>
      <c r="AA53" s="278">
        <v>104</v>
      </c>
      <c r="AB53" s="279">
        <v>0.183</v>
      </c>
      <c r="AC53" s="279">
        <v>0.372</v>
      </c>
      <c r="AD53" s="279">
        <v>0.44600000000000001</v>
      </c>
      <c r="AE53" s="281"/>
      <c r="AF53" s="279"/>
      <c r="AG53" s="280"/>
      <c r="AH53" s="280"/>
      <c r="AI53" s="280"/>
    </row>
    <row r="54" spans="2:35" ht="15" customHeight="1" x14ac:dyDescent="0.25">
      <c r="B54" s="278">
        <v>118</v>
      </c>
      <c r="C54" s="279">
        <v>2.6582933382790101E-2</v>
      </c>
      <c r="D54" s="279">
        <v>7.4852707036619906E-2</v>
      </c>
      <c r="E54" s="279">
        <v>0.89856435958059</v>
      </c>
      <c r="F54" s="279"/>
      <c r="G54" s="279">
        <v>0.44888287038879399</v>
      </c>
      <c r="H54" s="279">
        <v>0.34963472931332301</v>
      </c>
      <c r="I54" s="279">
        <v>0.201482400297884</v>
      </c>
      <c r="J54" s="279"/>
      <c r="K54" s="279">
        <v>0.33779550125874303</v>
      </c>
      <c r="L54" s="279">
        <v>0.31504559154510697</v>
      </c>
      <c r="M54" s="279">
        <v>0.34715890719615</v>
      </c>
      <c r="N54" s="279"/>
      <c r="O54" s="279">
        <v>0</v>
      </c>
      <c r="P54" s="279">
        <v>0</v>
      </c>
      <c r="Q54" s="279">
        <v>1</v>
      </c>
      <c r="R54" s="279"/>
      <c r="S54" s="279">
        <v>0.254650451726468</v>
      </c>
      <c r="T54" s="279">
        <v>0.38612787371902502</v>
      </c>
      <c r="U54" s="279">
        <v>0.35922167455450599</v>
      </c>
      <c r="V54" s="279"/>
      <c r="W54" s="279">
        <v>0.40943755706766999</v>
      </c>
      <c r="X54" s="279">
        <v>4.4365267728852298E-2</v>
      </c>
      <c r="Y54" s="279">
        <v>0.54619717520347799</v>
      </c>
      <c r="Z54" s="541"/>
      <c r="AA54" s="278">
        <v>106</v>
      </c>
      <c r="AB54" s="279">
        <v>2.4E-2</v>
      </c>
      <c r="AC54" s="279">
        <v>0</v>
      </c>
      <c r="AD54" s="279">
        <v>0.97599999999999998</v>
      </c>
      <c r="AE54" s="281"/>
      <c r="AF54" s="279"/>
      <c r="AG54" s="280"/>
      <c r="AH54" s="280"/>
      <c r="AI54" s="280"/>
    </row>
    <row r="55" spans="2:35" ht="15" customHeight="1" x14ac:dyDescent="0.25">
      <c r="B55" s="278">
        <v>120</v>
      </c>
      <c r="C55" s="279">
        <v>5.7221909137743998E-2</v>
      </c>
      <c r="D55" s="279">
        <v>0.26234949251990802</v>
      </c>
      <c r="E55" s="279">
        <v>0.68042859834234803</v>
      </c>
      <c r="F55" s="279"/>
      <c r="G55" s="279">
        <v>9.5130155699965996E-2</v>
      </c>
      <c r="H55" s="279">
        <v>0.287046119518307</v>
      </c>
      <c r="I55" s="279">
        <v>0.61782372478172698</v>
      </c>
      <c r="J55" s="279"/>
      <c r="K55" s="279">
        <v>0</v>
      </c>
      <c r="L55" s="279">
        <v>0</v>
      </c>
      <c r="M55" s="279">
        <v>1</v>
      </c>
      <c r="N55" s="279"/>
      <c r="O55" s="279">
        <v>0.85133429927816595</v>
      </c>
      <c r="P55" s="279">
        <v>0</v>
      </c>
      <c r="Q55" s="279">
        <v>0.14866570072183399</v>
      </c>
      <c r="R55" s="279"/>
      <c r="S55" s="279">
        <v>0.65463719317887903</v>
      </c>
      <c r="T55" s="279">
        <v>0.34536280682112103</v>
      </c>
      <c r="U55" s="279">
        <v>0</v>
      </c>
      <c r="V55" s="279"/>
      <c r="W55" s="279">
        <v>0.48036753257208198</v>
      </c>
      <c r="X55" s="279">
        <v>7.3642871659572997E-3</v>
      </c>
      <c r="Y55" s="279">
        <v>0.51226818026196097</v>
      </c>
      <c r="Z55" s="541"/>
      <c r="AA55" s="278">
        <v>108</v>
      </c>
      <c r="AB55" s="279">
        <v>0</v>
      </c>
      <c r="AC55" s="279">
        <v>0.20100000000000001</v>
      </c>
      <c r="AD55" s="279">
        <v>0.79900000000000004</v>
      </c>
      <c r="AE55" s="281"/>
      <c r="AF55" s="279"/>
      <c r="AG55" s="280"/>
      <c r="AH55" s="280"/>
      <c r="AI55" s="280"/>
    </row>
    <row r="56" spans="2:35" ht="15" customHeight="1" x14ac:dyDescent="0.25">
      <c r="B56" s="278">
        <v>122</v>
      </c>
      <c r="C56" s="279">
        <v>0.40817632011302202</v>
      </c>
      <c r="D56" s="279">
        <v>0.40311864612022502</v>
      </c>
      <c r="E56" s="279">
        <v>0.18870503376675299</v>
      </c>
      <c r="F56" s="279"/>
      <c r="G56" s="279">
        <v>1.4503430825653699E-2</v>
      </c>
      <c r="H56" s="279">
        <v>0.15183757362869699</v>
      </c>
      <c r="I56" s="279">
        <v>0.83365899554565004</v>
      </c>
      <c r="J56" s="279"/>
      <c r="K56" s="279">
        <v>0.5</v>
      </c>
      <c r="L56" s="279">
        <v>0.5</v>
      </c>
      <c r="M56" s="279">
        <v>0</v>
      </c>
      <c r="N56" s="279"/>
      <c r="O56" s="279">
        <v>0</v>
      </c>
      <c r="P56" s="279">
        <v>0</v>
      </c>
      <c r="Q56" s="279">
        <v>1</v>
      </c>
      <c r="R56" s="279"/>
      <c r="S56" s="279">
        <v>0</v>
      </c>
      <c r="T56" s="279">
        <v>0</v>
      </c>
      <c r="U56" s="279">
        <v>1</v>
      </c>
      <c r="V56" s="279"/>
      <c r="W56" s="279">
        <v>0.34680575959992199</v>
      </c>
      <c r="X56" s="279">
        <v>0</v>
      </c>
      <c r="Y56" s="279">
        <v>0.65319424040007801</v>
      </c>
      <c r="Z56" s="541"/>
      <c r="AA56" s="278">
        <v>110</v>
      </c>
      <c r="AB56" s="279">
        <v>0.14199999999999999</v>
      </c>
      <c r="AC56" s="279">
        <v>0.58799999999999997</v>
      </c>
      <c r="AD56" s="279">
        <v>0.27</v>
      </c>
      <c r="AE56" s="281"/>
      <c r="AF56" s="279"/>
      <c r="AG56" s="280"/>
      <c r="AH56" s="280"/>
      <c r="AI56" s="280"/>
    </row>
    <row r="57" spans="2:35" ht="15" customHeight="1" x14ac:dyDescent="0.25">
      <c r="B57" s="278">
        <v>124</v>
      </c>
      <c r="C57" s="279">
        <v>0.70337576078805597</v>
      </c>
      <c r="D57" s="279">
        <v>0.14831211960597199</v>
      </c>
      <c r="E57" s="279">
        <v>0.14831211960597199</v>
      </c>
      <c r="F57" s="279"/>
      <c r="G57" s="279">
        <v>0.79920603295785198</v>
      </c>
      <c r="H57" s="279">
        <v>0</v>
      </c>
      <c r="I57" s="279">
        <v>0.200793967042148</v>
      </c>
      <c r="J57" s="279"/>
      <c r="K57" s="279">
        <v>0.156499617256113</v>
      </c>
      <c r="L57" s="279">
        <v>0</v>
      </c>
      <c r="M57" s="279">
        <v>0.84350038274388695</v>
      </c>
      <c r="N57" s="279"/>
      <c r="O57" s="279">
        <v>0</v>
      </c>
      <c r="P57" s="279">
        <v>0</v>
      </c>
      <c r="Q57" s="279">
        <v>0</v>
      </c>
      <c r="R57" s="279"/>
      <c r="S57" s="279">
        <v>0</v>
      </c>
      <c r="T57" s="279">
        <v>0.70862300883308005</v>
      </c>
      <c r="U57" s="279">
        <v>0.29137699116692101</v>
      </c>
      <c r="V57" s="279"/>
      <c r="W57" s="279">
        <v>0.26056207467264902</v>
      </c>
      <c r="X57" s="279">
        <v>0.36971896266367499</v>
      </c>
      <c r="Y57" s="279">
        <v>0.36971896266367499</v>
      </c>
      <c r="Z57" s="541"/>
      <c r="AA57" s="278">
        <v>112</v>
      </c>
      <c r="AB57" s="279">
        <v>0.39900000000000002</v>
      </c>
      <c r="AC57" s="279">
        <v>0</v>
      </c>
      <c r="AD57" s="279">
        <v>0.60099999999999998</v>
      </c>
      <c r="AE57" s="281"/>
      <c r="AF57" s="279"/>
      <c r="AG57" s="280"/>
      <c r="AH57" s="280"/>
      <c r="AI57" s="280"/>
    </row>
    <row r="58" spans="2:35" ht="15" customHeight="1" x14ac:dyDescent="0.25">
      <c r="B58" s="278">
        <v>126</v>
      </c>
      <c r="C58" s="279">
        <v>0</v>
      </c>
      <c r="D58" s="279">
        <v>1</v>
      </c>
      <c r="E58" s="279">
        <v>0</v>
      </c>
      <c r="F58" s="279"/>
      <c r="G58" s="279">
        <v>0.88969447543388502</v>
      </c>
      <c r="H58" s="279">
        <v>0.110305524566115</v>
      </c>
      <c r="I58" s="279">
        <v>0</v>
      </c>
      <c r="J58" s="279"/>
      <c r="K58" s="279">
        <v>0.47144942331402201</v>
      </c>
      <c r="L58" s="279">
        <v>0</v>
      </c>
      <c r="M58" s="279">
        <v>0.52855057668597805</v>
      </c>
      <c r="N58" s="279"/>
      <c r="O58" s="279">
        <v>0.49407305528136097</v>
      </c>
      <c r="P58" s="279">
        <v>0</v>
      </c>
      <c r="Q58" s="279">
        <v>0.50592694471863897</v>
      </c>
      <c r="R58" s="279"/>
      <c r="S58" s="279">
        <v>0</v>
      </c>
      <c r="T58" s="279">
        <v>0</v>
      </c>
      <c r="U58" s="279">
        <v>1</v>
      </c>
      <c r="V58" s="279"/>
      <c r="W58" s="279">
        <v>0.59239593505888799</v>
      </c>
      <c r="X58" s="279">
        <v>0.40760406494111201</v>
      </c>
      <c r="Y58" s="279">
        <v>0</v>
      </c>
      <c r="Z58" s="541"/>
      <c r="AA58" s="278">
        <v>114</v>
      </c>
      <c r="AB58" s="279">
        <v>0</v>
      </c>
      <c r="AC58" s="279">
        <v>0</v>
      </c>
      <c r="AD58" s="279">
        <v>1</v>
      </c>
      <c r="AE58" s="281"/>
      <c r="AF58" s="279"/>
      <c r="AG58" s="280"/>
      <c r="AH58" s="280"/>
      <c r="AI58" s="280"/>
    </row>
    <row r="59" spans="2:35" ht="15" customHeight="1" x14ac:dyDescent="0.25">
      <c r="B59" s="278">
        <v>128</v>
      </c>
      <c r="C59" s="279">
        <v>0.8204242760853</v>
      </c>
      <c r="D59" s="279">
        <v>8.9787861957350307E-2</v>
      </c>
      <c r="E59" s="279">
        <v>8.9787861957350307E-2</v>
      </c>
      <c r="F59" s="279"/>
      <c r="G59" s="279">
        <v>0.18684478151817199</v>
      </c>
      <c r="H59" s="279">
        <v>0</v>
      </c>
      <c r="I59" s="279">
        <v>0.81315521848182803</v>
      </c>
      <c r="J59" s="279"/>
      <c r="K59" s="279">
        <v>0.89826884415040598</v>
      </c>
      <c r="L59" s="279">
        <v>0</v>
      </c>
      <c r="M59" s="279">
        <v>0.101731155849594</v>
      </c>
      <c r="N59" s="279"/>
      <c r="O59" s="279">
        <v>0</v>
      </c>
      <c r="P59" s="279">
        <v>0</v>
      </c>
      <c r="Q59" s="279">
        <v>0</v>
      </c>
      <c r="R59" s="279"/>
      <c r="S59" s="279">
        <v>0</v>
      </c>
      <c r="T59" s="279">
        <v>0</v>
      </c>
      <c r="U59" s="279">
        <v>0</v>
      </c>
      <c r="V59" s="279"/>
      <c r="W59" s="279">
        <v>0.55677459275609098</v>
      </c>
      <c r="X59" s="279">
        <v>1.0429360356373299E-2</v>
      </c>
      <c r="Y59" s="279">
        <v>0.43279604688753498</v>
      </c>
      <c r="Z59" s="541"/>
      <c r="AA59" s="278">
        <v>116</v>
      </c>
      <c r="AB59" s="279">
        <v>0.5</v>
      </c>
      <c r="AC59" s="279">
        <v>0</v>
      </c>
      <c r="AD59" s="279">
        <v>0.5</v>
      </c>
      <c r="AE59" s="281"/>
      <c r="AF59" s="279"/>
      <c r="AG59" s="280"/>
      <c r="AH59" s="280"/>
      <c r="AI59" s="280"/>
    </row>
    <row r="60" spans="2:35" ht="15" customHeight="1" x14ac:dyDescent="0.25">
      <c r="B60" s="278">
        <v>130</v>
      </c>
      <c r="C60" s="279">
        <v>0.13494458852015001</v>
      </c>
      <c r="D60" s="279">
        <v>0</v>
      </c>
      <c r="E60" s="279">
        <v>0.86505541147984999</v>
      </c>
      <c r="F60" s="279"/>
      <c r="G60" s="279">
        <v>4.8649359412361398E-2</v>
      </c>
      <c r="H60" s="279">
        <v>0.47567532029381898</v>
      </c>
      <c r="I60" s="279">
        <v>0.47567532029381898</v>
      </c>
      <c r="J60" s="279"/>
      <c r="K60" s="279">
        <v>0</v>
      </c>
      <c r="L60" s="279">
        <v>0</v>
      </c>
      <c r="M60" s="279">
        <v>1</v>
      </c>
      <c r="N60" s="279"/>
      <c r="O60" s="279">
        <v>0.13775523169065201</v>
      </c>
      <c r="P60" s="279">
        <v>0</v>
      </c>
      <c r="Q60" s="279">
        <v>0.86224476830934804</v>
      </c>
      <c r="R60" s="279"/>
      <c r="S60" s="279">
        <v>0</v>
      </c>
      <c r="T60" s="279">
        <v>0</v>
      </c>
      <c r="U60" s="279">
        <v>0</v>
      </c>
      <c r="V60" s="279"/>
      <c r="W60" s="279">
        <v>0.35016077426859299</v>
      </c>
      <c r="X60" s="279">
        <v>0.64983922573140696</v>
      </c>
      <c r="Y60" s="279">
        <v>0</v>
      </c>
      <c r="Z60" s="541"/>
      <c r="AA60" s="278">
        <v>118</v>
      </c>
      <c r="AB60" s="279">
        <v>0</v>
      </c>
      <c r="AC60" s="279">
        <v>1</v>
      </c>
      <c r="AD60" s="279">
        <v>0</v>
      </c>
      <c r="AE60" s="281"/>
      <c r="AF60" s="279"/>
      <c r="AG60" s="280"/>
      <c r="AH60" s="280"/>
      <c r="AI60" s="280"/>
    </row>
    <row r="61" spans="2:35" ht="15" customHeight="1" x14ac:dyDescent="0.25">
      <c r="B61" s="278">
        <v>132</v>
      </c>
      <c r="C61" s="279">
        <v>1</v>
      </c>
      <c r="D61" s="279">
        <v>0</v>
      </c>
      <c r="E61" s="279">
        <v>0</v>
      </c>
      <c r="F61" s="279"/>
      <c r="G61" s="279">
        <v>0.202049231718582</v>
      </c>
      <c r="H61" s="279">
        <v>0.63285210133504999</v>
      </c>
      <c r="I61" s="279">
        <v>0.16509866694636799</v>
      </c>
      <c r="J61" s="279"/>
      <c r="K61" s="279">
        <v>0</v>
      </c>
      <c r="L61" s="279">
        <v>1</v>
      </c>
      <c r="M61" s="279">
        <v>0</v>
      </c>
      <c r="N61" s="279"/>
      <c r="O61" s="279">
        <v>0</v>
      </c>
      <c r="P61" s="279">
        <v>0</v>
      </c>
      <c r="Q61" s="279">
        <v>0</v>
      </c>
      <c r="R61" s="279"/>
      <c r="S61" s="279">
        <v>0</v>
      </c>
      <c r="T61" s="279">
        <v>1</v>
      </c>
      <c r="U61" s="279">
        <v>0</v>
      </c>
      <c r="V61" s="279"/>
      <c r="W61" s="279">
        <v>0</v>
      </c>
      <c r="X61" s="279">
        <v>0</v>
      </c>
      <c r="Y61" s="279">
        <v>1</v>
      </c>
      <c r="Z61" s="541"/>
      <c r="AA61" s="278">
        <v>120</v>
      </c>
      <c r="AB61" s="279">
        <v>0</v>
      </c>
      <c r="AC61" s="279">
        <v>0</v>
      </c>
      <c r="AD61" s="279">
        <v>1</v>
      </c>
      <c r="AE61" s="281"/>
      <c r="AF61" s="279"/>
      <c r="AG61" s="280"/>
      <c r="AH61" s="280"/>
      <c r="AI61" s="280"/>
    </row>
    <row r="62" spans="2:35" ht="15" customHeight="1" x14ac:dyDescent="0.25">
      <c r="B62" s="278">
        <v>134</v>
      </c>
      <c r="C62" s="279">
        <v>0.79972260578994803</v>
      </c>
      <c r="D62" s="279">
        <v>0</v>
      </c>
      <c r="E62" s="279">
        <v>0.200277394210052</v>
      </c>
      <c r="F62" s="279"/>
      <c r="G62" s="279">
        <v>1</v>
      </c>
      <c r="H62" s="279">
        <v>0</v>
      </c>
      <c r="I62" s="279">
        <v>0</v>
      </c>
      <c r="J62" s="279"/>
      <c r="K62" s="279">
        <v>0.22190901228400201</v>
      </c>
      <c r="L62" s="279">
        <v>0</v>
      </c>
      <c r="M62" s="279">
        <v>0.77809098771599805</v>
      </c>
      <c r="N62" s="279"/>
      <c r="O62" s="279">
        <v>0</v>
      </c>
      <c r="P62" s="279">
        <v>0</v>
      </c>
      <c r="Q62" s="279">
        <v>0</v>
      </c>
      <c r="R62" s="279"/>
      <c r="S62" s="279">
        <v>0.94685524430928303</v>
      </c>
      <c r="T62" s="279">
        <v>0</v>
      </c>
      <c r="U62" s="279">
        <v>5.3144755690717201E-2</v>
      </c>
      <c r="V62" s="279"/>
      <c r="W62" s="279">
        <v>1</v>
      </c>
      <c r="X62" s="279">
        <v>0</v>
      </c>
      <c r="Y62" s="279">
        <v>0</v>
      </c>
      <c r="Z62" s="541"/>
      <c r="AA62" s="278">
        <v>122</v>
      </c>
      <c r="AB62" s="279">
        <v>0</v>
      </c>
      <c r="AC62" s="279">
        <v>0</v>
      </c>
      <c r="AD62" s="279">
        <v>1</v>
      </c>
      <c r="AE62" s="281"/>
      <c r="AF62" s="279"/>
      <c r="AG62" s="280"/>
      <c r="AH62" s="280"/>
      <c r="AI62" s="280"/>
    </row>
    <row r="63" spans="2:35" ht="15" customHeight="1" x14ac:dyDescent="0.25">
      <c r="B63" s="278">
        <v>136</v>
      </c>
      <c r="C63" s="279">
        <v>0</v>
      </c>
      <c r="D63" s="279">
        <v>0</v>
      </c>
      <c r="E63" s="279">
        <v>1</v>
      </c>
      <c r="F63" s="279"/>
      <c r="G63" s="279">
        <v>0.105035932245894</v>
      </c>
      <c r="H63" s="279">
        <v>0.160990192463277</v>
      </c>
      <c r="I63" s="279">
        <v>0.73397387529083002</v>
      </c>
      <c r="J63" s="279"/>
      <c r="K63" s="279">
        <v>0</v>
      </c>
      <c r="L63" s="279">
        <v>0</v>
      </c>
      <c r="M63" s="279">
        <v>1</v>
      </c>
      <c r="N63" s="279"/>
      <c r="O63" s="279">
        <v>0</v>
      </c>
      <c r="P63" s="279">
        <v>0</v>
      </c>
      <c r="Q63" s="279">
        <v>0</v>
      </c>
      <c r="R63" s="279"/>
      <c r="S63" s="279">
        <v>0</v>
      </c>
      <c r="T63" s="279">
        <v>0</v>
      </c>
      <c r="U63" s="279">
        <v>1</v>
      </c>
      <c r="V63" s="279"/>
      <c r="W63" s="279">
        <v>1</v>
      </c>
      <c r="X63" s="279">
        <v>0</v>
      </c>
      <c r="Y63" s="279">
        <v>0</v>
      </c>
      <c r="Z63" s="541"/>
      <c r="AA63" s="278">
        <v>124</v>
      </c>
      <c r="AB63" s="279">
        <v>1</v>
      </c>
      <c r="AC63" s="279">
        <v>0</v>
      </c>
      <c r="AD63" s="279">
        <v>0</v>
      </c>
      <c r="AE63" s="281"/>
      <c r="AF63" s="279"/>
      <c r="AG63" s="280"/>
      <c r="AH63" s="280"/>
      <c r="AI63" s="280"/>
    </row>
    <row r="64" spans="2:35" ht="15" customHeight="1" x14ac:dyDescent="0.25">
      <c r="B64" s="278">
        <v>138</v>
      </c>
      <c r="C64" s="279">
        <v>0</v>
      </c>
      <c r="D64" s="279">
        <v>0</v>
      </c>
      <c r="E64" s="279">
        <v>0</v>
      </c>
      <c r="F64" s="279"/>
      <c r="G64" s="279">
        <v>0.152161221234518</v>
      </c>
      <c r="H64" s="279">
        <v>0</v>
      </c>
      <c r="I64" s="279">
        <v>0.84783877876548197</v>
      </c>
      <c r="J64" s="279"/>
      <c r="K64" s="279">
        <v>0</v>
      </c>
      <c r="L64" s="279">
        <v>0</v>
      </c>
      <c r="M64" s="279">
        <v>0</v>
      </c>
      <c r="N64" s="279"/>
      <c r="O64" s="279">
        <v>1</v>
      </c>
      <c r="P64" s="279">
        <v>0</v>
      </c>
      <c r="Q64" s="279">
        <v>0</v>
      </c>
      <c r="R64" s="279"/>
      <c r="S64" s="279">
        <v>0</v>
      </c>
      <c r="T64" s="279">
        <v>0</v>
      </c>
      <c r="U64" s="279">
        <v>0</v>
      </c>
      <c r="V64" s="279"/>
      <c r="W64" s="279">
        <v>1</v>
      </c>
      <c r="X64" s="279">
        <v>0</v>
      </c>
      <c r="Y64" s="279">
        <v>0</v>
      </c>
      <c r="Z64" s="541"/>
      <c r="AA64" s="278">
        <v>126</v>
      </c>
      <c r="AB64" s="279">
        <v>0</v>
      </c>
      <c r="AC64" s="279">
        <v>1</v>
      </c>
      <c r="AD64" s="279">
        <v>0</v>
      </c>
      <c r="AE64" s="281"/>
      <c r="AF64" s="279"/>
      <c r="AG64" s="280"/>
      <c r="AH64" s="280"/>
      <c r="AI64" s="280"/>
    </row>
    <row r="65" spans="2:36" ht="15" customHeight="1" x14ac:dyDescent="0.25">
      <c r="B65" s="278">
        <v>140</v>
      </c>
      <c r="C65" s="279">
        <v>1</v>
      </c>
      <c r="D65" s="279">
        <v>0</v>
      </c>
      <c r="E65" s="279">
        <v>0</v>
      </c>
      <c r="F65" s="279"/>
      <c r="G65" s="279">
        <v>0</v>
      </c>
      <c r="H65" s="279">
        <v>0</v>
      </c>
      <c r="I65" s="279">
        <v>1</v>
      </c>
      <c r="J65" s="279"/>
      <c r="K65" s="279">
        <v>1</v>
      </c>
      <c r="L65" s="279">
        <v>0</v>
      </c>
      <c r="M65" s="279">
        <v>0</v>
      </c>
      <c r="N65" s="279"/>
      <c r="O65" s="279">
        <v>0</v>
      </c>
      <c r="P65" s="279">
        <v>0</v>
      </c>
      <c r="Q65" s="279">
        <v>0</v>
      </c>
      <c r="R65" s="279"/>
      <c r="S65" s="279">
        <v>1</v>
      </c>
      <c r="T65" s="279">
        <v>0</v>
      </c>
      <c r="U65" s="279">
        <v>0</v>
      </c>
      <c r="V65" s="279"/>
      <c r="W65" s="279">
        <v>1</v>
      </c>
      <c r="X65" s="279">
        <v>0</v>
      </c>
      <c r="Y65" s="279">
        <v>0</v>
      </c>
      <c r="Z65" s="541"/>
      <c r="AA65" s="278">
        <v>128</v>
      </c>
      <c r="AB65" s="279">
        <v>0</v>
      </c>
      <c r="AC65" s="279">
        <v>0</v>
      </c>
      <c r="AD65" s="279">
        <v>0</v>
      </c>
      <c r="AE65" s="281"/>
      <c r="AF65" s="279"/>
      <c r="AG65" s="280"/>
      <c r="AH65" s="280"/>
      <c r="AI65" s="280"/>
    </row>
    <row r="66" spans="2:36" ht="15" customHeight="1" x14ac:dyDescent="0.25">
      <c r="B66" s="278">
        <v>142</v>
      </c>
      <c r="C66" s="279">
        <v>0</v>
      </c>
      <c r="D66" s="279">
        <v>0</v>
      </c>
      <c r="E66" s="279">
        <v>0</v>
      </c>
      <c r="F66" s="279"/>
      <c r="G66" s="279">
        <v>0</v>
      </c>
      <c r="H66" s="279">
        <v>0</v>
      </c>
      <c r="I66" s="279">
        <v>0</v>
      </c>
      <c r="J66" s="279"/>
      <c r="K66" s="279">
        <v>0</v>
      </c>
      <c r="L66" s="279">
        <v>0</v>
      </c>
      <c r="M66" s="279">
        <v>0</v>
      </c>
      <c r="N66" s="279"/>
      <c r="O66" s="279">
        <v>0</v>
      </c>
      <c r="P66" s="279">
        <v>0</v>
      </c>
      <c r="Q66" s="279">
        <v>0</v>
      </c>
      <c r="R66" s="279"/>
      <c r="S66" s="279">
        <v>1</v>
      </c>
      <c r="T66" s="279">
        <v>0</v>
      </c>
      <c r="U66" s="279">
        <v>0</v>
      </c>
      <c r="V66" s="279"/>
      <c r="W66" s="279">
        <v>1</v>
      </c>
      <c r="X66" s="279">
        <v>0</v>
      </c>
      <c r="Y66" s="279">
        <v>0</v>
      </c>
      <c r="Z66" s="541"/>
      <c r="AA66" s="278">
        <v>130</v>
      </c>
      <c r="AB66" s="279">
        <v>0</v>
      </c>
      <c r="AC66" s="279">
        <v>0</v>
      </c>
      <c r="AD66" s="279">
        <v>0</v>
      </c>
      <c r="AE66" s="281"/>
      <c r="AF66" s="279"/>
      <c r="AG66" s="280"/>
      <c r="AH66" s="280"/>
      <c r="AI66" s="280"/>
    </row>
    <row r="67" spans="2:36" ht="15" customHeight="1" x14ac:dyDescent="0.25">
      <c r="B67" s="278">
        <v>144</v>
      </c>
      <c r="C67" s="279">
        <v>0</v>
      </c>
      <c r="D67" s="279">
        <v>1</v>
      </c>
      <c r="E67" s="279">
        <v>0</v>
      </c>
      <c r="F67" s="279"/>
      <c r="G67" s="279">
        <v>0</v>
      </c>
      <c r="H67" s="279">
        <v>0</v>
      </c>
      <c r="I67" s="279">
        <v>0</v>
      </c>
      <c r="J67" s="279"/>
      <c r="K67" s="279">
        <v>0</v>
      </c>
      <c r="L67" s="279">
        <v>0</v>
      </c>
      <c r="M67" s="279">
        <v>0</v>
      </c>
      <c r="N67" s="279"/>
      <c r="O67" s="279">
        <v>0</v>
      </c>
      <c r="P67" s="279">
        <v>0</v>
      </c>
      <c r="Q67" s="279">
        <v>1</v>
      </c>
      <c r="R67" s="279"/>
      <c r="S67" s="279">
        <v>0</v>
      </c>
      <c r="T67" s="279">
        <v>0</v>
      </c>
      <c r="U67" s="279">
        <v>0</v>
      </c>
      <c r="V67" s="279"/>
      <c r="W67" s="279">
        <v>0</v>
      </c>
      <c r="X67" s="279">
        <v>0</v>
      </c>
      <c r="Y67" s="279">
        <v>0</v>
      </c>
      <c r="Z67" s="541"/>
      <c r="AA67" s="278">
        <v>132</v>
      </c>
      <c r="AB67" s="279">
        <v>0</v>
      </c>
      <c r="AC67" s="279">
        <v>0</v>
      </c>
      <c r="AD67" s="279">
        <v>0</v>
      </c>
      <c r="AE67" s="281"/>
      <c r="AF67" s="279"/>
      <c r="AG67" s="280"/>
      <c r="AH67" s="280"/>
      <c r="AI67" s="280"/>
    </row>
    <row r="68" spans="2:36" ht="15" customHeight="1" x14ac:dyDescent="0.25">
      <c r="B68" s="278">
        <v>146</v>
      </c>
      <c r="C68" s="279">
        <v>1</v>
      </c>
      <c r="D68" s="279">
        <v>0</v>
      </c>
      <c r="E68" s="279">
        <v>0</v>
      </c>
      <c r="F68" s="279"/>
      <c r="G68" s="279">
        <v>0</v>
      </c>
      <c r="H68" s="279">
        <v>0</v>
      </c>
      <c r="I68" s="279">
        <v>1</v>
      </c>
      <c r="J68" s="279"/>
      <c r="K68" s="279">
        <v>0</v>
      </c>
      <c r="L68" s="279">
        <v>0</v>
      </c>
      <c r="M68" s="279">
        <v>0</v>
      </c>
      <c r="N68" s="279"/>
      <c r="O68" s="279">
        <v>0</v>
      </c>
      <c r="P68" s="279">
        <v>0</v>
      </c>
      <c r="Q68" s="279">
        <v>0</v>
      </c>
      <c r="R68" s="279"/>
      <c r="S68" s="279">
        <v>0</v>
      </c>
      <c r="T68" s="279">
        <v>0</v>
      </c>
      <c r="U68" s="279">
        <v>0</v>
      </c>
      <c r="V68" s="279"/>
      <c r="W68" s="279">
        <v>1</v>
      </c>
      <c r="X68" s="279">
        <v>0</v>
      </c>
      <c r="Y68" s="279">
        <v>0</v>
      </c>
      <c r="Z68" s="541"/>
      <c r="AA68" s="278">
        <v>134</v>
      </c>
      <c r="AB68" s="279">
        <v>0</v>
      </c>
      <c r="AC68" s="279">
        <v>0</v>
      </c>
      <c r="AD68" s="279">
        <v>0</v>
      </c>
      <c r="AE68" s="281"/>
      <c r="AF68" s="279"/>
      <c r="AG68" s="280"/>
      <c r="AH68" s="280"/>
      <c r="AI68" s="280"/>
    </row>
    <row r="69" spans="2:36" ht="15" customHeight="1" x14ac:dyDescent="0.25">
      <c r="B69" s="278">
        <v>148</v>
      </c>
      <c r="C69" s="279">
        <v>0</v>
      </c>
      <c r="D69" s="279">
        <v>1</v>
      </c>
      <c r="E69" s="279">
        <v>0</v>
      </c>
      <c r="F69" s="279"/>
      <c r="G69" s="279">
        <v>0</v>
      </c>
      <c r="H69" s="279">
        <v>0</v>
      </c>
      <c r="I69" s="279">
        <v>0</v>
      </c>
      <c r="J69" s="279"/>
      <c r="K69" s="279">
        <v>0</v>
      </c>
      <c r="L69" s="279">
        <v>0</v>
      </c>
      <c r="M69" s="279">
        <v>0</v>
      </c>
      <c r="N69" s="279"/>
      <c r="O69" s="279">
        <v>0</v>
      </c>
      <c r="P69" s="279">
        <v>0</v>
      </c>
      <c r="Q69" s="279">
        <v>1</v>
      </c>
      <c r="R69" s="279"/>
      <c r="S69" s="279">
        <v>1</v>
      </c>
      <c r="T69" s="279">
        <v>0</v>
      </c>
      <c r="U69" s="279">
        <v>0</v>
      </c>
      <c r="V69" s="279"/>
      <c r="W69" s="279">
        <v>0</v>
      </c>
      <c r="X69" s="279">
        <v>0</v>
      </c>
      <c r="Y69" s="279">
        <v>0</v>
      </c>
      <c r="Z69" s="541"/>
      <c r="AA69" s="278">
        <v>136</v>
      </c>
      <c r="AB69" s="279">
        <v>1</v>
      </c>
      <c r="AC69" s="279">
        <v>0</v>
      </c>
      <c r="AD69" s="279">
        <v>0</v>
      </c>
      <c r="AE69" s="281"/>
      <c r="AF69" s="279"/>
      <c r="AG69" s="280"/>
      <c r="AH69" s="280"/>
      <c r="AI69" s="280"/>
    </row>
    <row r="70" spans="2:36" ht="15" customHeight="1" x14ac:dyDescent="0.25">
      <c r="B70" s="278">
        <v>150</v>
      </c>
      <c r="C70" s="279">
        <v>0</v>
      </c>
      <c r="D70" s="279">
        <v>1</v>
      </c>
      <c r="E70" s="279">
        <v>0</v>
      </c>
      <c r="F70" s="279"/>
      <c r="G70" s="279">
        <v>1</v>
      </c>
      <c r="H70" s="279">
        <v>0</v>
      </c>
      <c r="I70" s="279">
        <v>0</v>
      </c>
      <c r="J70" s="279"/>
      <c r="K70" s="279">
        <v>0</v>
      </c>
      <c r="L70" s="279">
        <v>0</v>
      </c>
      <c r="M70" s="279">
        <v>1</v>
      </c>
      <c r="N70" s="279"/>
      <c r="O70" s="279">
        <v>0</v>
      </c>
      <c r="P70" s="279">
        <v>0</v>
      </c>
      <c r="Q70" s="279">
        <v>0</v>
      </c>
      <c r="R70" s="279"/>
      <c r="S70" s="279">
        <v>0</v>
      </c>
      <c r="T70" s="279">
        <v>0</v>
      </c>
      <c r="U70" s="279">
        <v>0</v>
      </c>
      <c r="V70" s="279"/>
      <c r="W70" s="279">
        <v>1</v>
      </c>
      <c r="X70" s="279">
        <v>0</v>
      </c>
      <c r="Y70" s="279">
        <v>0</v>
      </c>
      <c r="Z70" s="541"/>
      <c r="AA70" s="278">
        <v>138</v>
      </c>
      <c r="AB70" s="279">
        <v>0</v>
      </c>
      <c r="AC70" s="279">
        <v>0</v>
      </c>
      <c r="AD70" s="279">
        <v>0</v>
      </c>
      <c r="AE70" s="281"/>
      <c r="AF70" s="279"/>
      <c r="AG70" s="280"/>
      <c r="AH70" s="280"/>
      <c r="AI70" s="280"/>
    </row>
    <row r="71" spans="2:36" ht="15" customHeight="1" x14ac:dyDescent="0.25">
      <c r="B71" s="278">
        <v>152</v>
      </c>
      <c r="C71" s="279">
        <v>1</v>
      </c>
      <c r="D71" s="279">
        <v>0</v>
      </c>
      <c r="E71" s="279">
        <v>0</v>
      </c>
      <c r="F71" s="279"/>
      <c r="G71" s="279">
        <v>0</v>
      </c>
      <c r="H71" s="279">
        <v>1</v>
      </c>
      <c r="I71" s="279">
        <v>0</v>
      </c>
      <c r="J71" s="279"/>
      <c r="K71" s="279">
        <v>0</v>
      </c>
      <c r="L71" s="279">
        <v>0</v>
      </c>
      <c r="M71" s="279">
        <v>0</v>
      </c>
      <c r="N71" s="279"/>
      <c r="O71" s="279">
        <v>0</v>
      </c>
      <c r="P71" s="279">
        <v>0</v>
      </c>
      <c r="Q71" s="279">
        <v>0</v>
      </c>
      <c r="R71" s="279"/>
      <c r="S71" s="279">
        <v>0</v>
      </c>
      <c r="T71" s="279">
        <v>0</v>
      </c>
      <c r="U71" s="279">
        <v>0</v>
      </c>
      <c r="V71" s="279"/>
      <c r="W71" s="279">
        <v>0</v>
      </c>
      <c r="X71" s="279">
        <v>0</v>
      </c>
      <c r="Y71" s="279">
        <v>0</v>
      </c>
      <c r="Z71" s="541"/>
      <c r="AA71" s="278">
        <v>140</v>
      </c>
      <c r="AB71" s="279">
        <v>0</v>
      </c>
      <c r="AC71" s="279">
        <v>0</v>
      </c>
      <c r="AD71" s="279">
        <v>0</v>
      </c>
      <c r="AE71" s="281"/>
      <c r="AF71" s="279"/>
      <c r="AG71" s="280"/>
      <c r="AH71" s="280"/>
      <c r="AI71" s="280"/>
    </row>
    <row r="72" spans="2:36" ht="15" customHeight="1" x14ac:dyDescent="0.25">
      <c r="B72" s="278">
        <v>154</v>
      </c>
      <c r="C72" s="279">
        <v>0</v>
      </c>
      <c r="D72" s="279">
        <v>0</v>
      </c>
      <c r="E72" s="279">
        <v>1</v>
      </c>
      <c r="F72" s="279"/>
      <c r="G72" s="279">
        <v>0</v>
      </c>
      <c r="H72" s="279">
        <v>0</v>
      </c>
      <c r="I72" s="279">
        <v>0</v>
      </c>
      <c r="J72" s="279"/>
      <c r="K72" s="279">
        <v>0</v>
      </c>
      <c r="L72" s="279">
        <v>0</v>
      </c>
      <c r="M72" s="279">
        <v>0</v>
      </c>
      <c r="N72" s="279"/>
      <c r="O72" s="279">
        <v>0</v>
      </c>
      <c r="P72" s="279">
        <v>0</v>
      </c>
      <c r="Q72" s="279">
        <v>0</v>
      </c>
      <c r="R72" s="279"/>
      <c r="S72" s="279">
        <v>0</v>
      </c>
      <c r="T72" s="279">
        <v>0</v>
      </c>
      <c r="U72" s="279">
        <v>0</v>
      </c>
      <c r="V72" s="279"/>
      <c r="W72" s="279">
        <v>1</v>
      </c>
      <c r="X72" s="279">
        <v>0</v>
      </c>
      <c r="Y72" s="279">
        <v>0</v>
      </c>
      <c r="Z72" s="541"/>
      <c r="AA72" s="278">
        <v>142</v>
      </c>
      <c r="AB72" s="279">
        <v>0</v>
      </c>
      <c r="AC72" s="279">
        <v>0</v>
      </c>
      <c r="AD72" s="279">
        <v>0</v>
      </c>
      <c r="AE72" s="281"/>
      <c r="AF72" s="279"/>
      <c r="AG72" s="280"/>
      <c r="AH72" s="280"/>
      <c r="AI72" s="280"/>
    </row>
    <row r="73" spans="2:36" ht="15" customHeight="1" x14ac:dyDescent="0.25">
      <c r="B73" s="278">
        <v>156</v>
      </c>
      <c r="C73" s="279">
        <v>0</v>
      </c>
      <c r="D73" s="279">
        <v>0</v>
      </c>
      <c r="E73" s="279">
        <v>0</v>
      </c>
      <c r="F73" s="279"/>
      <c r="G73" s="279">
        <v>0</v>
      </c>
      <c r="H73" s="279">
        <v>0</v>
      </c>
      <c r="I73" s="279">
        <v>0</v>
      </c>
      <c r="J73" s="279"/>
      <c r="K73" s="279">
        <v>0</v>
      </c>
      <c r="L73" s="279">
        <v>0</v>
      </c>
      <c r="M73" s="279">
        <v>0</v>
      </c>
      <c r="N73" s="279"/>
      <c r="O73" s="279">
        <v>0</v>
      </c>
      <c r="P73" s="279">
        <v>0</v>
      </c>
      <c r="Q73" s="279">
        <v>0</v>
      </c>
      <c r="R73" s="279"/>
      <c r="S73" s="279">
        <v>0</v>
      </c>
      <c r="T73" s="279">
        <v>0</v>
      </c>
      <c r="U73" s="279">
        <v>0</v>
      </c>
      <c r="V73" s="279"/>
      <c r="W73" s="279">
        <v>0</v>
      </c>
      <c r="X73" s="279">
        <v>0</v>
      </c>
      <c r="Y73" s="279">
        <v>0</v>
      </c>
      <c r="Z73" s="541"/>
      <c r="AA73" s="278">
        <v>144</v>
      </c>
      <c r="AB73" s="279">
        <v>0</v>
      </c>
      <c r="AC73" s="279">
        <v>0</v>
      </c>
      <c r="AD73" s="279">
        <v>0</v>
      </c>
      <c r="AE73" s="281"/>
      <c r="AF73" s="279"/>
      <c r="AG73" s="280"/>
      <c r="AH73" s="280"/>
      <c r="AI73" s="280"/>
    </row>
    <row r="74" spans="2:36" ht="15" customHeight="1" x14ac:dyDescent="0.25">
      <c r="B74" s="278">
        <v>158</v>
      </c>
      <c r="C74" s="279">
        <v>0</v>
      </c>
      <c r="D74" s="279">
        <v>0</v>
      </c>
      <c r="E74" s="279">
        <v>0</v>
      </c>
      <c r="F74" s="279"/>
      <c r="G74" s="279">
        <v>0</v>
      </c>
      <c r="H74" s="279">
        <v>0</v>
      </c>
      <c r="I74" s="279">
        <v>0</v>
      </c>
      <c r="J74" s="279"/>
      <c r="K74" s="279">
        <v>0</v>
      </c>
      <c r="L74" s="279">
        <v>0</v>
      </c>
      <c r="M74" s="279">
        <v>0</v>
      </c>
      <c r="N74" s="279"/>
      <c r="O74" s="279">
        <v>0</v>
      </c>
      <c r="P74" s="279">
        <v>0</v>
      </c>
      <c r="Q74" s="279">
        <v>0</v>
      </c>
      <c r="R74" s="279"/>
      <c r="S74" s="279">
        <v>0</v>
      </c>
      <c r="T74" s="279">
        <v>0</v>
      </c>
      <c r="U74" s="279">
        <v>0</v>
      </c>
      <c r="V74" s="279"/>
      <c r="W74" s="279">
        <v>1</v>
      </c>
      <c r="X74" s="279">
        <v>0</v>
      </c>
      <c r="Y74" s="279">
        <v>0</v>
      </c>
      <c r="Z74" s="541"/>
      <c r="AA74" s="278">
        <v>146</v>
      </c>
      <c r="AB74" s="279">
        <v>0</v>
      </c>
      <c r="AC74" s="279">
        <v>0</v>
      </c>
      <c r="AD74" s="279">
        <v>0</v>
      </c>
      <c r="AE74" s="281"/>
      <c r="AF74" s="279"/>
      <c r="AG74" s="280"/>
      <c r="AH74" s="280"/>
      <c r="AI74" s="280"/>
    </row>
    <row r="75" spans="2:36" ht="15" customHeight="1" x14ac:dyDescent="0.25">
      <c r="B75" s="278">
        <v>160</v>
      </c>
      <c r="C75" s="279">
        <v>0</v>
      </c>
      <c r="D75" s="279">
        <v>0</v>
      </c>
      <c r="E75" s="279">
        <v>0</v>
      </c>
      <c r="F75" s="279"/>
      <c r="G75" s="279">
        <v>0</v>
      </c>
      <c r="H75" s="279">
        <v>0</v>
      </c>
      <c r="I75" s="279">
        <v>0</v>
      </c>
      <c r="J75" s="279"/>
      <c r="K75" s="279">
        <v>0</v>
      </c>
      <c r="L75" s="279">
        <v>0</v>
      </c>
      <c r="M75" s="279">
        <v>0</v>
      </c>
      <c r="N75" s="279"/>
      <c r="O75" s="279">
        <v>0</v>
      </c>
      <c r="P75" s="279">
        <v>0</v>
      </c>
      <c r="Q75" s="279">
        <v>0</v>
      </c>
      <c r="R75" s="279"/>
      <c r="S75" s="279">
        <v>0</v>
      </c>
      <c r="T75" s="279">
        <v>0</v>
      </c>
      <c r="U75" s="279">
        <v>0</v>
      </c>
      <c r="V75" s="279"/>
      <c r="W75" s="279">
        <v>0</v>
      </c>
      <c r="X75" s="279">
        <v>0</v>
      </c>
      <c r="Y75" s="279">
        <v>0</v>
      </c>
      <c r="Z75" s="541"/>
      <c r="AA75" s="278">
        <v>148</v>
      </c>
      <c r="AB75" s="279">
        <v>0</v>
      </c>
      <c r="AC75" s="279">
        <v>0</v>
      </c>
      <c r="AD75" s="279">
        <v>0</v>
      </c>
      <c r="AE75" s="281"/>
      <c r="AF75" s="279"/>
      <c r="AG75" s="280"/>
      <c r="AH75" s="280"/>
      <c r="AI75" s="280"/>
    </row>
    <row r="76" spans="2:36" ht="15" customHeight="1" x14ac:dyDescent="0.25">
      <c r="B76" s="278">
        <v>162</v>
      </c>
      <c r="C76" s="279">
        <v>1</v>
      </c>
      <c r="D76" s="279">
        <v>0</v>
      </c>
      <c r="E76" s="279">
        <v>0</v>
      </c>
      <c r="F76" s="279"/>
      <c r="G76" s="279">
        <v>0</v>
      </c>
      <c r="H76" s="279">
        <v>0</v>
      </c>
      <c r="I76" s="279">
        <v>0</v>
      </c>
      <c r="J76" s="279"/>
      <c r="K76" s="279">
        <v>0</v>
      </c>
      <c r="L76" s="279">
        <v>0</v>
      </c>
      <c r="M76" s="279">
        <v>0</v>
      </c>
      <c r="N76" s="279"/>
      <c r="O76" s="279">
        <v>0</v>
      </c>
      <c r="P76" s="279">
        <v>0</v>
      </c>
      <c r="Q76" s="279">
        <v>0</v>
      </c>
      <c r="R76" s="279"/>
      <c r="S76" s="279">
        <v>0</v>
      </c>
      <c r="T76" s="279">
        <v>0</v>
      </c>
      <c r="U76" s="279">
        <v>0</v>
      </c>
      <c r="V76" s="279"/>
      <c r="W76" s="279">
        <v>0</v>
      </c>
      <c r="X76" s="279">
        <v>0</v>
      </c>
      <c r="Y76" s="279">
        <v>0</v>
      </c>
      <c r="Z76" s="541"/>
      <c r="AA76" s="278">
        <v>150</v>
      </c>
      <c r="AB76" s="279">
        <v>0</v>
      </c>
      <c r="AC76" s="279">
        <v>0</v>
      </c>
      <c r="AD76" s="279">
        <v>0</v>
      </c>
      <c r="AE76" s="281"/>
      <c r="AF76" s="279"/>
      <c r="AG76" s="280"/>
      <c r="AH76" s="280"/>
      <c r="AI76" s="280"/>
    </row>
    <row r="77" spans="2:36" ht="15" customHeight="1" x14ac:dyDescent="0.25">
      <c r="B77" s="278">
        <v>164</v>
      </c>
      <c r="C77" s="279">
        <v>0</v>
      </c>
      <c r="D77" s="279">
        <v>0</v>
      </c>
      <c r="E77" s="279">
        <v>0</v>
      </c>
      <c r="F77" s="279"/>
      <c r="G77" s="279">
        <v>0</v>
      </c>
      <c r="H77" s="279">
        <v>0</v>
      </c>
      <c r="I77" s="279">
        <v>0</v>
      </c>
      <c r="J77" s="279"/>
      <c r="K77" s="279">
        <v>0</v>
      </c>
      <c r="L77" s="279">
        <v>0</v>
      </c>
      <c r="M77" s="279">
        <v>0</v>
      </c>
      <c r="N77" s="279"/>
      <c r="O77" s="279">
        <v>0</v>
      </c>
      <c r="P77" s="279">
        <v>0</v>
      </c>
      <c r="Q77" s="279">
        <v>0</v>
      </c>
      <c r="R77" s="279"/>
      <c r="S77" s="279">
        <v>0</v>
      </c>
      <c r="T77" s="279">
        <v>0</v>
      </c>
      <c r="U77" s="279">
        <v>0</v>
      </c>
      <c r="V77" s="279"/>
      <c r="W77" s="279">
        <v>0</v>
      </c>
      <c r="X77" s="279">
        <v>0</v>
      </c>
      <c r="Y77" s="279">
        <v>0</v>
      </c>
      <c r="Z77" s="541"/>
      <c r="AA77" s="278">
        <v>152</v>
      </c>
      <c r="AB77" s="279">
        <v>0</v>
      </c>
      <c r="AC77" s="279">
        <v>1</v>
      </c>
      <c r="AD77" s="279">
        <v>0</v>
      </c>
      <c r="AE77" s="281"/>
      <c r="AF77" s="279"/>
      <c r="AG77" s="280"/>
      <c r="AH77" s="280"/>
      <c r="AI77" s="280"/>
    </row>
    <row r="78" spans="2:36" ht="15" customHeight="1" x14ac:dyDescent="0.25">
      <c r="AB78" s="281"/>
      <c r="AC78" s="281"/>
      <c r="AD78" s="281"/>
      <c r="AE78" s="281"/>
      <c r="AF78" s="279"/>
      <c r="AG78" s="280"/>
      <c r="AH78" s="280"/>
      <c r="AI78" s="280"/>
    </row>
    <row r="79" spans="2:36" ht="15" customHeight="1" x14ac:dyDescent="0.25">
      <c r="J79" s="275"/>
      <c r="K79" s="1519"/>
      <c r="L79" s="1519"/>
      <c r="M79" s="1519"/>
      <c r="N79" s="1519"/>
      <c r="O79" s="1519"/>
      <c r="P79" s="1519"/>
      <c r="AB79" s="273"/>
      <c r="AC79" s="273"/>
      <c r="AD79" s="280"/>
      <c r="AE79" s="279"/>
      <c r="AF79" s="279"/>
      <c r="AG79" s="279"/>
      <c r="AH79" s="280"/>
      <c r="AI79" s="280"/>
      <c r="AJ79" s="280"/>
    </row>
    <row r="80" spans="2:36" ht="14.4" x14ac:dyDescent="0.3">
      <c r="B80" s="429"/>
      <c r="C80" s="429"/>
      <c r="D80" s="429"/>
      <c r="E80" s="429"/>
      <c r="J80" s="277"/>
      <c r="K80" s="277"/>
      <c r="L80" s="277"/>
      <c r="M80" s="277"/>
      <c r="N80" s="277"/>
      <c r="O80" s="277"/>
      <c r="P80" s="277"/>
      <c r="AB80" s="273"/>
      <c r="AC80" s="273"/>
      <c r="AD80" s="280"/>
      <c r="AE80" s="279"/>
      <c r="AF80" s="279"/>
      <c r="AG80" s="279"/>
      <c r="AH80" s="280"/>
      <c r="AI80" s="280"/>
      <c r="AJ80" s="280"/>
    </row>
    <row r="81" spans="2:16" ht="14.4" x14ac:dyDescent="0.3">
      <c r="B81" s="429"/>
      <c r="C81" s="538"/>
      <c r="D81" s="538"/>
      <c r="E81" s="538"/>
      <c r="J81" s="277"/>
      <c r="K81" s="277"/>
      <c r="L81" s="277"/>
      <c r="M81" s="277"/>
      <c r="N81" s="277"/>
      <c r="O81" s="277"/>
      <c r="P81" s="277"/>
    </row>
    <row r="82" spans="2:16" ht="14.4" x14ac:dyDescent="0.3">
      <c r="B82" s="429"/>
      <c r="C82" s="538"/>
      <c r="D82" s="538"/>
      <c r="E82" s="538"/>
      <c r="J82" s="277"/>
      <c r="K82" s="277"/>
      <c r="L82" s="277"/>
      <c r="M82" s="277"/>
      <c r="N82" s="277"/>
      <c r="O82" s="277"/>
      <c r="P82" s="277"/>
    </row>
    <row r="83" spans="2:16" ht="14.4" x14ac:dyDescent="0.3">
      <c r="B83" s="429"/>
      <c r="C83" s="538"/>
      <c r="D83" s="538"/>
      <c r="E83" s="538"/>
      <c r="J83" s="277"/>
      <c r="K83" s="277"/>
      <c r="L83" s="277"/>
      <c r="M83" s="277"/>
      <c r="N83" s="277"/>
      <c r="O83" s="277"/>
      <c r="P83" s="277"/>
    </row>
    <row r="84" spans="2:16" ht="14.4" x14ac:dyDescent="0.3">
      <c r="B84" s="429"/>
      <c r="C84" s="538"/>
      <c r="D84" s="538"/>
      <c r="E84" s="538"/>
      <c r="J84" s="277"/>
      <c r="K84" s="277"/>
      <c r="L84" s="277"/>
      <c r="M84" s="277"/>
      <c r="N84" s="277"/>
      <c r="O84" s="277"/>
      <c r="P84" s="277"/>
    </row>
    <row r="85" spans="2:16" ht="14.4" x14ac:dyDescent="0.3">
      <c r="B85" s="429"/>
      <c r="C85" s="538"/>
      <c r="D85" s="538"/>
      <c r="E85" s="538"/>
      <c r="J85" s="277"/>
      <c r="K85" s="277"/>
      <c r="L85" s="277"/>
      <c r="M85" s="277"/>
      <c r="N85" s="277"/>
      <c r="O85" s="277"/>
      <c r="P85" s="277"/>
    </row>
    <row r="86" spans="2:16" ht="14.4" x14ac:dyDescent="0.3">
      <c r="B86" s="429"/>
      <c r="C86" s="538"/>
      <c r="D86" s="538"/>
      <c r="E86" s="538"/>
      <c r="J86" s="277"/>
      <c r="K86" s="277"/>
      <c r="L86" s="277"/>
      <c r="M86" s="277"/>
      <c r="N86" s="277"/>
      <c r="O86" s="277"/>
      <c r="P86" s="277"/>
    </row>
    <row r="87" spans="2:16" ht="14.4" x14ac:dyDescent="0.3">
      <c r="B87" s="429"/>
      <c r="C87" s="538"/>
      <c r="D87" s="538"/>
      <c r="E87" s="538"/>
      <c r="J87" s="277"/>
      <c r="K87" s="277"/>
      <c r="L87" s="277"/>
      <c r="M87" s="277"/>
      <c r="N87" s="277"/>
      <c r="O87" s="277"/>
      <c r="P87" s="277"/>
    </row>
    <row r="88" spans="2:16" ht="14.4" x14ac:dyDescent="0.3">
      <c r="B88" s="429"/>
      <c r="C88" s="538"/>
      <c r="D88" s="538"/>
      <c r="E88" s="538"/>
      <c r="J88" s="277"/>
      <c r="K88" s="277"/>
      <c r="L88" s="277"/>
      <c r="M88" s="277"/>
      <c r="N88" s="277"/>
      <c r="O88" s="277"/>
      <c r="P88" s="277"/>
    </row>
    <row r="89" spans="2:16" ht="14.4" x14ac:dyDescent="0.3">
      <c r="B89" s="429"/>
      <c r="C89" s="538"/>
      <c r="D89" s="538"/>
      <c r="E89" s="538"/>
      <c r="J89" s="277"/>
      <c r="K89" s="277"/>
      <c r="L89" s="277"/>
      <c r="M89" s="277"/>
      <c r="N89" s="277"/>
      <c r="O89" s="277"/>
      <c r="P89" s="277"/>
    </row>
    <row r="90" spans="2:16" ht="14.4" x14ac:dyDescent="0.3">
      <c r="B90" s="429"/>
      <c r="C90" s="538"/>
      <c r="D90" s="538"/>
      <c r="E90" s="538"/>
      <c r="J90" s="277"/>
      <c r="K90" s="277"/>
      <c r="L90" s="277"/>
      <c r="M90" s="277"/>
      <c r="N90" s="277"/>
      <c r="O90" s="277"/>
      <c r="P90" s="277"/>
    </row>
    <row r="91" spans="2:16" ht="14.4" x14ac:dyDescent="0.3">
      <c r="B91" s="429"/>
      <c r="C91" s="538"/>
      <c r="D91" s="538"/>
      <c r="E91" s="538"/>
      <c r="J91" s="277"/>
      <c r="K91" s="277"/>
      <c r="L91" s="277"/>
      <c r="M91" s="277"/>
      <c r="N91" s="277"/>
      <c r="O91" s="277"/>
      <c r="P91" s="277"/>
    </row>
    <row r="92" spans="2:16" ht="14.4" x14ac:dyDescent="0.3">
      <c r="B92" s="429"/>
      <c r="C92" s="538"/>
      <c r="D92" s="538"/>
      <c r="E92" s="538"/>
      <c r="J92" s="277"/>
      <c r="K92" s="277"/>
      <c r="L92" s="277"/>
      <c r="M92" s="277"/>
      <c r="N92" s="277"/>
      <c r="O92" s="277"/>
      <c r="P92" s="277"/>
    </row>
    <row r="93" spans="2:16" ht="14.4" x14ac:dyDescent="0.3">
      <c r="B93" s="429"/>
      <c r="C93" s="538"/>
      <c r="D93" s="538"/>
      <c r="E93" s="538"/>
      <c r="J93" s="277"/>
      <c r="K93" s="277"/>
      <c r="L93" s="277"/>
      <c r="M93" s="277"/>
      <c r="N93" s="277"/>
      <c r="O93" s="277"/>
      <c r="P93" s="277"/>
    </row>
    <row r="94" spans="2:16" ht="14.4" x14ac:dyDescent="0.3">
      <c r="B94" s="429"/>
      <c r="C94" s="538"/>
      <c r="D94" s="538"/>
      <c r="E94" s="538"/>
      <c r="J94" s="277"/>
      <c r="K94" s="277"/>
      <c r="L94" s="277"/>
      <c r="M94" s="277"/>
      <c r="N94" s="277"/>
      <c r="O94" s="277"/>
      <c r="P94" s="277"/>
    </row>
    <row r="95" spans="2:16" ht="14.4" x14ac:dyDescent="0.3">
      <c r="B95" s="429"/>
      <c r="C95" s="538"/>
      <c r="D95" s="538"/>
      <c r="E95" s="538"/>
      <c r="J95" s="277"/>
      <c r="K95" s="277"/>
      <c r="L95" s="277"/>
      <c r="M95" s="277"/>
      <c r="N95" s="277"/>
      <c r="O95" s="277"/>
      <c r="P95" s="277"/>
    </row>
    <row r="96" spans="2:16" ht="14.4" x14ac:dyDescent="0.3">
      <c r="B96" s="429"/>
      <c r="C96" s="538"/>
      <c r="D96" s="538"/>
      <c r="E96" s="538"/>
      <c r="J96" s="277"/>
      <c r="K96" s="277"/>
      <c r="L96" s="277"/>
      <c r="M96" s="277"/>
      <c r="N96" s="277"/>
      <c r="O96" s="277"/>
      <c r="P96" s="277"/>
    </row>
    <row r="97" spans="2:16" ht="14.4" x14ac:dyDescent="0.3">
      <c r="B97" s="429"/>
      <c r="C97" s="538"/>
      <c r="D97" s="538"/>
      <c r="E97" s="538"/>
      <c r="J97" s="277"/>
      <c r="K97" s="277"/>
      <c r="L97" s="277"/>
      <c r="M97" s="277"/>
      <c r="N97" s="277"/>
      <c r="O97" s="277"/>
      <c r="P97" s="277"/>
    </row>
    <row r="98" spans="2:16" ht="14.4" x14ac:dyDescent="0.3">
      <c r="B98" s="429"/>
      <c r="C98" s="538"/>
      <c r="D98" s="538"/>
      <c r="E98" s="538"/>
      <c r="J98" s="277"/>
      <c r="K98" s="277"/>
      <c r="L98" s="277"/>
      <c r="M98" s="277"/>
      <c r="N98" s="277"/>
      <c r="O98" s="277"/>
      <c r="P98" s="277"/>
    </row>
    <row r="99" spans="2:16" ht="14.4" x14ac:dyDescent="0.3">
      <c r="B99" s="429"/>
      <c r="C99" s="538"/>
      <c r="D99" s="538"/>
      <c r="E99" s="538"/>
      <c r="J99" s="277"/>
      <c r="K99" s="277"/>
      <c r="L99" s="277"/>
      <c r="M99" s="277"/>
      <c r="N99" s="277"/>
      <c r="O99" s="277"/>
      <c r="P99" s="277"/>
    </row>
    <row r="100" spans="2:16" ht="14.4" x14ac:dyDescent="0.3">
      <c r="B100" s="429"/>
      <c r="C100" s="538"/>
      <c r="D100" s="538"/>
      <c r="E100" s="538"/>
      <c r="J100" s="277"/>
      <c r="K100" s="277"/>
      <c r="L100" s="277"/>
      <c r="M100" s="277"/>
      <c r="N100" s="277"/>
      <c r="O100" s="277"/>
      <c r="P100" s="277"/>
    </row>
    <row r="101" spans="2:16" ht="14.4" x14ac:dyDescent="0.3">
      <c r="B101" s="429"/>
      <c r="C101" s="538"/>
      <c r="D101" s="538"/>
      <c r="E101" s="538"/>
      <c r="J101" s="277"/>
      <c r="K101" s="277"/>
      <c r="L101" s="277"/>
      <c r="M101" s="277"/>
      <c r="N101" s="277"/>
      <c r="O101" s="277"/>
      <c r="P101" s="277"/>
    </row>
    <row r="102" spans="2:16" ht="14.4" x14ac:dyDescent="0.3">
      <c r="B102" s="429"/>
      <c r="C102" s="538"/>
      <c r="D102" s="538"/>
      <c r="E102" s="538"/>
      <c r="J102" s="277"/>
      <c r="K102" s="277"/>
      <c r="L102" s="277"/>
      <c r="M102" s="277"/>
      <c r="N102" s="277"/>
      <c r="O102" s="277"/>
      <c r="P102" s="277"/>
    </row>
    <row r="103" spans="2:16" ht="14.4" x14ac:dyDescent="0.3">
      <c r="B103" s="429"/>
      <c r="C103" s="538"/>
      <c r="D103" s="538"/>
      <c r="E103" s="538"/>
      <c r="J103" s="277"/>
      <c r="K103" s="277"/>
      <c r="L103" s="277"/>
      <c r="M103" s="277"/>
      <c r="N103" s="277"/>
      <c r="O103" s="277"/>
      <c r="P103" s="277"/>
    </row>
    <row r="104" spans="2:16" ht="14.4" x14ac:dyDescent="0.3">
      <c r="B104" s="429"/>
      <c r="C104" s="538"/>
      <c r="D104" s="538"/>
      <c r="E104" s="538"/>
      <c r="J104" s="277"/>
      <c r="K104" s="277"/>
      <c r="L104" s="277"/>
      <c r="M104" s="277"/>
      <c r="N104" s="277"/>
      <c r="O104" s="277"/>
      <c r="P104" s="277"/>
    </row>
    <row r="105" spans="2:16" ht="14.4" x14ac:dyDescent="0.3">
      <c r="B105" s="429"/>
      <c r="C105" s="538"/>
      <c r="D105" s="538"/>
      <c r="E105" s="538"/>
      <c r="J105" s="277"/>
      <c r="K105" s="277"/>
      <c r="L105" s="277"/>
      <c r="M105" s="277"/>
      <c r="N105" s="277"/>
      <c r="O105" s="277"/>
      <c r="P105" s="277"/>
    </row>
    <row r="106" spans="2:16" ht="14.4" x14ac:dyDescent="0.3">
      <c r="B106" s="429"/>
      <c r="C106" s="538"/>
      <c r="D106" s="538"/>
      <c r="E106" s="538"/>
      <c r="J106" s="277"/>
      <c r="K106" s="277"/>
      <c r="L106" s="277"/>
      <c r="M106" s="277"/>
      <c r="N106" s="277"/>
      <c r="O106" s="277"/>
      <c r="P106" s="277"/>
    </row>
    <row r="107" spans="2:16" ht="14.4" x14ac:dyDescent="0.3">
      <c r="B107" s="429"/>
      <c r="C107" s="538"/>
      <c r="D107" s="538"/>
      <c r="E107" s="538"/>
      <c r="J107" s="277"/>
      <c r="K107" s="277"/>
      <c r="L107" s="277"/>
      <c r="M107" s="277"/>
      <c r="N107" s="277"/>
      <c r="O107" s="277"/>
      <c r="P107" s="277"/>
    </row>
    <row r="108" spans="2:16" ht="14.4" x14ac:dyDescent="0.3">
      <c r="B108" s="429"/>
      <c r="C108" s="538"/>
      <c r="D108" s="538"/>
      <c r="E108" s="538"/>
      <c r="J108" s="277"/>
      <c r="K108" s="277"/>
      <c r="L108" s="277"/>
      <c r="M108" s="277"/>
      <c r="N108" s="277"/>
      <c r="O108" s="277"/>
      <c r="P108" s="277"/>
    </row>
    <row r="109" spans="2:16" ht="14.4" x14ac:dyDescent="0.3">
      <c r="B109" s="429"/>
      <c r="C109" s="538"/>
      <c r="D109" s="538"/>
      <c r="E109" s="538"/>
      <c r="J109" s="277"/>
      <c r="K109" s="277"/>
      <c r="L109" s="277"/>
      <c r="M109" s="277"/>
      <c r="N109" s="277"/>
      <c r="O109" s="277"/>
      <c r="P109" s="277"/>
    </row>
    <row r="110" spans="2:16" ht="14.4" x14ac:dyDescent="0.3">
      <c r="B110" s="429"/>
      <c r="C110" s="538"/>
      <c r="D110" s="538"/>
      <c r="E110" s="538"/>
      <c r="J110" s="277"/>
      <c r="K110" s="277"/>
      <c r="L110" s="277"/>
      <c r="M110" s="277"/>
      <c r="N110" s="277"/>
      <c r="O110" s="277"/>
      <c r="P110" s="277"/>
    </row>
    <row r="111" spans="2:16" ht="14.4" x14ac:dyDescent="0.3">
      <c r="B111" s="429"/>
      <c r="C111" s="538"/>
      <c r="D111" s="538"/>
      <c r="E111" s="538"/>
      <c r="J111" s="277"/>
      <c r="K111" s="277"/>
      <c r="L111" s="277"/>
      <c r="M111" s="277"/>
      <c r="N111" s="277"/>
      <c r="O111" s="277"/>
      <c r="P111" s="277"/>
    </row>
    <row r="112" spans="2:16" ht="14.4" x14ac:dyDescent="0.3">
      <c r="B112" s="429"/>
      <c r="C112" s="538"/>
      <c r="D112" s="538"/>
      <c r="E112" s="538"/>
      <c r="J112" s="277"/>
      <c r="K112" s="277"/>
      <c r="L112" s="277"/>
      <c r="M112" s="277"/>
      <c r="N112" s="277"/>
      <c r="O112" s="277"/>
      <c r="P112" s="277"/>
    </row>
    <row r="113" spans="2:16" ht="14.4" x14ac:dyDescent="0.3">
      <c r="B113" s="429"/>
      <c r="C113" s="538"/>
      <c r="D113" s="538"/>
      <c r="E113" s="538"/>
      <c r="J113" s="280"/>
      <c r="K113" s="280"/>
      <c r="L113" s="280"/>
      <c r="M113" s="280"/>
      <c r="N113" s="273"/>
      <c r="O113" s="273"/>
      <c r="P113" s="273"/>
    </row>
    <row r="114" spans="2:16" ht="14.4" x14ac:dyDescent="0.3">
      <c r="B114" s="429"/>
      <c r="C114" s="538"/>
      <c r="D114" s="538"/>
      <c r="E114" s="538"/>
      <c r="J114" s="280"/>
      <c r="K114" s="280"/>
      <c r="L114" s="280"/>
      <c r="M114" s="280"/>
      <c r="N114" s="273"/>
      <c r="O114" s="273"/>
      <c r="P114" s="273"/>
    </row>
    <row r="115" spans="2:16" ht="14.4" x14ac:dyDescent="0.3">
      <c r="B115" s="429"/>
      <c r="C115" s="538"/>
      <c r="D115" s="538"/>
      <c r="E115" s="538"/>
      <c r="J115" s="280"/>
      <c r="K115" s="280"/>
      <c r="L115" s="280"/>
      <c r="M115" s="280"/>
      <c r="N115" s="273"/>
      <c r="O115" s="273"/>
      <c r="P115" s="273"/>
    </row>
    <row r="116" spans="2:16" ht="14.4" x14ac:dyDescent="0.3">
      <c r="B116" s="429"/>
      <c r="C116" s="538"/>
      <c r="D116" s="538"/>
      <c r="E116" s="538"/>
      <c r="J116" s="280"/>
      <c r="K116" s="280"/>
      <c r="L116" s="280"/>
      <c r="M116" s="280"/>
      <c r="N116" s="273"/>
      <c r="O116" s="273"/>
      <c r="P116" s="273"/>
    </row>
    <row r="117" spans="2:16" ht="14.4" x14ac:dyDescent="0.3">
      <c r="B117" s="429"/>
      <c r="C117" s="538"/>
      <c r="D117" s="538"/>
      <c r="E117" s="538"/>
      <c r="J117" s="280"/>
      <c r="K117" s="280"/>
      <c r="L117" s="280"/>
      <c r="M117" s="280"/>
      <c r="N117" s="273"/>
      <c r="O117" s="273"/>
      <c r="P117" s="273"/>
    </row>
    <row r="118" spans="2:16" ht="14.4" x14ac:dyDescent="0.3">
      <c r="B118" s="429"/>
      <c r="C118" s="538"/>
      <c r="D118" s="538"/>
      <c r="E118" s="538"/>
      <c r="J118" s="280"/>
      <c r="K118" s="280"/>
      <c r="L118" s="280"/>
      <c r="M118" s="280"/>
      <c r="N118" s="273"/>
      <c r="O118" s="273"/>
      <c r="P118" s="273"/>
    </row>
    <row r="119" spans="2:16" ht="14.4" x14ac:dyDescent="0.3">
      <c r="B119" s="429"/>
      <c r="C119" s="538"/>
      <c r="D119" s="538"/>
      <c r="E119" s="538"/>
      <c r="J119" s="280"/>
      <c r="K119" s="280"/>
      <c r="L119" s="280"/>
      <c r="M119" s="280"/>
      <c r="N119" s="273"/>
      <c r="O119" s="273"/>
      <c r="P119" s="273"/>
    </row>
    <row r="120" spans="2:16" ht="14.4" x14ac:dyDescent="0.3">
      <c r="B120" s="429"/>
      <c r="C120" s="538"/>
      <c r="D120" s="538"/>
      <c r="E120" s="538"/>
      <c r="J120" s="280"/>
      <c r="K120" s="280"/>
      <c r="L120" s="280"/>
      <c r="M120" s="280"/>
      <c r="N120" s="273"/>
      <c r="O120" s="273"/>
      <c r="P120" s="273"/>
    </row>
    <row r="121" spans="2:16" ht="14.4" x14ac:dyDescent="0.3">
      <c r="B121" s="429"/>
      <c r="C121" s="538"/>
      <c r="D121" s="538"/>
      <c r="E121" s="538"/>
      <c r="J121" s="280"/>
      <c r="K121" s="280"/>
      <c r="L121" s="280"/>
      <c r="M121" s="280"/>
      <c r="N121" s="273"/>
      <c r="O121" s="273"/>
      <c r="P121" s="273"/>
    </row>
    <row r="122" spans="2:16" ht="14.4" x14ac:dyDescent="0.3">
      <c r="B122" s="429"/>
      <c r="C122" s="538"/>
      <c r="D122" s="538"/>
      <c r="E122" s="538"/>
      <c r="J122" s="280"/>
      <c r="K122" s="280"/>
      <c r="L122" s="280"/>
      <c r="M122" s="280"/>
      <c r="N122" s="273"/>
      <c r="O122" s="273"/>
      <c r="P122" s="273"/>
    </row>
    <row r="123" spans="2:16" ht="14.4" x14ac:dyDescent="0.3">
      <c r="B123" s="429"/>
      <c r="C123" s="538"/>
      <c r="D123" s="538"/>
      <c r="E123" s="538"/>
      <c r="J123" s="280"/>
      <c r="K123" s="280"/>
      <c r="L123" s="280"/>
      <c r="M123" s="280"/>
      <c r="N123" s="273"/>
      <c r="O123" s="273"/>
      <c r="P123" s="273"/>
    </row>
    <row r="124" spans="2:16" ht="14.4" x14ac:dyDescent="0.3">
      <c r="B124" s="429"/>
      <c r="C124" s="538"/>
      <c r="D124" s="538"/>
      <c r="E124" s="538"/>
      <c r="J124" s="280"/>
      <c r="K124" s="280"/>
      <c r="L124" s="280"/>
      <c r="M124" s="280"/>
      <c r="N124" s="273"/>
      <c r="O124" s="273"/>
      <c r="P124" s="273"/>
    </row>
    <row r="125" spans="2:16" ht="14.4" x14ac:dyDescent="0.3">
      <c r="B125" s="429"/>
      <c r="C125" s="538"/>
      <c r="D125" s="538"/>
      <c r="E125" s="538"/>
      <c r="J125" s="280"/>
      <c r="K125" s="280"/>
      <c r="L125" s="280"/>
      <c r="M125" s="280"/>
      <c r="N125" s="273"/>
      <c r="O125" s="273"/>
      <c r="P125" s="273"/>
    </row>
    <row r="126" spans="2:16" ht="14.4" x14ac:dyDescent="0.3">
      <c r="B126" s="429"/>
      <c r="C126" s="538"/>
      <c r="D126" s="538"/>
      <c r="E126" s="538"/>
      <c r="J126" s="280"/>
      <c r="K126" s="280"/>
      <c r="L126" s="280"/>
      <c r="M126" s="280"/>
      <c r="N126" s="273"/>
      <c r="O126" s="273"/>
      <c r="P126" s="273"/>
    </row>
    <row r="127" spans="2:16" ht="14.4" x14ac:dyDescent="0.3">
      <c r="B127" s="429"/>
      <c r="C127" s="538"/>
      <c r="D127" s="538"/>
      <c r="E127" s="538"/>
      <c r="J127" s="280"/>
      <c r="K127" s="280"/>
      <c r="L127" s="280"/>
      <c r="M127" s="280"/>
      <c r="N127" s="273"/>
      <c r="O127" s="273"/>
      <c r="P127" s="273"/>
    </row>
    <row r="128" spans="2:16" ht="14.4" x14ac:dyDescent="0.3">
      <c r="B128" s="429"/>
      <c r="C128" s="538"/>
      <c r="D128" s="538"/>
      <c r="E128" s="538"/>
      <c r="J128" s="280"/>
      <c r="K128" s="280"/>
      <c r="L128" s="280"/>
      <c r="M128" s="280"/>
      <c r="N128" s="273"/>
      <c r="O128" s="273"/>
      <c r="P128" s="273"/>
    </row>
    <row r="129" spans="2:16" ht="14.4" x14ac:dyDescent="0.3">
      <c r="B129" s="429"/>
      <c r="C129" s="538"/>
      <c r="D129" s="538"/>
      <c r="E129" s="538"/>
      <c r="J129" s="280"/>
      <c r="K129" s="280"/>
      <c r="L129" s="280"/>
      <c r="M129" s="280"/>
      <c r="N129" s="273"/>
      <c r="O129" s="273"/>
      <c r="P129" s="273"/>
    </row>
    <row r="130" spans="2:16" ht="14.4" x14ac:dyDescent="0.3">
      <c r="B130" s="429"/>
      <c r="C130" s="538"/>
      <c r="D130" s="538"/>
      <c r="E130" s="538"/>
      <c r="J130" s="280"/>
      <c r="K130" s="280"/>
      <c r="L130" s="280"/>
      <c r="M130" s="280"/>
      <c r="N130" s="273"/>
      <c r="O130" s="273"/>
      <c r="P130" s="273"/>
    </row>
    <row r="131" spans="2:16" ht="14.4" x14ac:dyDescent="0.3">
      <c r="B131" s="429"/>
      <c r="C131" s="538"/>
      <c r="D131" s="538"/>
      <c r="E131" s="538"/>
      <c r="J131" s="280"/>
      <c r="K131" s="280"/>
      <c r="L131" s="280"/>
      <c r="M131" s="280"/>
      <c r="N131" s="273"/>
      <c r="O131" s="273"/>
      <c r="P131" s="273"/>
    </row>
    <row r="132" spans="2:16" ht="14.4" x14ac:dyDescent="0.3">
      <c r="B132" s="429"/>
      <c r="C132" s="538"/>
      <c r="D132" s="538"/>
      <c r="E132" s="538"/>
      <c r="J132" s="280"/>
      <c r="K132" s="280"/>
      <c r="L132" s="280"/>
      <c r="M132" s="280"/>
      <c r="N132" s="273"/>
      <c r="O132" s="273"/>
      <c r="P132" s="273"/>
    </row>
    <row r="133" spans="2:16" ht="14.4" x14ac:dyDescent="0.3">
      <c r="B133" s="429"/>
      <c r="C133" s="538"/>
      <c r="D133" s="538"/>
      <c r="E133" s="538"/>
      <c r="J133" s="280"/>
      <c r="K133" s="280"/>
      <c r="L133" s="280"/>
      <c r="M133" s="280"/>
      <c r="N133" s="273"/>
      <c r="O133" s="273"/>
      <c r="P133" s="273"/>
    </row>
    <row r="134" spans="2:16" ht="14.4" x14ac:dyDescent="0.3">
      <c r="B134" s="429"/>
      <c r="C134" s="538"/>
      <c r="D134" s="538"/>
      <c r="E134" s="538"/>
      <c r="J134" s="280"/>
      <c r="K134" s="280"/>
      <c r="L134" s="280"/>
      <c r="M134" s="280"/>
      <c r="N134" s="273"/>
      <c r="O134" s="273"/>
      <c r="P134" s="273"/>
    </row>
    <row r="135" spans="2:16" ht="14.4" x14ac:dyDescent="0.3">
      <c r="B135" s="429"/>
      <c r="C135" s="538"/>
      <c r="D135" s="538"/>
      <c r="E135" s="538"/>
      <c r="J135" s="280"/>
      <c r="K135" s="280"/>
      <c r="L135" s="280"/>
      <c r="M135" s="280"/>
      <c r="N135" s="273"/>
      <c r="O135" s="273"/>
      <c r="P135" s="273"/>
    </row>
    <row r="136" spans="2:16" ht="14.4" x14ac:dyDescent="0.3">
      <c r="B136" s="429"/>
      <c r="C136" s="538"/>
      <c r="D136" s="538"/>
      <c r="E136" s="538"/>
      <c r="J136" s="280"/>
      <c r="K136" s="280"/>
      <c r="L136" s="280"/>
      <c r="M136" s="280"/>
      <c r="N136" s="273"/>
      <c r="O136" s="273"/>
      <c r="P136" s="273"/>
    </row>
    <row r="137" spans="2:16" ht="14.4" x14ac:dyDescent="0.3">
      <c r="B137" s="429"/>
      <c r="C137" s="538"/>
      <c r="D137" s="538"/>
      <c r="E137" s="538"/>
      <c r="J137" s="280"/>
      <c r="K137" s="280"/>
      <c r="L137" s="280"/>
      <c r="M137" s="280"/>
      <c r="N137" s="273"/>
      <c r="O137" s="273"/>
      <c r="P137" s="273"/>
    </row>
    <row r="138" spans="2:16" ht="14.4" x14ac:dyDescent="0.3">
      <c r="B138" s="429"/>
      <c r="C138" s="538"/>
      <c r="D138" s="538"/>
      <c r="E138" s="538"/>
      <c r="J138" s="280"/>
      <c r="K138" s="280"/>
      <c r="L138" s="280"/>
      <c r="M138" s="280"/>
      <c r="N138" s="273"/>
      <c r="O138" s="273"/>
      <c r="P138" s="273"/>
    </row>
    <row r="139" spans="2:16" ht="14.4" x14ac:dyDescent="0.3">
      <c r="B139" s="429"/>
      <c r="C139" s="538"/>
      <c r="D139" s="538"/>
      <c r="E139" s="538"/>
      <c r="J139" s="280"/>
      <c r="K139" s="280"/>
      <c r="L139" s="280"/>
      <c r="M139" s="280"/>
      <c r="N139" s="273"/>
      <c r="O139" s="273"/>
      <c r="P139" s="273"/>
    </row>
    <row r="140" spans="2:16" ht="14.4" x14ac:dyDescent="0.3">
      <c r="B140" s="429"/>
      <c r="C140" s="538"/>
      <c r="D140" s="538"/>
      <c r="E140" s="538"/>
      <c r="J140" s="280"/>
      <c r="K140" s="280"/>
      <c r="L140" s="280"/>
      <c r="M140" s="280"/>
      <c r="N140" s="273"/>
      <c r="O140" s="273"/>
      <c r="P140" s="273"/>
    </row>
    <row r="141" spans="2:16" ht="14.4" x14ac:dyDescent="0.3">
      <c r="B141" s="429"/>
      <c r="C141" s="538"/>
      <c r="D141" s="538"/>
      <c r="E141" s="538"/>
      <c r="J141" s="280"/>
      <c r="K141" s="280"/>
      <c r="L141" s="280"/>
      <c r="M141" s="280"/>
      <c r="N141" s="273"/>
      <c r="O141" s="273"/>
      <c r="P141" s="273"/>
    </row>
    <row r="142" spans="2:16" ht="14.4" x14ac:dyDescent="0.3">
      <c r="B142" s="429"/>
      <c r="C142" s="538"/>
      <c r="D142" s="538"/>
      <c r="E142" s="538"/>
      <c r="J142" s="280"/>
      <c r="K142" s="280"/>
      <c r="L142" s="280"/>
      <c r="M142" s="280"/>
      <c r="N142" s="273"/>
      <c r="O142" s="273"/>
      <c r="P142" s="273"/>
    </row>
    <row r="143" spans="2:16" ht="14.4" x14ac:dyDescent="0.3">
      <c r="B143" s="429"/>
      <c r="C143" s="538"/>
      <c r="D143" s="538"/>
      <c r="E143" s="538"/>
      <c r="J143" s="280"/>
      <c r="K143" s="280"/>
      <c r="L143" s="280"/>
      <c r="M143" s="280"/>
      <c r="N143" s="273"/>
      <c r="O143" s="273"/>
      <c r="P143" s="273"/>
    </row>
    <row r="144" spans="2:16" ht="14.4" x14ac:dyDescent="0.3">
      <c r="B144" s="429"/>
      <c r="C144" s="538"/>
      <c r="D144" s="538"/>
      <c r="E144" s="538"/>
      <c r="J144" s="280"/>
      <c r="K144" s="280"/>
      <c r="L144" s="280"/>
      <c r="M144" s="280"/>
      <c r="N144" s="273"/>
      <c r="O144" s="273"/>
      <c r="P144" s="273"/>
    </row>
    <row r="145" spans="2:16" ht="14.4" x14ac:dyDescent="0.3">
      <c r="B145" s="429"/>
      <c r="C145" s="538"/>
      <c r="D145" s="538"/>
      <c r="E145" s="538"/>
      <c r="J145" s="280"/>
      <c r="K145" s="280"/>
      <c r="L145" s="280"/>
      <c r="M145" s="280"/>
      <c r="N145" s="273"/>
      <c r="O145" s="273"/>
      <c r="P145" s="273"/>
    </row>
    <row r="146" spans="2:16" ht="14.4" x14ac:dyDescent="0.3">
      <c r="B146" s="429"/>
      <c r="C146" s="538"/>
      <c r="D146" s="538"/>
      <c r="E146" s="538"/>
      <c r="J146" s="280"/>
      <c r="K146" s="280"/>
      <c r="L146" s="280"/>
      <c r="M146" s="280"/>
      <c r="N146" s="273"/>
      <c r="O146" s="273"/>
      <c r="P146" s="273"/>
    </row>
    <row r="147" spans="2:16" ht="14.4" x14ac:dyDescent="0.3">
      <c r="B147" s="429"/>
      <c r="C147" s="538"/>
      <c r="D147" s="538"/>
      <c r="E147" s="538"/>
      <c r="J147" s="280"/>
      <c r="K147" s="280"/>
      <c r="L147" s="280"/>
      <c r="M147" s="280"/>
      <c r="N147" s="273"/>
      <c r="O147" s="273"/>
      <c r="P147" s="273"/>
    </row>
    <row r="148" spans="2:16" ht="14.4" x14ac:dyDescent="0.3">
      <c r="B148" s="429"/>
      <c r="C148" s="538"/>
      <c r="D148" s="538"/>
      <c r="E148" s="538"/>
      <c r="J148" s="280"/>
      <c r="K148" s="280"/>
      <c r="L148" s="280"/>
      <c r="M148" s="280"/>
      <c r="N148" s="273"/>
      <c r="O148" s="273"/>
      <c r="P148" s="273"/>
    </row>
    <row r="149" spans="2:16" ht="14.4" x14ac:dyDescent="0.3">
      <c r="B149" s="429"/>
      <c r="C149" s="538"/>
      <c r="D149" s="538"/>
      <c r="E149" s="538"/>
      <c r="J149" s="280"/>
      <c r="K149" s="280"/>
      <c r="L149" s="280"/>
      <c r="M149" s="280"/>
      <c r="N149" s="273"/>
      <c r="O149" s="273"/>
      <c r="P149" s="273"/>
    </row>
    <row r="150" spans="2:16" ht="14.4" x14ac:dyDescent="0.3">
      <c r="B150" s="429"/>
      <c r="C150" s="538"/>
      <c r="D150" s="538"/>
      <c r="E150" s="538"/>
      <c r="J150" s="280"/>
      <c r="K150" s="280"/>
      <c r="L150" s="280"/>
      <c r="M150" s="280"/>
      <c r="N150" s="273"/>
      <c r="O150" s="273"/>
      <c r="P150" s="273"/>
    </row>
    <row r="151" spans="2:16" ht="14.4" x14ac:dyDescent="0.3">
      <c r="B151" s="429"/>
      <c r="C151" s="538"/>
      <c r="D151" s="538"/>
      <c r="E151" s="538"/>
      <c r="J151" s="280"/>
      <c r="K151" s="280"/>
      <c r="L151" s="280"/>
      <c r="M151" s="280"/>
      <c r="N151" s="273"/>
      <c r="O151" s="273"/>
      <c r="P151" s="273"/>
    </row>
    <row r="152" spans="2:16" ht="14.4" x14ac:dyDescent="0.3">
      <c r="B152" s="429"/>
      <c r="C152" s="538"/>
      <c r="D152" s="538"/>
      <c r="E152" s="538"/>
      <c r="J152" s="280"/>
      <c r="K152" s="280"/>
      <c r="L152" s="280"/>
      <c r="M152" s="280"/>
      <c r="N152" s="273"/>
      <c r="O152" s="273"/>
      <c r="P152" s="273"/>
    </row>
    <row r="153" spans="2:16" ht="14.4" x14ac:dyDescent="0.3">
      <c r="B153" s="429"/>
      <c r="C153" s="538"/>
      <c r="D153" s="538"/>
      <c r="E153" s="538"/>
      <c r="J153" s="280"/>
      <c r="K153" s="280"/>
      <c r="L153" s="280"/>
      <c r="M153" s="280"/>
      <c r="N153" s="273"/>
      <c r="O153" s="273"/>
      <c r="P153" s="273"/>
    </row>
    <row r="154" spans="2:16" ht="14.4" x14ac:dyDescent="0.3">
      <c r="B154" s="429"/>
      <c r="C154" s="538"/>
      <c r="D154" s="538"/>
      <c r="E154" s="538"/>
      <c r="J154" s="280"/>
      <c r="K154" s="280"/>
      <c r="L154" s="280"/>
      <c r="M154" s="280"/>
      <c r="N154" s="273"/>
      <c r="O154" s="273"/>
      <c r="P154" s="273"/>
    </row>
    <row r="155" spans="2:16" ht="14.4" x14ac:dyDescent="0.3">
      <c r="B155" s="429"/>
      <c r="C155" s="538"/>
      <c r="D155" s="538"/>
      <c r="E155" s="538"/>
      <c r="J155" s="280"/>
      <c r="K155" s="280"/>
      <c r="L155" s="280"/>
      <c r="M155" s="280"/>
      <c r="N155" s="273"/>
      <c r="O155" s="273"/>
      <c r="P155" s="273"/>
    </row>
    <row r="156" spans="2:16" ht="14.4" x14ac:dyDescent="0.3">
      <c r="B156" s="429"/>
      <c r="C156" s="538"/>
      <c r="D156" s="538"/>
      <c r="E156" s="538"/>
      <c r="F156" s="279"/>
      <c r="G156" s="280"/>
      <c r="H156" s="280"/>
      <c r="I156" s="280"/>
      <c r="J156" s="280"/>
      <c r="K156" s="280"/>
      <c r="L156" s="280"/>
      <c r="M156" s="280"/>
      <c r="N156" s="273"/>
      <c r="O156" s="273"/>
      <c r="P156" s="273"/>
    </row>
    <row r="157" spans="2:16" ht="14.4" x14ac:dyDescent="0.3">
      <c r="B157" s="429"/>
      <c r="C157" s="538"/>
      <c r="D157" s="538"/>
      <c r="E157" s="538"/>
      <c r="F157" s="279"/>
      <c r="G157" s="280"/>
      <c r="H157" s="280"/>
      <c r="I157" s="280"/>
      <c r="J157" s="280"/>
      <c r="K157" s="280"/>
      <c r="L157" s="280"/>
      <c r="M157" s="280"/>
      <c r="N157" s="273"/>
      <c r="O157" s="273"/>
      <c r="P157" s="273"/>
    </row>
    <row r="158" spans="2:16" ht="14.4" x14ac:dyDescent="0.3">
      <c r="B158" s="429"/>
      <c r="C158" s="538"/>
      <c r="D158" s="538"/>
      <c r="E158" s="538"/>
      <c r="F158" s="279"/>
      <c r="G158" s="280"/>
      <c r="H158" s="280"/>
      <c r="I158" s="280"/>
      <c r="J158" s="280"/>
      <c r="K158" s="280"/>
      <c r="L158" s="280"/>
      <c r="M158" s="280"/>
      <c r="N158" s="273"/>
      <c r="O158" s="273"/>
      <c r="P158" s="273"/>
    </row>
    <row r="159" spans="2:16" ht="14.4" x14ac:dyDescent="0.3">
      <c r="B159" s="429"/>
      <c r="C159" s="538"/>
      <c r="D159" s="538"/>
      <c r="E159" s="538"/>
      <c r="F159" s="279"/>
      <c r="G159" s="280"/>
      <c r="H159" s="280"/>
      <c r="I159" s="280"/>
      <c r="J159" s="280"/>
      <c r="K159" s="280"/>
      <c r="L159" s="280"/>
      <c r="M159" s="280"/>
      <c r="N159" s="273"/>
      <c r="O159" s="273"/>
      <c r="P159" s="273"/>
    </row>
    <row r="160" spans="2:16" ht="14.4" x14ac:dyDescent="0.3">
      <c r="B160" s="429"/>
      <c r="C160" s="538"/>
      <c r="D160" s="538"/>
      <c r="E160" s="538"/>
      <c r="F160" s="279"/>
      <c r="G160" s="280"/>
      <c r="H160" s="280"/>
      <c r="I160" s="280"/>
      <c r="J160" s="280"/>
      <c r="K160" s="280"/>
      <c r="L160" s="280"/>
      <c r="M160" s="280"/>
      <c r="N160" s="273"/>
      <c r="O160" s="273"/>
      <c r="P160" s="273"/>
    </row>
    <row r="161" spans="2:16" ht="14.4" x14ac:dyDescent="0.3">
      <c r="B161" s="429"/>
      <c r="C161" s="538"/>
      <c r="D161" s="538"/>
      <c r="E161" s="538"/>
      <c r="F161" s="279"/>
      <c r="G161" s="280"/>
      <c r="H161" s="280"/>
      <c r="I161" s="280"/>
      <c r="J161" s="280"/>
      <c r="K161" s="280"/>
      <c r="L161" s="280"/>
      <c r="M161" s="280"/>
      <c r="N161" s="273"/>
      <c r="O161" s="273"/>
      <c r="P161" s="273"/>
    </row>
    <row r="162" spans="2:16" ht="14.4" x14ac:dyDescent="0.3">
      <c r="B162" s="429"/>
      <c r="C162" s="538"/>
      <c r="D162" s="538"/>
      <c r="E162" s="538"/>
      <c r="F162" s="279"/>
      <c r="G162" s="280"/>
      <c r="H162" s="280"/>
      <c r="I162" s="280"/>
      <c r="J162" s="280"/>
      <c r="K162" s="280"/>
      <c r="L162" s="280"/>
      <c r="M162" s="280"/>
      <c r="N162" s="273"/>
      <c r="O162" s="273"/>
      <c r="P162" s="273"/>
    </row>
    <row r="163" spans="2:16" ht="14.4" x14ac:dyDescent="0.3">
      <c r="B163" s="429"/>
      <c r="C163" s="538"/>
      <c r="D163" s="538"/>
      <c r="E163" s="538"/>
      <c r="F163" s="279"/>
      <c r="G163" s="280"/>
      <c r="H163" s="280"/>
      <c r="I163" s="280"/>
      <c r="J163" s="280"/>
      <c r="K163" s="280"/>
      <c r="L163" s="280"/>
      <c r="M163" s="280"/>
      <c r="N163" s="273"/>
      <c r="O163" s="273"/>
      <c r="P163" s="273"/>
    </row>
    <row r="164" spans="2:16" x14ac:dyDescent="0.25">
      <c r="B164" s="273"/>
      <c r="C164" s="280"/>
      <c r="D164" s="279"/>
      <c r="E164" s="279"/>
      <c r="F164" s="279"/>
      <c r="G164" s="280"/>
      <c r="H164" s="280"/>
      <c r="I164" s="280"/>
      <c r="J164" s="280"/>
      <c r="K164" s="280"/>
      <c r="L164" s="280"/>
      <c r="M164" s="280"/>
      <c r="N164" s="273"/>
      <c r="O164" s="273"/>
      <c r="P164" s="273"/>
    </row>
    <row r="165" spans="2:16" x14ac:dyDescent="0.25">
      <c r="B165" s="273"/>
      <c r="C165" s="280"/>
      <c r="D165" s="279"/>
      <c r="E165" s="279"/>
      <c r="F165" s="279"/>
      <c r="G165" s="280"/>
      <c r="H165" s="280"/>
      <c r="I165" s="280"/>
      <c r="J165" s="280"/>
      <c r="K165" s="280"/>
      <c r="L165" s="280"/>
      <c r="M165" s="280"/>
      <c r="N165" s="273"/>
      <c r="O165" s="273"/>
      <c r="P165" s="273"/>
    </row>
    <row r="166" spans="2:16" x14ac:dyDescent="0.25">
      <c r="B166" s="273"/>
      <c r="C166" s="280"/>
      <c r="D166" s="279"/>
      <c r="E166" s="279"/>
      <c r="F166" s="279"/>
      <c r="G166" s="280"/>
      <c r="H166" s="280"/>
      <c r="I166" s="280"/>
      <c r="J166" s="280"/>
      <c r="K166" s="280"/>
      <c r="L166" s="280"/>
      <c r="M166" s="280"/>
      <c r="N166" s="273"/>
      <c r="O166" s="273"/>
      <c r="P166" s="273"/>
    </row>
    <row r="167" spans="2:16" x14ac:dyDescent="0.25">
      <c r="B167" s="273"/>
      <c r="C167" s="280"/>
      <c r="D167" s="279"/>
      <c r="E167" s="279"/>
      <c r="F167" s="279"/>
      <c r="G167" s="280"/>
      <c r="H167" s="280"/>
      <c r="I167" s="280"/>
      <c r="J167" s="280"/>
      <c r="K167" s="280"/>
      <c r="L167" s="280"/>
      <c r="M167" s="280"/>
      <c r="N167" s="273"/>
      <c r="O167" s="273"/>
      <c r="P167" s="273"/>
    </row>
    <row r="168" spans="2:16" x14ac:dyDescent="0.25">
      <c r="B168" s="273"/>
      <c r="C168" s="280"/>
      <c r="D168" s="279"/>
      <c r="E168" s="279"/>
      <c r="F168" s="279"/>
      <c r="G168" s="280"/>
      <c r="H168" s="280"/>
      <c r="I168" s="280"/>
      <c r="J168" s="280"/>
      <c r="K168" s="280"/>
      <c r="L168" s="280"/>
      <c r="M168" s="280"/>
      <c r="N168" s="273"/>
      <c r="O168" s="273"/>
      <c r="P168" s="273"/>
    </row>
    <row r="169" spans="2:16" x14ac:dyDescent="0.25">
      <c r="B169" s="273"/>
      <c r="C169" s="280"/>
      <c r="D169" s="279"/>
      <c r="E169" s="279"/>
      <c r="F169" s="279"/>
      <c r="G169" s="280"/>
      <c r="H169" s="280"/>
      <c r="I169" s="280"/>
      <c r="J169" s="280"/>
      <c r="K169" s="280"/>
      <c r="L169" s="280"/>
      <c r="M169" s="280"/>
      <c r="N169" s="273"/>
      <c r="O169" s="273"/>
      <c r="P169" s="273"/>
    </row>
    <row r="170" spans="2:16" x14ac:dyDescent="0.25">
      <c r="B170" s="273"/>
      <c r="C170" s="280"/>
      <c r="D170" s="279"/>
      <c r="E170" s="279"/>
      <c r="F170" s="279"/>
      <c r="G170" s="280"/>
      <c r="H170" s="280"/>
      <c r="I170" s="280"/>
      <c r="J170" s="280"/>
      <c r="K170" s="280"/>
      <c r="L170" s="280"/>
      <c r="M170" s="280"/>
      <c r="N170" s="273"/>
      <c r="O170" s="273"/>
      <c r="P170" s="273"/>
    </row>
    <row r="171" spans="2:16" x14ac:dyDescent="0.25">
      <c r="B171" s="273"/>
      <c r="C171" s="280"/>
      <c r="D171" s="279"/>
      <c r="E171" s="279"/>
      <c r="F171" s="279"/>
      <c r="G171" s="280"/>
      <c r="H171" s="280"/>
      <c r="I171" s="280"/>
      <c r="J171" s="280"/>
      <c r="K171" s="280"/>
      <c r="L171" s="280"/>
      <c r="M171" s="280"/>
      <c r="N171" s="273"/>
      <c r="O171" s="273"/>
      <c r="P171" s="273"/>
    </row>
    <row r="172" spans="2:16" x14ac:dyDescent="0.25">
      <c r="B172" s="273"/>
      <c r="C172" s="280"/>
      <c r="D172" s="279"/>
      <c r="E172" s="279"/>
      <c r="F172" s="279"/>
      <c r="G172" s="280"/>
      <c r="H172" s="280"/>
      <c r="I172" s="280"/>
      <c r="J172" s="280"/>
      <c r="K172" s="280"/>
      <c r="L172" s="280"/>
      <c r="M172" s="280"/>
      <c r="N172" s="273"/>
      <c r="O172" s="273"/>
      <c r="P172" s="273"/>
    </row>
    <row r="173" spans="2:16" x14ac:dyDescent="0.25">
      <c r="B173" s="273"/>
      <c r="C173" s="280"/>
      <c r="D173" s="279"/>
      <c r="E173" s="279"/>
      <c r="F173" s="279"/>
      <c r="G173" s="280"/>
      <c r="H173" s="280"/>
      <c r="I173" s="280"/>
      <c r="J173" s="280"/>
      <c r="K173" s="280"/>
      <c r="L173" s="280"/>
      <c r="M173" s="280"/>
      <c r="N173" s="273"/>
      <c r="O173" s="273"/>
      <c r="P173" s="273"/>
    </row>
    <row r="174" spans="2:16" x14ac:dyDescent="0.25">
      <c r="B174" s="273"/>
      <c r="C174" s="280"/>
      <c r="D174" s="279"/>
      <c r="E174" s="279"/>
      <c r="F174" s="279"/>
      <c r="G174" s="280"/>
      <c r="H174" s="280"/>
      <c r="I174" s="280"/>
      <c r="J174" s="280"/>
      <c r="K174" s="280"/>
      <c r="L174" s="280"/>
      <c r="M174" s="280"/>
      <c r="N174" s="273"/>
      <c r="O174" s="273"/>
      <c r="P174" s="273"/>
    </row>
    <row r="175" spans="2:16" x14ac:dyDescent="0.25">
      <c r="B175" s="273"/>
      <c r="C175" s="280"/>
      <c r="D175" s="279"/>
      <c r="E175" s="279"/>
      <c r="F175" s="279"/>
      <c r="G175" s="280"/>
      <c r="H175" s="280"/>
      <c r="I175" s="280"/>
      <c r="J175" s="280"/>
      <c r="K175" s="280"/>
      <c r="L175" s="280"/>
      <c r="M175" s="280"/>
      <c r="N175" s="273"/>
      <c r="O175" s="273"/>
      <c r="P175" s="273"/>
    </row>
    <row r="176" spans="2:16" x14ac:dyDescent="0.25">
      <c r="B176" s="273"/>
      <c r="C176" s="280"/>
      <c r="D176" s="279"/>
      <c r="E176" s="279"/>
      <c r="F176" s="279"/>
      <c r="G176" s="280"/>
      <c r="H176" s="280"/>
      <c r="I176" s="280"/>
      <c r="J176" s="280"/>
      <c r="K176" s="280"/>
      <c r="L176" s="280"/>
      <c r="M176" s="280"/>
      <c r="N176" s="273"/>
      <c r="O176" s="273"/>
      <c r="P176" s="273"/>
    </row>
    <row r="177" spans="2:16" x14ac:dyDescent="0.25">
      <c r="B177" s="273"/>
      <c r="C177" s="280"/>
      <c r="D177" s="279"/>
      <c r="E177" s="279"/>
      <c r="F177" s="279"/>
      <c r="G177" s="280"/>
      <c r="H177" s="280"/>
      <c r="I177" s="280"/>
      <c r="J177" s="280"/>
      <c r="K177" s="280"/>
      <c r="L177" s="280"/>
      <c r="M177" s="280"/>
      <c r="N177" s="273"/>
      <c r="O177" s="273"/>
      <c r="P177" s="273"/>
    </row>
    <row r="178" spans="2:16" x14ac:dyDescent="0.25">
      <c r="B178" s="273"/>
      <c r="C178" s="280"/>
      <c r="D178" s="279"/>
      <c r="E178" s="279"/>
      <c r="F178" s="279"/>
      <c r="G178" s="280"/>
      <c r="H178" s="280"/>
      <c r="I178" s="280"/>
      <c r="J178" s="280"/>
      <c r="K178" s="280"/>
      <c r="L178" s="280"/>
      <c r="M178" s="280"/>
      <c r="N178" s="273"/>
      <c r="O178" s="273"/>
      <c r="P178" s="273"/>
    </row>
    <row r="179" spans="2:16" x14ac:dyDescent="0.25">
      <c r="B179" s="273"/>
      <c r="C179" s="280"/>
      <c r="D179" s="279"/>
      <c r="E179" s="279"/>
      <c r="F179" s="279"/>
      <c r="G179" s="280"/>
      <c r="H179" s="280"/>
      <c r="I179" s="280"/>
      <c r="J179" s="280"/>
      <c r="K179" s="280"/>
      <c r="L179" s="280"/>
      <c r="M179" s="280"/>
      <c r="N179" s="273"/>
      <c r="O179" s="273"/>
      <c r="P179" s="273"/>
    </row>
    <row r="180" spans="2:16" x14ac:dyDescent="0.25">
      <c r="B180" s="273"/>
      <c r="C180" s="280"/>
      <c r="D180" s="279"/>
      <c r="E180" s="279"/>
      <c r="F180" s="279"/>
      <c r="G180" s="280"/>
      <c r="H180" s="280"/>
      <c r="I180" s="280"/>
      <c r="J180" s="280"/>
      <c r="K180" s="280"/>
      <c r="L180" s="280"/>
      <c r="M180" s="280"/>
      <c r="N180" s="273"/>
      <c r="O180" s="273"/>
      <c r="P180" s="273"/>
    </row>
    <row r="181" spans="2:16" x14ac:dyDescent="0.25">
      <c r="B181" s="273"/>
      <c r="C181" s="280"/>
      <c r="D181" s="279"/>
      <c r="E181" s="279"/>
      <c r="F181" s="279"/>
      <c r="G181" s="280"/>
      <c r="H181" s="280"/>
      <c r="I181" s="280"/>
      <c r="J181" s="280"/>
      <c r="K181" s="280"/>
      <c r="L181" s="280"/>
      <c r="M181" s="280"/>
      <c r="N181" s="273"/>
      <c r="O181" s="273"/>
      <c r="P181" s="273"/>
    </row>
    <row r="182" spans="2:16" x14ac:dyDescent="0.25">
      <c r="B182" s="273"/>
      <c r="C182" s="280"/>
      <c r="D182" s="279"/>
      <c r="E182" s="279"/>
      <c r="F182" s="279"/>
      <c r="G182" s="280"/>
      <c r="H182" s="280"/>
      <c r="I182" s="280"/>
      <c r="J182" s="280"/>
      <c r="K182" s="280"/>
      <c r="L182" s="280"/>
      <c r="M182" s="280"/>
      <c r="N182" s="273"/>
      <c r="O182" s="273"/>
      <c r="P182" s="273"/>
    </row>
    <row r="183" spans="2:16" x14ac:dyDescent="0.25">
      <c r="B183" s="273"/>
      <c r="C183" s="280"/>
      <c r="D183" s="279"/>
      <c r="E183" s="279"/>
      <c r="F183" s="279"/>
      <c r="G183" s="280"/>
      <c r="H183" s="280"/>
      <c r="I183" s="280"/>
      <c r="J183" s="280"/>
      <c r="K183" s="280"/>
      <c r="L183" s="280"/>
      <c r="M183" s="280"/>
      <c r="N183" s="273"/>
      <c r="O183" s="273"/>
      <c r="P183" s="273"/>
    </row>
    <row r="184" spans="2:16" x14ac:dyDescent="0.25">
      <c r="B184" s="273"/>
      <c r="C184" s="280"/>
      <c r="D184" s="279"/>
      <c r="E184" s="279"/>
      <c r="F184" s="279"/>
      <c r="G184" s="280"/>
      <c r="H184" s="280"/>
      <c r="I184" s="280"/>
      <c r="J184" s="280"/>
      <c r="K184" s="280"/>
      <c r="L184" s="280"/>
      <c r="M184" s="280"/>
      <c r="N184" s="273"/>
      <c r="O184" s="273"/>
      <c r="P184" s="273"/>
    </row>
  </sheetData>
  <mergeCells count="12">
    <mergeCell ref="W4:Y4"/>
    <mergeCell ref="AG4:AI4"/>
    <mergeCell ref="K79:M79"/>
    <mergeCell ref="N79:P79"/>
    <mergeCell ref="S4:U4"/>
    <mergeCell ref="AB4:AD4"/>
    <mergeCell ref="AA4:AA5"/>
    <mergeCell ref="B4:B5"/>
    <mergeCell ref="C4:E4"/>
    <mergeCell ref="G4:I4"/>
    <mergeCell ref="K4:M4"/>
    <mergeCell ref="O4:Q4"/>
  </mergeCells>
  <pageMargins left="0.75" right="0.75" top="1" bottom="1" header="0.5" footer="0.5"/>
  <pageSetup scale="39"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7"/>
  <sheetViews>
    <sheetView view="pageBreakPreview" topLeftCell="A29" zoomScaleNormal="100" zoomScaleSheetLayoutView="100" workbookViewId="0">
      <selection activeCell="S13" sqref="S13:S15"/>
    </sheetView>
  </sheetViews>
  <sheetFormatPr defaultColWidth="9.109375" defaultRowHeight="13.5" customHeight="1" x14ac:dyDescent="0.3"/>
  <cols>
    <col min="1" max="1" width="4.109375" style="1" customWidth="1"/>
    <col min="2" max="2" width="20.6640625" style="2" bestFit="1" customWidth="1"/>
    <col min="3" max="9" width="10.6640625" style="3" customWidth="1"/>
    <col min="10" max="10" width="11" style="3" customWidth="1"/>
    <col min="11" max="12" width="8.6640625" style="3" customWidth="1"/>
    <col min="13" max="14" width="10.6640625" style="3" customWidth="1"/>
    <col min="15" max="15" width="11.33203125" style="4" customWidth="1"/>
    <col min="16" max="16" width="4.6640625" style="6" customWidth="1"/>
    <col min="17" max="44" width="9.109375" style="6"/>
    <col min="45" max="16384" width="9.109375" style="1"/>
  </cols>
  <sheetData>
    <row r="1" spans="1:45" ht="13.5" customHeight="1" x14ac:dyDescent="0.25">
      <c r="P1" s="5"/>
    </row>
    <row r="2" spans="1:45" ht="60.75" customHeight="1" x14ac:dyDescent="0.3">
      <c r="A2" s="7"/>
      <c r="B2" s="1268" t="s">
        <v>155</v>
      </c>
      <c r="C2" s="1268"/>
      <c r="D2" s="1268"/>
      <c r="E2" s="1268"/>
      <c r="F2" s="1268"/>
      <c r="G2" s="1268"/>
      <c r="H2" s="1268"/>
      <c r="I2" s="1268"/>
      <c r="J2" s="1268"/>
      <c r="K2" s="1268"/>
      <c r="L2" s="1268"/>
      <c r="M2" s="1268"/>
      <c r="N2" s="1268"/>
      <c r="O2" s="1268"/>
      <c r="P2" s="5"/>
    </row>
    <row r="3" spans="1:45" ht="15" customHeight="1" x14ac:dyDescent="0.3">
      <c r="A3" s="7"/>
      <c r="B3" s="1267" t="s">
        <v>133</v>
      </c>
      <c r="C3" s="1267"/>
      <c r="D3" s="1267"/>
      <c r="E3" s="1267"/>
      <c r="F3" s="1267"/>
      <c r="G3" s="1267"/>
      <c r="H3" s="1267"/>
      <c r="I3" s="1267"/>
      <c r="J3" s="1267"/>
      <c r="K3" s="1267"/>
      <c r="L3" s="1267"/>
      <c r="M3" s="1267"/>
      <c r="N3" s="1267"/>
      <c r="O3" s="1267"/>
      <c r="P3" s="5"/>
    </row>
    <row r="4" spans="1:45" ht="15" customHeight="1" x14ac:dyDescent="0.3">
      <c r="A4" s="7"/>
      <c r="B4" s="9" t="s">
        <v>1</v>
      </c>
      <c r="C4" s="1269" t="s">
        <v>2</v>
      </c>
      <c r="D4" s="1272" t="s">
        <v>3</v>
      </c>
      <c r="E4" s="1272" t="s">
        <v>4</v>
      </c>
      <c r="F4" s="1272" t="s">
        <v>5</v>
      </c>
      <c r="G4" s="1272" t="s">
        <v>6</v>
      </c>
      <c r="H4" s="1272" t="s">
        <v>7</v>
      </c>
      <c r="I4" s="1275" t="s">
        <v>8</v>
      </c>
      <c r="J4" s="1278" t="s">
        <v>9</v>
      </c>
      <c r="K4" s="1269" t="s">
        <v>10</v>
      </c>
      <c r="L4" s="1272"/>
      <c r="M4" s="1278"/>
      <c r="N4" s="1281" t="s">
        <v>11</v>
      </c>
      <c r="O4" s="1282"/>
      <c r="P4" s="7"/>
      <c r="AS4" s="6"/>
    </row>
    <row r="5" spans="1:45" ht="15" customHeight="1" x14ac:dyDescent="0.3">
      <c r="A5" s="7"/>
      <c r="B5" s="10" t="s">
        <v>12</v>
      </c>
      <c r="C5" s="1270"/>
      <c r="D5" s="1273"/>
      <c r="E5" s="1273"/>
      <c r="F5" s="1273"/>
      <c r="G5" s="1273"/>
      <c r="H5" s="1273"/>
      <c r="I5" s="1276"/>
      <c r="J5" s="1279"/>
      <c r="K5" s="1271"/>
      <c r="L5" s="1274"/>
      <c r="M5" s="1280"/>
      <c r="N5" s="1269" t="s">
        <v>13</v>
      </c>
      <c r="O5" s="1278" t="s">
        <v>14</v>
      </c>
      <c r="P5" s="7"/>
      <c r="AS5" s="6"/>
    </row>
    <row r="6" spans="1:45" ht="27" customHeight="1" x14ac:dyDescent="0.3">
      <c r="A6" s="7"/>
      <c r="B6" s="11" t="s">
        <v>15</v>
      </c>
      <c r="C6" s="1271"/>
      <c r="D6" s="1274"/>
      <c r="E6" s="1274"/>
      <c r="F6" s="1274"/>
      <c r="G6" s="1274"/>
      <c r="H6" s="1274"/>
      <c r="I6" s="1277"/>
      <c r="J6" s="1280"/>
      <c r="K6" s="13" t="s">
        <v>16</v>
      </c>
      <c r="L6" s="17" t="s">
        <v>17</v>
      </c>
      <c r="M6" s="17" t="s">
        <v>18</v>
      </c>
      <c r="N6" s="1271"/>
      <c r="O6" s="1280"/>
      <c r="P6" s="7"/>
      <c r="AS6" s="6"/>
    </row>
    <row r="7" spans="1:45" ht="15" customHeight="1" x14ac:dyDescent="0.3">
      <c r="A7" s="7"/>
      <c r="B7" s="38" t="s">
        <v>19</v>
      </c>
      <c r="C7" s="444"/>
      <c r="D7" s="14"/>
      <c r="E7" s="14"/>
      <c r="F7" s="14"/>
      <c r="G7" s="14"/>
      <c r="H7" s="14"/>
      <c r="I7" s="14"/>
      <c r="J7" s="450"/>
      <c r="K7" s="442"/>
      <c r="L7" s="14"/>
      <c r="M7" s="446"/>
      <c r="N7" s="14"/>
      <c r="O7" s="446"/>
      <c r="P7" s="7"/>
      <c r="AS7" s="6"/>
    </row>
    <row r="8" spans="1:45" ht="15" customHeight="1" x14ac:dyDescent="0.3">
      <c r="A8" s="7"/>
      <c r="B8" s="38" t="s">
        <v>20</v>
      </c>
      <c r="C8" s="445"/>
      <c r="D8" s="443"/>
      <c r="E8" s="443"/>
      <c r="F8" s="443"/>
      <c r="G8" s="443"/>
      <c r="H8" s="443"/>
      <c r="I8" s="443"/>
      <c r="J8" s="451"/>
      <c r="K8" s="443"/>
      <c r="L8" s="443"/>
      <c r="M8" s="447"/>
      <c r="N8" s="443"/>
      <c r="O8" s="447"/>
      <c r="P8" s="7"/>
      <c r="AS8" s="6"/>
    </row>
    <row r="9" spans="1:45" ht="15" customHeight="1" x14ac:dyDescent="0.25">
      <c r="A9" s="7"/>
      <c r="B9" s="41">
        <v>2011</v>
      </c>
      <c r="C9" s="312">
        <v>13</v>
      </c>
      <c r="D9" s="320">
        <v>46</v>
      </c>
      <c r="E9" s="320">
        <v>303</v>
      </c>
      <c r="F9" s="320">
        <v>0</v>
      </c>
      <c r="G9" s="386">
        <v>836.17</v>
      </c>
      <c r="H9" s="389">
        <v>0</v>
      </c>
      <c r="I9" s="389">
        <v>7.3647888028945996</v>
      </c>
      <c r="J9" s="388">
        <v>0</v>
      </c>
      <c r="K9" s="320">
        <v>1</v>
      </c>
      <c r="L9" s="320">
        <v>4</v>
      </c>
      <c r="M9" s="316">
        <v>8</v>
      </c>
      <c r="N9" s="344">
        <v>1</v>
      </c>
      <c r="O9" s="352">
        <v>1</v>
      </c>
      <c r="P9" s="7"/>
      <c r="AS9" s="6"/>
    </row>
    <row r="10" spans="1:45" ht="15" customHeight="1" x14ac:dyDescent="0.3">
      <c r="A10" s="7"/>
      <c r="B10" s="41">
        <v>2012</v>
      </c>
      <c r="C10" s="312">
        <v>13</v>
      </c>
      <c r="D10" s="320">
        <v>65</v>
      </c>
      <c r="E10" s="320">
        <v>316</v>
      </c>
      <c r="F10" s="320">
        <v>5</v>
      </c>
      <c r="G10" s="386">
        <v>704.4</v>
      </c>
      <c r="H10" s="389">
        <v>6.8</v>
      </c>
      <c r="I10" s="389">
        <v>4.7729620007145996</v>
      </c>
      <c r="J10" s="388">
        <v>0</v>
      </c>
      <c r="K10" s="320">
        <v>0</v>
      </c>
      <c r="L10" s="320">
        <v>0</v>
      </c>
      <c r="M10" s="316">
        <v>1</v>
      </c>
      <c r="N10" s="344">
        <v>0.98442367601246095</v>
      </c>
      <c r="O10" s="352">
        <v>0.99043869516310501</v>
      </c>
      <c r="P10" s="7"/>
      <c r="AS10" s="6"/>
    </row>
    <row r="11" spans="1:45" ht="15" customHeight="1" x14ac:dyDescent="0.3">
      <c r="A11" s="7"/>
      <c r="B11" s="41">
        <v>2013</v>
      </c>
      <c r="C11" s="312">
        <v>11</v>
      </c>
      <c r="D11" s="320">
        <v>96</v>
      </c>
      <c r="E11" s="320">
        <v>464</v>
      </c>
      <c r="F11" s="320">
        <v>1</v>
      </c>
      <c r="G11" s="386">
        <v>1154.1600000000001</v>
      </c>
      <c r="H11" s="389">
        <v>3.05</v>
      </c>
      <c r="I11" s="389">
        <v>5.4294779892814997</v>
      </c>
      <c r="J11" s="388">
        <v>1.22255579065378E-3</v>
      </c>
      <c r="K11" s="320">
        <v>1</v>
      </c>
      <c r="L11" s="320">
        <v>0</v>
      </c>
      <c r="M11" s="316">
        <v>10</v>
      </c>
      <c r="N11" s="449">
        <v>0.99784946236559102</v>
      </c>
      <c r="O11" s="452">
        <v>0.99736435046361505</v>
      </c>
      <c r="P11" s="7"/>
      <c r="AS11" s="6"/>
    </row>
    <row r="12" spans="1:45" ht="15" customHeight="1" x14ac:dyDescent="0.3">
      <c r="A12" s="7"/>
      <c r="B12" s="38" t="s">
        <v>21</v>
      </c>
      <c r="C12" s="312"/>
      <c r="D12" s="320"/>
      <c r="E12" s="320"/>
      <c r="F12" s="320"/>
      <c r="G12" s="386"/>
      <c r="H12" s="389"/>
      <c r="I12" s="389"/>
      <c r="J12" s="388"/>
      <c r="K12" s="320"/>
      <c r="L12" s="320"/>
      <c r="M12" s="316"/>
      <c r="N12" s="344"/>
      <c r="O12" s="352"/>
      <c r="P12" s="7"/>
      <c r="AS12" s="6"/>
    </row>
    <row r="13" spans="1:45" ht="15" customHeight="1" x14ac:dyDescent="0.3">
      <c r="A13" s="7"/>
      <c r="B13" s="41">
        <v>2011</v>
      </c>
      <c r="C13" s="312">
        <v>22</v>
      </c>
      <c r="D13" s="320">
        <v>146</v>
      </c>
      <c r="E13" s="320">
        <v>1108</v>
      </c>
      <c r="F13" s="320">
        <v>2</v>
      </c>
      <c r="G13" s="386">
        <v>4264.79</v>
      </c>
      <c r="H13" s="389">
        <v>11.83</v>
      </c>
      <c r="I13" s="389">
        <v>21.647246800000001</v>
      </c>
      <c r="J13" s="388">
        <v>5.3806059999999996E-3</v>
      </c>
      <c r="K13" s="320">
        <v>1</v>
      </c>
      <c r="L13" s="320">
        <v>5</v>
      </c>
      <c r="M13" s="316">
        <v>48</v>
      </c>
      <c r="N13" s="344">
        <v>0.99819819799999998</v>
      </c>
      <c r="O13" s="352">
        <v>0.99723379700000003</v>
      </c>
      <c r="P13" s="7"/>
      <c r="Q13" s="1520">
        <f>SUM(J9,J13,J18,J22,J27,J31)</f>
        <v>1.8143695000000001E-2</v>
      </c>
      <c r="R13" s="1521" t="s">
        <v>353</v>
      </c>
      <c r="S13" s="1520">
        <f>SUM(Q13,'Table ES -1'!E19)</f>
        <v>31.457832788084428</v>
      </c>
      <c r="AS13" s="6"/>
    </row>
    <row r="14" spans="1:45" ht="15" customHeight="1" x14ac:dyDescent="0.3">
      <c r="A14" s="7"/>
      <c r="B14" s="41">
        <v>2012</v>
      </c>
      <c r="C14" s="312">
        <v>19</v>
      </c>
      <c r="D14" s="320">
        <v>168</v>
      </c>
      <c r="E14" s="320">
        <v>1337</v>
      </c>
      <c r="F14" s="320">
        <v>3</v>
      </c>
      <c r="G14" s="386">
        <v>5141.66</v>
      </c>
      <c r="H14" s="389">
        <v>13.67</v>
      </c>
      <c r="I14" s="389">
        <v>30.18234021</v>
      </c>
      <c r="J14" s="388">
        <v>2.8365589E-2</v>
      </c>
      <c r="K14" s="320">
        <v>0</v>
      </c>
      <c r="L14" s="320">
        <v>13</v>
      </c>
      <c r="M14" s="316">
        <v>30</v>
      </c>
      <c r="N14" s="344">
        <v>0.99776119399999996</v>
      </c>
      <c r="O14" s="352">
        <v>0.99734837499999995</v>
      </c>
      <c r="P14" s="7"/>
      <c r="Q14" s="1520">
        <f>SUM(J10,J14,J19,J23,J28,J32)</f>
        <v>6.6225407999999999E-2</v>
      </c>
      <c r="R14" s="1521" t="s">
        <v>354</v>
      </c>
      <c r="S14" s="1520">
        <f>SUM(Q14,'Table ES -1'!E20)</f>
        <v>40.508226512499306</v>
      </c>
      <c r="AS14" s="6"/>
    </row>
    <row r="15" spans="1:45" ht="15" customHeight="1" x14ac:dyDescent="0.3">
      <c r="A15" s="7"/>
      <c r="B15" s="41">
        <v>2013</v>
      </c>
      <c r="C15" s="312">
        <v>17</v>
      </c>
      <c r="D15" s="320">
        <v>203</v>
      </c>
      <c r="E15" s="320">
        <v>1703</v>
      </c>
      <c r="F15" s="320">
        <v>4</v>
      </c>
      <c r="G15" s="386">
        <v>6198.48</v>
      </c>
      <c r="H15" s="389">
        <v>15.7</v>
      </c>
      <c r="I15" s="389">
        <v>29.662768290547699</v>
      </c>
      <c r="J15" s="388">
        <v>0.14283425738468</v>
      </c>
      <c r="K15" s="320">
        <v>2</v>
      </c>
      <c r="L15" s="320">
        <v>3</v>
      </c>
      <c r="M15" s="316">
        <v>32</v>
      </c>
      <c r="N15" s="449">
        <v>0.99765670767428205</v>
      </c>
      <c r="O15" s="452">
        <v>0.997473520239195</v>
      </c>
      <c r="P15" s="7"/>
      <c r="Q15" s="1520">
        <f>SUM(J11,J15,J20,J24,J29,J33)</f>
        <v>0.16374684556999949</v>
      </c>
      <c r="R15" s="1521" t="s">
        <v>355</v>
      </c>
      <c r="S15" s="1520">
        <f>SUM(Q15,'Table ES -1'!E21)</f>
        <v>32.439793551906895</v>
      </c>
      <c r="AS15" s="6"/>
    </row>
    <row r="16" spans="1:45" ht="15" customHeight="1" x14ac:dyDescent="0.3">
      <c r="A16" s="7"/>
      <c r="B16" s="76" t="s">
        <v>22</v>
      </c>
      <c r="C16" s="312"/>
      <c r="D16" s="320"/>
      <c r="E16" s="320"/>
      <c r="F16" s="320"/>
      <c r="G16" s="386"/>
      <c r="H16" s="389"/>
      <c r="I16" s="389"/>
      <c r="J16" s="388"/>
      <c r="K16" s="320"/>
      <c r="L16" s="320"/>
      <c r="M16" s="316"/>
      <c r="N16" s="344"/>
      <c r="O16" s="352"/>
      <c r="P16" s="8"/>
      <c r="AS16" s="6"/>
    </row>
    <row r="17" spans="1:45" ht="15" customHeight="1" x14ac:dyDescent="0.3">
      <c r="A17" s="7"/>
      <c r="B17" s="38" t="s">
        <v>20</v>
      </c>
      <c r="C17" s="312"/>
      <c r="D17" s="320"/>
      <c r="E17" s="320"/>
      <c r="F17" s="320"/>
      <c r="G17" s="386"/>
      <c r="H17" s="389"/>
      <c r="I17" s="389"/>
      <c r="J17" s="388"/>
      <c r="K17" s="320"/>
      <c r="L17" s="320"/>
      <c r="M17" s="316"/>
      <c r="N17" s="344"/>
      <c r="O17" s="352"/>
      <c r="P17" s="8"/>
      <c r="AS17" s="6"/>
    </row>
    <row r="18" spans="1:45" ht="15" customHeight="1" x14ac:dyDescent="0.3">
      <c r="A18" s="7"/>
      <c r="B18" s="41">
        <v>2011</v>
      </c>
      <c r="C18" s="312">
        <v>20</v>
      </c>
      <c r="D18" s="320">
        <v>137</v>
      </c>
      <c r="E18" s="320">
        <v>1115</v>
      </c>
      <c r="F18" s="320">
        <v>12</v>
      </c>
      <c r="G18" s="386">
        <v>2126.9699999999998</v>
      </c>
      <c r="H18" s="389">
        <v>24.4</v>
      </c>
      <c r="I18" s="389">
        <v>10.48488742</v>
      </c>
      <c r="J18" s="388">
        <v>0</v>
      </c>
      <c r="K18" s="320">
        <v>9</v>
      </c>
      <c r="L18" s="320">
        <v>2</v>
      </c>
      <c r="M18" s="316">
        <v>33</v>
      </c>
      <c r="N18" s="344">
        <v>0.98935226300000001</v>
      </c>
      <c r="O18" s="352">
        <v>0.98865839</v>
      </c>
      <c r="P18" s="8"/>
      <c r="AS18" s="6"/>
    </row>
    <row r="19" spans="1:45" ht="15" customHeight="1" x14ac:dyDescent="0.3">
      <c r="A19" s="7"/>
      <c r="B19" s="41">
        <v>2012</v>
      </c>
      <c r="C19" s="312">
        <v>21</v>
      </c>
      <c r="D19" s="320">
        <v>155</v>
      </c>
      <c r="E19" s="320">
        <v>977</v>
      </c>
      <c r="F19" s="320">
        <v>8</v>
      </c>
      <c r="G19" s="386">
        <v>1950.94</v>
      </c>
      <c r="H19" s="389">
        <v>18.510000000000002</v>
      </c>
      <c r="I19" s="389">
        <v>7.7340538150000002</v>
      </c>
      <c r="J19" s="388">
        <v>0</v>
      </c>
      <c r="K19" s="320">
        <v>1</v>
      </c>
      <c r="L19" s="320">
        <v>3</v>
      </c>
      <c r="M19" s="316">
        <v>14</v>
      </c>
      <c r="N19" s="344">
        <v>0.99187817300000003</v>
      </c>
      <c r="O19" s="352">
        <v>0.99060143700000003</v>
      </c>
      <c r="P19" s="8"/>
      <c r="AS19" s="6"/>
    </row>
    <row r="20" spans="1:45" ht="15" customHeight="1" x14ac:dyDescent="0.3">
      <c r="A20" s="7"/>
      <c r="B20" s="41">
        <v>2013</v>
      </c>
      <c r="C20" s="312">
        <v>20</v>
      </c>
      <c r="D20" s="320">
        <v>207</v>
      </c>
      <c r="E20" s="320">
        <v>949</v>
      </c>
      <c r="F20" s="320">
        <v>2</v>
      </c>
      <c r="G20" s="386">
        <v>2215.7399999999998</v>
      </c>
      <c r="H20" s="389">
        <v>5.25</v>
      </c>
      <c r="I20" s="389">
        <v>8.4721393198518999</v>
      </c>
      <c r="J20" s="388">
        <v>6.3929221186139796E-4</v>
      </c>
      <c r="K20" s="320">
        <v>0</v>
      </c>
      <c r="L20" s="320">
        <v>8</v>
      </c>
      <c r="M20" s="316">
        <v>14</v>
      </c>
      <c r="N20" s="449">
        <v>0.99789695057833905</v>
      </c>
      <c r="O20" s="452">
        <v>0.99763618926694897</v>
      </c>
      <c r="P20" s="8"/>
      <c r="AS20" s="6"/>
    </row>
    <row r="21" spans="1:45" ht="15" customHeight="1" x14ac:dyDescent="0.3">
      <c r="A21" s="7"/>
      <c r="B21" s="38" t="s">
        <v>21</v>
      </c>
      <c r="C21" s="312"/>
      <c r="D21" s="320"/>
      <c r="E21" s="320"/>
      <c r="F21" s="320"/>
      <c r="G21" s="386"/>
      <c r="H21" s="389"/>
      <c r="I21" s="389"/>
      <c r="J21" s="388"/>
      <c r="K21" s="320"/>
      <c r="L21" s="320"/>
      <c r="M21" s="316"/>
      <c r="N21" s="344"/>
      <c r="O21" s="352"/>
      <c r="P21" s="8"/>
      <c r="AS21" s="6"/>
    </row>
    <row r="22" spans="1:45" ht="15" customHeight="1" x14ac:dyDescent="0.3">
      <c r="A22" s="7"/>
      <c r="B22" s="41">
        <v>2011</v>
      </c>
      <c r="C22" s="312">
        <v>56</v>
      </c>
      <c r="D22" s="320">
        <v>754</v>
      </c>
      <c r="E22" s="320">
        <v>5105</v>
      </c>
      <c r="F22" s="320">
        <v>25</v>
      </c>
      <c r="G22" s="386">
        <v>26499.73</v>
      </c>
      <c r="H22" s="389">
        <v>133.26</v>
      </c>
      <c r="I22" s="389">
        <v>22.023701249999998</v>
      </c>
      <c r="J22" s="388">
        <v>1.2763089E-2</v>
      </c>
      <c r="K22" s="320">
        <v>5</v>
      </c>
      <c r="L22" s="320">
        <v>13</v>
      </c>
      <c r="M22" s="316">
        <v>133</v>
      </c>
      <c r="N22" s="449">
        <v>0.99512670599999997</v>
      </c>
      <c r="O22" s="452">
        <v>0.99499643100000001</v>
      </c>
      <c r="P22" s="8"/>
      <c r="AS22" s="6"/>
    </row>
    <row r="23" spans="1:45" ht="15" customHeight="1" x14ac:dyDescent="0.3">
      <c r="A23" s="7"/>
      <c r="B23" s="41">
        <v>2012</v>
      </c>
      <c r="C23" s="312">
        <v>54</v>
      </c>
      <c r="D23" s="320">
        <v>710</v>
      </c>
      <c r="E23" s="320">
        <v>4551</v>
      </c>
      <c r="F23" s="320">
        <v>24</v>
      </c>
      <c r="G23" s="386">
        <v>23740.94</v>
      </c>
      <c r="H23" s="389">
        <v>91.42</v>
      </c>
      <c r="I23" s="389">
        <v>19.865594940000001</v>
      </c>
      <c r="J23" s="388">
        <v>3.7859819000000003E-2</v>
      </c>
      <c r="K23" s="320">
        <v>2</v>
      </c>
      <c r="L23" s="320">
        <v>17</v>
      </c>
      <c r="M23" s="316">
        <v>111</v>
      </c>
      <c r="N23" s="449">
        <v>0.99475409800000003</v>
      </c>
      <c r="O23" s="452">
        <v>0.99616403899999995</v>
      </c>
      <c r="P23" s="8"/>
      <c r="AS23" s="6"/>
    </row>
    <row r="24" spans="1:45" ht="15" customHeight="1" x14ac:dyDescent="0.3">
      <c r="A24" s="7"/>
      <c r="B24" s="41">
        <v>2013</v>
      </c>
      <c r="C24" s="312">
        <v>54</v>
      </c>
      <c r="D24" s="320">
        <v>755</v>
      </c>
      <c r="E24" s="320">
        <v>4995</v>
      </c>
      <c r="F24" s="320">
        <v>14</v>
      </c>
      <c r="G24" s="386">
        <v>25389.74</v>
      </c>
      <c r="H24" s="389">
        <v>64.760000000000005</v>
      </c>
      <c r="I24" s="389">
        <v>20.4438934597359</v>
      </c>
      <c r="J24" s="388">
        <v>1.90507401828043E-2</v>
      </c>
      <c r="K24" s="320">
        <v>1</v>
      </c>
      <c r="L24" s="320">
        <v>18</v>
      </c>
      <c r="M24" s="316">
        <v>143</v>
      </c>
      <c r="N24" s="449">
        <v>0.99720503094430002</v>
      </c>
      <c r="O24" s="452">
        <v>0.99745585259973701</v>
      </c>
      <c r="P24" s="8"/>
      <c r="AS24" s="6"/>
    </row>
    <row r="25" spans="1:45" ht="15" customHeight="1" x14ac:dyDescent="0.3">
      <c r="A25" s="7"/>
      <c r="B25" s="76" t="s">
        <v>23</v>
      </c>
      <c r="C25" s="312"/>
      <c r="D25" s="320"/>
      <c r="E25" s="320"/>
      <c r="F25" s="320"/>
      <c r="G25" s="386"/>
      <c r="H25" s="389"/>
      <c r="I25" s="389"/>
      <c r="J25" s="388"/>
      <c r="K25" s="320"/>
      <c r="L25" s="320"/>
      <c r="M25" s="316"/>
      <c r="N25" s="344"/>
      <c r="O25" s="352"/>
      <c r="P25" s="26"/>
      <c r="AS25" s="6"/>
    </row>
    <row r="26" spans="1:45" ht="15" customHeight="1" x14ac:dyDescent="0.3">
      <c r="A26" s="7"/>
      <c r="B26" s="38" t="s">
        <v>20</v>
      </c>
      <c r="C26" s="312"/>
      <c r="D26" s="320"/>
      <c r="E26" s="320"/>
      <c r="F26" s="320"/>
      <c r="G26" s="386"/>
      <c r="H26" s="389"/>
      <c r="I26" s="389"/>
      <c r="J26" s="388"/>
      <c r="K26" s="320"/>
      <c r="L26" s="320"/>
      <c r="M26" s="316"/>
      <c r="N26" s="344"/>
      <c r="O26" s="352"/>
      <c r="P26" s="7"/>
      <c r="AS26" s="6"/>
    </row>
    <row r="27" spans="1:45" ht="15" customHeight="1" x14ac:dyDescent="0.3">
      <c r="A27" s="27"/>
      <c r="B27" s="41">
        <v>2011</v>
      </c>
      <c r="C27" s="312">
        <v>3</v>
      </c>
      <c r="D27" s="320">
        <v>23</v>
      </c>
      <c r="E27" s="320">
        <v>66</v>
      </c>
      <c r="F27" s="320">
        <v>0</v>
      </c>
      <c r="G27" s="386">
        <v>163.75</v>
      </c>
      <c r="H27" s="389">
        <v>0</v>
      </c>
      <c r="I27" s="389">
        <v>0.16558843100000001</v>
      </c>
      <c r="J27" s="388">
        <v>0</v>
      </c>
      <c r="K27" s="320">
        <v>3</v>
      </c>
      <c r="L27" s="320">
        <v>0</v>
      </c>
      <c r="M27" s="316">
        <v>1</v>
      </c>
      <c r="N27" s="449">
        <v>1</v>
      </c>
      <c r="O27" s="452">
        <v>1</v>
      </c>
      <c r="P27" s="26"/>
      <c r="AS27" s="6"/>
    </row>
    <row r="28" spans="1:45" ht="15" customHeight="1" x14ac:dyDescent="0.3">
      <c r="A28" s="28"/>
      <c r="B28" s="41">
        <v>2012</v>
      </c>
      <c r="C28" s="312" t="s">
        <v>24</v>
      </c>
      <c r="D28" s="320" t="s">
        <v>24</v>
      </c>
      <c r="E28" s="320" t="s">
        <v>24</v>
      </c>
      <c r="F28" s="320" t="s">
        <v>24</v>
      </c>
      <c r="G28" s="386" t="s">
        <v>24</v>
      </c>
      <c r="H28" s="320" t="s">
        <v>24</v>
      </c>
      <c r="I28" s="389" t="s">
        <v>24</v>
      </c>
      <c r="J28" s="316" t="s">
        <v>24</v>
      </c>
      <c r="K28" s="320" t="s">
        <v>24</v>
      </c>
      <c r="L28" s="320" t="s">
        <v>24</v>
      </c>
      <c r="M28" s="316" t="s">
        <v>24</v>
      </c>
      <c r="N28" s="322" t="s">
        <v>24</v>
      </c>
      <c r="O28" s="315" t="s">
        <v>24</v>
      </c>
      <c r="P28" s="26"/>
      <c r="AS28" s="6"/>
    </row>
    <row r="29" spans="1:45" ht="15" customHeight="1" x14ac:dyDescent="0.3">
      <c r="B29" s="41" t="s">
        <v>145</v>
      </c>
      <c r="C29" s="312">
        <v>4</v>
      </c>
      <c r="D29" s="320">
        <v>56</v>
      </c>
      <c r="E29" s="320">
        <v>171</v>
      </c>
      <c r="F29" s="320">
        <v>0</v>
      </c>
      <c r="G29" s="386">
        <v>453.42</v>
      </c>
      <c r="H29" s="389">
        <v>0</v>
      </c>
      <c r="I29" s="389">
        <v>2.8308699811699999E-2</v>
      </c>
      <c r="J29" s="388">
        <v>0</v>
      </c>
      <c r="K29" s="320">
        <v>0</v>
      </c>
      <c r="L29" s="320">
        <v>0</v>
      </c>
      <c r="M29" s="316">
        <v>0</v>
      </c>
      <c r="N29" s="322">
        <v>1</v>
      </c>
      <c r="O29" s="315">
        <v>1</v>
      </c>
      <c r="P29" s="26"/>
      <c r="AS29" s="6"/>
    </row>
    <row r="30" spans="1:45" ht="15" customHeight="1" x14ac:dyDescent="0.3">
      <c r="A30" s="7"/>
      <c r="B30" s="38" t="s">
        <v>21</v>
      </c>
      <c r="C30" s="312"/>
      <c r="D30" s="320"/>
      <c r="E30" s="320"/>
      <c r="F30" s="320"/>
      <c r="G30" s="386"/>
      <c r="H30" s="389"/>
      <c r="I30" s="389"/>
      <c r="J30" s="388"/>
      <c r="K30" s="320"/>
      <c r="L30" s="320"/>
      <c r="M30" s="316"/>
      <c r="N30" s="344"/>
      <c r="O30" s="352"/>
      <c r="P30" s="8"/>
      <c r="AS30" s="6"/>
    </row>
    <row r="31" spans="1:45" ht="15" customHeight="1" x14ac:dyDescent="0.3">
      <c r="A31" s="7"/>
      <c r="B31" s="41">
        <v>2011</v>
      </c>
      <c r="C31" s="312">
        <v>15</v>
      </c>
      <c r="D31" s="320">
        <v>241</v>
      </c>
      <c r="E31" s="320">
        <v>1373</v>
      </c>
      <c r="F31" s="320">
        <v>3</v>
      </c>
      <c r="G31" s="386">
        <v>5982.88</v>
      </c>
      <c r="H31" s="320">
        <v>12.07</v>
      </c>
      <c r="I31" s="389">
        <v>0.16203680233510001</v>
      </c>
      <c r="J31" s="388">
        <v>0</v>
      </c>
      <c r="K31" s="320">
        <v>3</v>
      </c>
      <c r="L31" s="320">
        <v>0</v>
      </c>
      <c r="M31" s="316">
        <v>34</v>
      </c>
      <c r="N31" s="344">
        <v>0.99781976744186096</v>
      </c>
      <c r="O31" s="352">
        <v>0.99798663875428495</v>
      </c>
      <c r="P31" s="8"/>
      <c r="AS31" s="6"/>
    </row>
    <row r="32" spans="1:45" ht="15" customHeight="1" x14ac:dyDescent="0.3">
      <c r="A32" s="7"/>
      <c r="B32" s="41">
        <v>2012</v>
      </c>
      <c r="C32" s="312">
        <v>13</v>
      </c>
      <c r="D32" s="320">
        <v>255</v>
      </c>
      <c r="E32" s="320">
        <v>1645</v>
      </c>
      <c r="F32" s="320">
        <v>3</v>
      </c>
      <c r="G32" s="386">
        <v>6214.78</v>
      </c>
      <c r="H32" s="320">
        <v>4.08</v>
      </c>
      <c r="I32" s="389">
        <v>0.81229775211970001</v>
      </c>
      <c r="J32" s="388">
        <v>0</v>
      </c>
      <c r="K32" s="320">
        <v>1</v>
      </c>
      <c r="L32" s="320">
        <v>1</v>
      </c>
      <c r="M32" s="316">
        <v>66</v>
      </c>
      <c r="N32" s="344">
        <v>0.99817961165048497</v>
      </c>
      <c r="O32" s="352">
        <v>0.99934393120282505</v>
      </c>
      <c r="P32" s="8"/>
      <c r="AS32" s="6"/>
    </row>
    <row r="33" spans="1:45" ht="15" customHeight="1" x14ac:dyDescent="0.3">
      <c r="A33" s="7"/>
      <c r="B33" s="11" t="s">
        <v>145</v>
      </c>
      <c r="C33" s="319">
        <v>14</v>
      </c>
      <c r="D33" s="313">
        <v>283</v>
      </c>
      <c r="E33" s="313">
        <v>1787</v>
      </c>
      <c r="F33" s="313">
        <v>2</v>
      </c>
      <c r="G33" s="395">
        <v>6806.14</v>
      </c>
      <c r="H33" s="313">
        <v>2.75</v>
      </c>
      <c r="I33" s="398">
        <v>0.88128461567299998</v>
      </c>
      <c r="J33" s="397">
        <v>0</v>
      </c>
      <c r="K33" s="313">
        <v>0</v>
      </c>
      <c r="L33" s="313">
        <v>2</v>
      </c>
      <c r="M33" s="317">
        <v>69</v>
      </c>
      <c r="N33" s="468">
        <v>0.99888205701509203</v>
      </c>
      <c r="O33" s="469">
        <v>0.99959611625389699</v>
      </c>
      <c r="P33" s="8"/>
      <c r="AS33" s="6"/>
    </row>
    <row r="34" spans="1:45" ht="15" customHeight="1" x14ac:dyDescent="0.3">
      <c r="A34" s="7"/>
      <c r="B34" s="479" t="s">
        <v>43</v>
      </c>
      <c r="C34" s="340"/>
      <c r="D34" s="341"/>
      <c r="E34" s="341"/>
      <c r="F34" s="341"/>
      <c r="G34" s="348"/>
      <c r="H34" s="341"/>
      <c r="I34" s="347"/>
      <c r="J34" s="358"/>
      <c r="K34" s="340"/>
      <c r="L34" s="341"/>
      <c r="M34" s="342"/>
      <c r="N34" s="346"/>
      <c r="O34" s="350"/>
      <c r="P34" s="7"/>
      <c r="AS34" s="6"/>
    </row>
    <row r="35" spans="1:45" ht="15" customHeight="1" x14ac:dyDescent="0.3">
      <c r="A35" s="7"/>
      <c r="B35" s="24" t="s">
        <v>23</v>
      </c>
      <c r="C35" s="312"/>
      <c r="D35" s="320"/>
      <c r="E35" s="320"/>
      <c r="F35" s="320"/>
      <c r="G35" s="386"/>
      <c r="H35" s="320"/>
      <c r="I35" s="389"/>
      <c r="J35" s="388"/>
      <c r="K35" s="312"/>
      <c r="L35" s="320"/>
      <c r="M35" s="316"/>
      <c r="N35" s="344"/>
      <c r="O35" s="352"/>
      <c r="P35" s="7"/>
      <c r="AS35" s="6"/>
    </row>
    <row r="36" spans="1:45" ht="15" customHeight="1" x14ac:dyDescent="0.3">
      <c r="A36" s="7"/>
      <c r="B36" s="20">
        <v>2011</v>
      </c>
      <c r="C36" s="312">
        <v>3</v>
      </c>
      <c r="D36" s="320">
        <v>63</v>
      </c>
      <c r="E36" s="320">
        <v>157</v>
      </c>
      <c r="F36" s="320">
        <v>0</v>
      </c>
      <c r="G36" s="320">
        <v>513.33000000000004</v>
      </c>
      <c r="H36" s="320">
        <v>0</v>
      </c>
      <c r="I36" s="320">
        <v>0</v>
      </c>
      <c r="J36" s="316">
        <v>0</v>
      </c>
      <c r="K36" s="320">
        <v>0</v>
      </c>
      <c r="L36" s="320">
        <v>0</v>
      </c>
      <c r="M36" s="316">
        <v>2</v>
      </c>
      <c r="N36" s="344">
        <v>1</v>
      </c>
      <c r="O36" s="352">
        <v>1</v>
      </c>
      <c r="P36" s="7"/>
      <c r="AS36" s="6"/>
    </row>
    <row r="37" spans="1:45" ht="15" customHeight="1" x14ac:dyDescent="0.3">
      <c r="A37" s="7"/>
      <c r="B37" s="20">
        <v>2012</v>
      </c>
      <c r="C37" s="356" t="s">
        <v>24</v>
      </c>
      <c r="D37" s="343" t="s">
        <v>24</v>
      </c>
      <c r="E37" s="343" t="s">
        <v>24</v>
      </c>
      <c r="F37" s="343" t="s">
        <v>24</v>
      </c>
      <c r="G37" s="343" t="s">
        <v>24</v>
      </c>
      <c r="H37" s="343" t="s">
        <v>24</v>
      </c>
      <c r="I37" s="343" t="s">
        <v>24</v>
      </c>
      <c r="J37" s="354" t="s">
        <v>24</v>
      </c>
      <c r="K37" s="343" t="s">
        <v>24</v>
      </c>
      <c r="L37" s="343" t="s">
        <v>24</v>
      </c>
      <c r="M37" s="354" t="s">
        <v>24</v>
      </c>
      <c r="N37" s="351" t="s">
        <v>24</v>
      </c>
      <c r="O37" s="349" t="s">
        <v>24</v>
      </c>
      <c r="P37" s="7"/>
      <c r="AS37" s="6"/>
    </row>
    <row r="38" spans="1:45" ht="15" customHeight="1" x14ac:dyDescent="0.3">
      <c r="A38" s="7"/>
      <c r="B38" s="11">
        <v>2013</v>
      </c>
      <c r="C38" s="1264" t="s">
        <v>147</v>
      </c>
      <c r="D38" s="1265"/>
      <c r="E38" s="1265"/>
      <c r="F38" s="1265"/>
      <c r="G38" s="1265"/>
      <c r="H38" s="1265"/>
      <c r="I38" s="1265"/>
      <c r="J38" s="1265"/>
      <c r="K38" s="1265"/>
      <c r="L38" s="1265"/>
      <c r="M38" s="1265"/>
      <c r="N38" s="1265"/>
      <c r="O38" s="1266"/>
      <c r="P38" s="7"/>
      <c r="AS38" s="6"/>
    </row>
    <row r="39" spans="1:45" ht="15" customHeight="1" x14ac:dyDescent="0.3">
      <c r="A39" s="7"/>
      <c r="B39" s="455" t="s">
        <v>132</v>
      </c>
      <c r="C39" s="320"/>
      <c r="D39" s="320"/>
      <c r="E39" s="320"/>
      <c r="F39" s="320"/>
      <c r="G39" s="386"/>
      <c r="H39" s="320"/>
      <c r="I39" s="389"/>
      <c r="J39" s="389"/>
      <c r="K39" s="320"/>
      <c r="L39" s="320"/>
      <c r="M39" s="320"/>
      <c r="N39" s="344"/>
      <c r="O39" s="344"/>
      <c r="P39" s="7"/>
      <c r="AS39" s="6"/>
    </row>
    <row r="40" spans="1:45" ht="15" customHeight="1" x14ac:dyDescent="0.3">
      <c r="A40" s="7"/>
      <c r="B40" s="1267" t="s">
        <v>25</v>
      </c>
      <c r="C40" s="1267"/>
      <c r="D40" s="1267"/>
      <c r="E40" s="1267"/>
      <c r="F40" s="1267"/>
      <c r="G40" s="1267"/>
      <c r="H40" s="1267"/>
      <c r="I40" s="1267"/>
      <c r="J40" s="1267"/>
      <c r="K40" s="1267"/>
      <c r="L40" s="1267"/>
      <c r="M40" s="1267"/>
      <c r="N40" s="1267"/>
      <c r="O40" s="1267"/>
      <c r="P40" s="5"/>
    </row>
    <row r="41" spans="1:45" ht="27.75" customHeight="1" x14ac:dyDescent="0.3">
      <c r="A41" s="7"/>
      <c r="B41" s="35" t="s">
        <v>1</v>
      </c>
      <c r="C41" s="1269" t="s">
        <v>2</v>
      </c>
      <c r="D41" s="1272" t="s">
        <v>3</v>
      </c>
      <c r="E41" s="1272" t="s">
        <v>4</v>
      </c>
      <c r="F41" s="1272" t="s">
        <v>5</v>
      </c>
      <c r="G41" s="1272" t="s">
        <v>6</v>
      </c>
      <c r="H41" s="1272" t="s">
        <v>7</v>
      </c>
      <c r="I41" s="1272" t="s">
        <v>8</v>
      </c>
      <c r="J41" s="1272" t="s">
        <v>9</v>
      </c>
      <c r="K41" s="1281" t="s">
        <v>10</v>
      </c>
      <c r="L41" s="1283"/>
      <c r="M41" s="1282"/>
      <c r="N41" s="1281" t="s">
        <v>11</v>
      </c>
      <c r="O41" s="1282"/>
      <c r="P41" s="5"/>
    </row>
    <row r="42" spans="1:45" ht="29.25" customHeight="1" x14ac:dyDescent="0.3">
      <c r="A42" s="7"/>
      <c r="B42" s="11" t="s">
        <v>15</v>
      </c>
      <c r="C42" s="1271"/>
      <c r="D42" s="1274"/>
      <c r="E42" s="1274"/>
      <c r="F42" s="1274"/>
      <c r="G42" s="1274"/>
      <c r="H42" s="1273"/>
      <c r="I42" s="1274"/>
      <c r="J42" s="1274"/>
      <c r="K42" s="54" t="s">
        <v>16</v>
      </c>
      <c r="L42" s="430" t="s">
        <v>17</v>
      </c>
      <c r="M42" s="55" t="s">
        <v>18</v>
      </c>
      <c r="N42" s="13" t="s">
        <v>13</v>
      </c>
      <c r="O42" s="15" t="s">
        <v>14</v>
      </c>
      <c r="P42" s="5"/>
    </row>
    <row r="43" spans="1:45" ht="15" customHeight="1" x14ac:dyDescent="0.3">
      <c r="A43" s="7"/>
      <c r="B43" s="36" t="s">
        <v>26</v>
      </c>
      <c r="C43" s="13"/>
      <c r="D43" s="14"/>
      <c r="E43" s="14"/>
      <c r="F43" s="14"/>
      <c r="G43" s="14"/>
      <c r="H43" s="37"/>
      <c r="I43" s="14"/>
      <c r="J43" s="14"/>
      <c r="K43" s="13"/>
      <c r="L43" s="14"/>
      <c r="M43" s="14"/>
      <c r="N43" s="13"/>
      <c r="O43" s="15"/>
      <c r="P43" s="5"/>
    </row>
    <row r="44" spans="1:45" ht="15" customHeight="1" x14ac:dyDescent="0.3">
      <c r="A44" s="7"/>
      <c r="B44" s="38" t="s">
        <v>27</v>
      </c>
      <c r="C44" s="16"/>
      <c r="D44" s="17"/>
      <c r="E44" s="17"/>
      <c r="F44" s="17"/>
      <c r="G44" s="17"/>
      <c r="H44" s="7"/>
      <c r="I44" s="25"/>
      <c r="J44" s="19"/>
      <c r="K44" s="16"/>
      <c r="L44" s="17"/>
      <c r="M44" s="17"/>
      <c r="N44" s="16"/>
      <c r="O44" s="19"/>
      <c r="P44" s="5"/>
    </row>
    <row r="45" spans="1:45" s="6" customFormat="1" ht="15" customHeight="1" x14ac:dyDescent="0.3">
      <c r="A45" s="7"/>
      <c r="B45" s="20">
        <v>2011</v>
      </c>
      <c r="C45" s="312" t="s">
        <v>24</v>
      </c>
      <c r="D45" s="320" t="s">
        <v>24</v>
      </c>
      <c r="E45" s="320" t="s">
        <v>24</v>
      </c>
      <c r="F45" s="320" t="s">
        <v>24</v>
      </c>
      <c r="G45" s="320" t="s">
        <v>24</v>
      </c>
      <c r="H45" s="320" t="s">
        <v>24</v>
      </c>
      <c r="I45" s="337" t="s">
        <v>24</v>
      </c>
      <c r="J45" s="359" t="s">
        <v>24</v>
      </c>
      <c r="K45" s="312" t="s">
        <v>24</v>
      </c>
      <c r="L45" s="320" t="s">
        <v>24</v>
      </c>
      <c r="M45" s="316" t="s">
        <v>24</v>
      </c>
      <c r="N45" s="322" t="s">
        <v>24</v>
      </c>
      <c r="O45" s="315" t="s">
        <v>24</v>
      </c>
      <c r="P45" s="5"/>
      <c r="AS45" s="1"/>
    </row>
    <row r="46" spans="1:45" s="6" customFormat="1" ht="15" customHeight="1" x14ac:dyDescent="0.3">
      <c r="A46" s="7"/>
      <c r="B46" s="41">
        <v>2012</v>
      </c>
      <c r="C46" s="312">
        <v>4</v>
      </c>
      <c r="D46" s="320">
        <v>8</v>
      </c>
      <c r="E46" s="320">
        <v>23</v>
      </c>
      <c r="F46" s="320">
        <v>0</v>
      </c>
      <c r="G46" s="320">
        <v>63.21</v>
      </c>
      <c r="H46" s="320">
        <v>0</v>
      </c>
      <c r="I46" s="320">
        <v>0</v>
      </c>
      <c r="J46" s="316">
        <v>0</v>
      </c>
      <c r="K46" s="312">
        <v>0</v>
      </c>
      <c r="L46" s="320">
        <v>0</v>
      </c>
      <c r="M46" s="316">
        <v>0</v>
      </c>
      <c r="N46" s="470">
        <v>1</v>
      </c>
      <c r="O46" s="315">
        <v>1</v>
      </c>
      <c r="P46" s="5"/>
      <c r="AS46" s="1"/>
    </row>
    <row r="47" spans="1:45" s="6" customFormat="1" ht="15" customHeight="1" x14ac:dyDescent="0.3">
      <c r="A47" s="7"/>
      <c r="B47" s="41">
        <v>2013</v>
      </c>
      <c r="C47" s="312">
        <v>4</v>
      </c>
      <c r="D47" s="320">
        <v>13</v>
      </c>
      <c r="E47" s="320">
        <v>36</v>
      </c>
      <c r="F47" s="320">
        <v>0</v>
      </c>
      <c r="G47" s="320">
        <v>51.18</v>
      </c>
      <c r="H47" s="320">
        <v>0</v>
      </c>
      <c r="I47" s="320">
        <v>0</v>
      </c>
      <c r="J47" s="317">
        <v>0</v>
      </c>
      <c r="K47" s="319">
        <v>0</v>
      </c>
      <c r="L47" s="313">
        <v>0</v>
      </c>
      <c r="M47" s="317">
        <v>0</v>
      </c>
      <c r="N47" s="471">
        <v>1</v>
      </c>
      <c r="O47" s="314">
        <v>1</v>
      </c>
      <c r="P47" s="5"/>
      <c r="AS47" s="1"/>
    </row>
    <row r="48" spans="1:45" s="6" customFormat="1" ht="15" customHeight="1" x14ac:dyDescent="0.3">
      <c r="A48" s="7"/>
      <c r="B48" s="42" t="s">
        <v>28</v>
      </c>
      <c r="C48" s="340"/>
      <c r="D48" s="341"/>
      <c r="E48" s="341"/>
      <c r="F48" s="341"/>
      <c r="G48" s="341"/>
      <c r="H48" s="341"/>
      <c r="I48" s="347"/>
      <c r="J48" s="358"/>
      <c r="K48" s="312"/>
      <c r="L48" s="320"/>
      <c r="M48" s="316"/>
      <c r="N48" s="321"/>
      <c r="O48" s="315"/>
      <c r="P48" s="5"/>
      <c r="AS48" s="1"/>
    </row>
    <row r="49" spans="1:45" s="6" customFormat="1" ht="15" customHeight="1" x14ac:dyDescent="0.3">
      <c r="A49" s="7"/>
      <c r="B49" s="38" t="s">
        <v>27</v>
      </c>
      <c r="C49" s="312"/>
      <c r="D49" s="320"/>
      <c r="E49" s="320"/>
      <c r="F49" s="320"/>
      <c r="G49" s="320"/>
      <c r="H49" s="320"/>
      <c r="I49" s="337"/>
      <c r="J49" s="359"/>
      <c r="K49" s="312"/>
      <c r="L49" s="320"/>
      <c r="M49" s="316"/>
      <c r="N49" s="321"/>
      <c r="O49" s="315"/>
      <c r="P49" s="5"/>
      <c r="AS49" s="1"/>
    </row>
    <row r="50" spans="1:45" s="6" customFormat="1" ht="15" customHeight="1" x14ac:dyDescent="0.3">
      <c r="A50" s="7"/>
      <c r="B50" s="41">
        <v>2011</v>
      </c>
      <c r="C50" s="312">
        <v>26</v>
      </c>
      <c r="D50" s="320">
        <v>913</v>
      </c>
      <c r="E50" s="320">
        <v>1701</v>
      </c>
      <c r="F50" s="320">
        <v>0</v>
      </c>
      <c r="G50" s="386">
        <v>3940.07</v>
      </c>
      <c r="H50" s="320">
        <v>0</v>
      </c>
      <c r="I50" s="389">
        <v>2.60089864958E-2</v>
      </c>
      <c r="J50" s="388">
        <v>0.32792460389150002</v>
      </c>
      <c r="K50" s="320">
        <v>0</v>
      </c>
      <c r="L50" s="320">
        <v>0</v>
      </c>
      <c r="M50" s="316">
        <v>2</v>
      </c>
      <c r="N50" s="357">
        <v>1</v>
      </c>
      <c r="O50" s="345">
        <v>1</v>
      </c>
      <c r="P50" s="5"/>
      <c r="AS50" s="1"/>
    </row>
    <row r="51" spans="1:45" s="6" customFormat="1" ht="15" customHeight="1" x14ac:dyDescent="0.3">
      <c r="A51" s="7"/>
      <c r="B51" s="41">
        <v>2012</v>
      </c>
      <c r="C51" s="312">
        <v>24</v>
      </c>
      <c r="D51" s="320">
        <v>715</v>
      </c>
      <c r="E51" s="320">
        <v>1564</v>
      </c>
      <c r="F51" s="320">
        <v>0</v>
      </c>
      <c r="G51" s="386">
        <v>5902.29</v>
      </c>
      <c r="H51" s="320">
        <v>0</v>
      </c>
      <c r="I51" s="389">
        <v>0</v>
      </c>
      <c r="J51" s="388">
        <v>0.62232873164000002</v>
      </c>
      <c r="K51" s="320">
        <v>0</v>
      </c>
      <c r="L51" s="320">
        <v>0</v>
      </c>
      <c r="M51" s="316">
        <v>3</v>
      </c>
      <c r="N51" s="357">
        <v>1</v>
      </c>
      <c r="O51" s="345">
        <v>1</v>
      </c>
      <c r="P51" s="5"/>
    </row>
    <row r="52" spans="1:45" s="6" customFormat="1" ht="15" customHeight="1" x14ac:dyDescent="0.3">
      <c r="A52" s="7"/>
      <c r="B52" s="45">
        <v>2013</v>
      </c>
      <c r="C52" s="319">
        <v>25</v>
      </c>
      <c r="D52" s="313">
        <v>946</v>
      </c>
      <c r="E52" s="313">
        <v>1724</v>
      </c>
      <c r="F52" s="313">
        <v>0</v>
      </c>
      <c r="G52" s="395">
        <v>4655.7</v>
      </c>
      <c r="H52" s="313">
        <v>0</v>
      </c>
      <c r="I52" s="398">
        <v>5.39502764878E-2</v>
      </c>
      <c r="J52" s="397">
        <v>1.26416193519</v>
      </c>
      <c r="K52" s="313">
        <v>0</v>
      </c>
      <c r="L52" s="313">
        <v>0</v>
      </c>
      <c r="M52" s="317">
        <v>2</v>
      </c>
      <c r="N52" s="355">
        <v>1</v>
      </c>
      <c r="O52" s="353">
        <v>1</v>
      </c>
      <c r="P52" s="5"/>
    </row>
    <row r="53" spans="1:45" s="6" customFormat="1" ht="15" customHeight="1" x14ac:dyDescent="0.3">
      <c r="A53" s="7"/>
      <c r="B53" s="30"/>
      <c r="C53" s="31"/>
      <c r="D53" s="31"/>
      <c r="E53" s="31"/>
      <c r="F53" s="31"/>
      <c r="G53" s="32"/>
      <c r="H53" s="31"/>
      <c r="I53" s="46"/>
      <c r="J53" s="31"/>
      <c r="K53" s="31"/>
      <c r="L53" s="31"/>
      <c r="M53" s="33"/>
      <c r="N53" s="33"/>
      <c r="O53" s="26"/>
      <c r="P53" s="5"/>
    </row>
    <row r="54" spans="1:45" s="6" customFormat="1" ht="15" customHeight="1" x14ac:dyDescent="0.3">
      <c r="A54" s="7"/>
      <c r="B54" s="1267" t="s">
        <v>29</v>
      </c>
      <c r="C54" s="1267"/>
      <c r="D54" s="1267"/>
      <c r="E54" s="1267"/>
      <c r="F54" s="1267"/>
      <c r="G54" s="1267"/>
      <c r="H54" s="1267"/>
      <c r="I54" s="1267"/>
      <c r="J54" s="1267"/>
      <c r="K54" s="1267"/>
      <c r="L54" s="1267"/>
      <c r="M54" s="1267"/>
      <c r="N54" s="1267"/>
      <c r="O54" s="1267"/>
      <c r="P54" s="5"/>
    </row>
    <row r="55" spans="1:45" s="6" customFormat="1" ht="26.25" customHeight="1" x14ac:dyDescent="0.3">
      <c r="A55" s="7"/>
      <c r="B55" s="35" t="s">
        <v>1</v>
      </c>
      <c r="C55" s="1269" t="s">
        <v>2</v>
      </c>
      <c r="D55" s="1272" t="s">
        <v>3</v>
      </c>
      <c r="E55" s="1272" t="s">
        <v>30</v>
      </c>
      <c r="F55" s="1272" t="s">
        <v>31</v>
      </c>
      <c r="G55" s="1272" t="s">
        <v>6</v>
      </c>
      <c r="H55" s="1272" t="s">
        <v>7</v>
      </c>
      <c r="I55" s="1272" t="s">
        <v>8</v>
      </c>
      <c r="J55" s="1272" t="s">
        <v>9</v>
      </c>
      <c r="K55" s="1281" t="s">
        <v>32</v>
      </c>
      <c r="L55" s="1283"/>
      <c r="M55" s="1282"/>
      <c r="N55" s="1281" t="s">
        <v>11</v>
      </c>
      <c r="O55" s="1282"/>
      <c r="P55" s="5"/>
    </row>
    <row r="56" spans="1:45" s="6" customFormat="1" ht="18.75" customHeight="1" x14ac:dyDescent="0.3">
      <c r="A56" s="7"/>
      <c r="B56" s="11" t="s">
        <v>15</v>
      </c>
      <c r="C56" s="1271"/>
      <c r="D56" s="1274"/>
      <c r="E56" s="1274"/>
      <c r="F56" s="1274"/>
      <c r="G56" s="1273"/>
      <c r="H56" s="1273"/>
      <c r="I56" s="1274"/>
      <c r="J56" s="1274"/>
      <c r="K56" s="54" t="s">
        <v>16</v>
      </c>
      <c r="L56" s="430" t="s">
        <v>17</v>
      </c>
      <c r="M56" s="55" t="s">
        <v>18</v>
      </c>
      <c r="N56" s="1271" t="s">
        <v>33</v>
      </c>
      <c r="O56" s="1280"/>
      <c r="P56" s="5"/>
    </row>
    <row r="57" spans="1:45" s="6" customFormat="1" ht="15" customHeight="1" x14ac:dyDescent="0.3">
      <c r="A57" s="7"/>
      <c r="B57" s="47" t="s">
        <v>27</v>
      </c>
      <c r="C57" s="48"/>
      <c r="D57" s="49"/>
      <c r="E57" s="49"/>
      <c r="F57" s="49"/>
      <c r="G57" s="50"/>
      <c r="H57" s="50"/>
      <c r="I57" s="49"/>
      <c r="J57" s="49"/>
      <c r="K57" s="48"/>
      <c r="L57" s="49"/>
      <c r="M57" s="51"/>
      <c r="N57" s="49"/>
      <c r="O57" s="51"/>
      <c r="P57" s="5"/>
    </row>
    <row r="58" spans="1:45" s="6" customFormat="1" ht="15" customHeight="1" x14ac:dyDescent="0.3">
      <c r="A58" s="7"/>
      <c r="B58" s="20">
        <v>2011</v>
      </c>
      <c r="C58" s="65">
        <v>6</v>
      </c>
      <c r="D58" s="65">
        <v>21</v>
      </c>
      <c r="E58" s="65">
        <v>410</v>
      </c>
      <c r="F58" s="65">
        <v>1</v>
      </c>
      <c r="G58" s="63" t="s">
        <v>152</v>
      </c>
      <c r="H58" s="63" t="s">
        <v>152</v>
      </c>
      <c r="I58" s="64">
        <v>6.0573768352251003</v>
      </c>
      <c r="J58" s="360">
        <v>0</v>
      </c>
      <c r="K58" s="62">
        <v>0</v>
      </c>
      <c r="L58" s="61">
        <v>0</v>
      </c>
      <c r="M58" s="60">
        <v>0</v>
      </c>
      <c r="N58" s="1284">
        <v>0.99756690997566899</v>
      </c>
      <c r="O58" s="1285"/>
      <c r="P58" s="5"/>
    </row>
    <row r="59" spans="1:45" s="6" customFormat="1" ht="15" customHeight="1" x14ac:dyDescent="0.3">
      <c r="A59" s="7"/>
      <c r="B59" s="20">
        <v>2012</v>
      </c>
      <c r="C59" s="65">
        <v>6</v>
      </c>
      <c r="D59" s="65">
        <v>22</v>
      </c>
      <c r="E59" s="65">
        <v>486</v>
      </c>
      <c r="F59" s="65">
        <v>0</v>
      </c>
      <c r="G59" s="63" t="s">
        <v>152</v>
      </c>
      <c r="H59" s="63" t="s">
        <v>152</v>
      </c>
      <c r="I59" s="64">
        <v>14.655610298013301</v>
      </c>
      <c r="J59" s="360">
        <v>0</v>
      </c>
      <c r="K59" s="62">
        <v>0</v>
      </c>
      <c r="L59" s="61">
        <v>0</v>
      </c>
      <c r="M59" s="60">
        <v>0</v>
      </c>
      <c r="N59" s="1286">
        <v>1</v>
      </c>
      <c r="O59" s="1287"/>
      <c r="P59" s="5"/>
    </row>
    <row r="60" spans="1:45" s="6" customFormat="1" ht="15" customHeight="1" x14ac:dyDescent="0.3">
      <c r="A60" s="7"/>
      <c r="B60" s="12" t="s">
        <v>23</v>
      </c>
      <c r="C60" s="22"/>
      <c r="D60" s="21"/>
      <c r="E60" s="21"/>
      <c r="F60" s="21"/>
      <c r="G60" s="306"/>
      <c r="H60" s="306"/>
      <c r="I60" s="3"/>
      <c r="J60" s="18"/>
      <c r="K60" s="22"/>
      <c r="L60" s="21"/>
      <c r="M60" s="23"/>
      <c r="N60" s="21"/>
      <c r="O60" s="53"/>
      <c r="P60" s="5"/>
    </row>
    <row r="61" spans="1:45" s="6" customFormat="1" ht="15" customHeight="1" x14ac:dyDescent="0.3">
      <c r="A61" s="7"/>
      <c r="B61" s="20">
        <v>2011</v>
      </c>
      <c r="C61" s="65">
        <v>6</v>
      </c>
      <c r="D61" s="65">
        <v>71</v>
      </c>
      <c r="E61" s="65">
        <v>212</v>
      </c>
      <c r="F61" s="65">
        <v>0</v>
      </c>
      <c r="G61" s="63" t="s">
        <v>152</v>
      </c>
      <c r="H61" s="63" t="s">
        <v>152</v>
      </c>
      <c r="I61" s="64">
        <v>0</v>
      </c>
      <c r="J61" s="360">
        <v>0</v>
      </c>
      <c r="K61" s="62">
        <v>0</v>
      </c>
      <c r="L61" s="61">
        <v>0</v>
      </c>
      <c r="M61" s="60">
        <v>1</v>
      </c>
      <c r="N61" s="1286">
        <v>1</v>
      </c>
      <c r="O61" s="1287"/>
      <c r="P61" s="5"/>
    </row>
    <row r="62" spans="1:45" s="6" customFormat="1" ht="15" customHeight="1" x14ac:dyDescent="0.3">
      <c r="A62" s="7"/>
      <c r="B62" s="20">
        <v>2012</v>
      </c>
      <c r="C62" s="65" t="s">
        <v>24</v>
      </c>
      <c r="D62" s="65" t="s">
        <v>24</v>
      </c>
      <c r="E62" s="65" t="s">
        <v>24</v>
      </c>
      <c r="F62" s="65" t="s">
        <v>24</v>
      </c>
      <c r="G62" s="63" t="s">
        <v>152</v>
      </c>
      <c r="H62" s="63" t="s">
        <v>152</v>
      </c>
      <c r="I62" s="64" t="s">
        <v>24</v>
      </c>
      <c r="J62" s="448" t="s">
        <v>24</v>
      </c>
      <c r="K62" s="62" t="s">
        <v>24</v>
      </c>
      <c r="L62" s="61" t="s">
        <v>24</v>
      </c>
      <c r="M62" s="60" t="s">
        <v>24</v>
      </c>
      <c r="N62" s="1286" t="s">
        <v>24</v>
      </c>
      <c r="O62" s="1287"/>
      <c r="P62" s="5"/>
    </row>
    <row r="63" spans="1:45" s="6" customFormat="1" ht="15" customHeight="1" x14ac:dyDescent="0.3">
      <c r="A63" s="7"/>
      <c r="B63" s="102" t="s">
        <v>144</v>
      </c>
      <c r="C63" s="472"/>
      <c r="D63" s="473"/>
      <c r="E63" s="473"/>
      <c r="F63" s="473"/>
      <c r="G63" s="50"/>
      <c r="H63" s="50"/>
      <c r="I63" s="474"/>
      <c r="J63" s="475"/>
      <c r="K63" s="472"/>
      <c r="L63" s="473"/>
      <c r="M63" s="476"/>
      <c r="N63" s="473"/>
      <c r="O63" s="477"/>
      <c r="P63" s="5"/>
    </row>
    <row r="64" spans="1:45" s="6" customFormat="1" ht="15" customHeight="1" x14ac:dyDescent="0.3">
      <c r="A64" s="7"/>
      <c r="B64" s="11">
        <v>2013</v>
      </c>
      <c r="C64" s="313">
        <v>4</v>
      </c>
      <c r="D64" s="313">
        <v>18</v>
      </c>
      <c r="E64" s="313">
        <v>153</v>
      </c>
      <c r="F64" s="313">
        <v>0</v>
      </c>
      <c r="G64" s="313" t="s">
        <v>152</v>
      </c>
      <c r="H64" s="313" t="s">
        <v>152</v>
      </c>
      <c r="I64" s="398">
        <v>2.9963495495934001</v>
      </c>
      <c r="J64" s="317">
        <v>0</v>
      </c>
      <c r="K64" s="313">
        <v>0</v>
      </c>
      <c r="L64" s="313">
        <v>0</v>
      </c>
      <c r="M64" s="317">
        <v>0</v>
      </c>
      <c r="N64" s="1262">
        <v>1</v>
      </c>
      <c r="O64" s="1263"/>
      <c r="P64" s="5"/>
    </row>
    <row r="65" spans="1:16" s="6" customFormat="1" ht="15" customHeight="1" x14ac:dyDescent="0.3">
      <c r="A65" s="7"/>
      <c r="B65" s="30"/>
      <c r="C65" s="456"/>
      <c r="D65" s="457"/>
      <c r="E65" s="457"/>
      <c r="F65" s="457"/>
      <c r="G65" s="457"/>
      <c r="H65" s="457"/>
      <c r="I65" s="457"/>
      <c r="J65" s="457"/>
      <c r="K65" s="458"/>
      <c r="L65" s="459"/>
      <c r="M65" s="459"/>
      <c r="N65" s="459"/>
      <c r="O65" s="8"/>
      <c r="P65" s="5"/>
    </row>
    <row r="66" spans="1:16" s="6" customFormat="1" ht="15" customHeight="1" x14ac:dyDescent="0.3">
      <c r="A66" s="7"/>
      <c r="B66" s="1267" t="s">
        <v>34</v>
      </c>
      <c r="C66" s="1267"/>
      <c r="D66" s="1267"/>
      <c r="E66" s="1267"/>
      <c r="F66" s="1267"/>
      <c r="G66" s="1267"/>
      <c r="H66" s="1267"/>
      <c r="I66" s="1267"/>
      <c r="J66" s="1267"/>
      <c r="K66" s="1267"/>
      <c r="L66" s="1267"/>
      <c r="M66" s="1267"/>
      <c r="N66" s="1267"/>
      <c r="O66" s="1267"/>
      <c r="P66" s="5"/>
    </row>
    <row r="67" spans="1:16" s="6" customFormat="1" ht="15" customHeight="1" x14ac:dyDescent="0.3">
      <c r="A67" s="7"/>
      <c r="B67" s="35" t="s">
        <v>1</v>
      </c>
      <c r="C67" s="1269" t="s">
        <v>2</v>
      </c>
      <c r="D67" s="1272" t="s">
        <v>3</v>
      </c>
      <c r="E67" s="1272" t="s">
        <v>30</v>
      </c>
      <c r="F67" s="1272" t="s">
        <v>31</v>
      </c>
      <c r="G67" s="1272" t="s">
        <v>6</v>
      </c>
      <c r="H67" s="1272" t="s">
        <v>7</v>
      </c>
      <c r="I67" s="1272" t="s">
        <v>8</v>
      </c>
      <c r="J67" s="1272" t="s">
        <v>9</v>
      </c>
      <c r="K67" s="1281" t="s">
        <v>32</v>
      </c>
      <c r="L67" s="1283"/>
      <c r="M67" s="1282"/>
      <c r="N67" s="1281" t="s">
        <v>11</v>
      </c>
      <c r="O67" s="1282"/>
      <c r="P67" s="5"/>
    </row>
    <row r="68" spans="1:16" s="6" customFormat="1" ht="15" customHeight="1" x14ac:dyDescent="0.3">
      <c r="A68" s="7"/>
      <c r="B68" s="11" t="s">
        <v>15</v>
      </c>
      <c r="C68" s="1271"/>
      <c r="D68" s="1274"/>
      <c r="E68" s="1274"/>
      <c r="F68" s="1274"/>
      <c r="G68" s="1273"/>
      <c r="H68" s="1273"/>
      <c r="I68" s="1274"/>
      <c r="J68" s="1274"/>
      <c r="K68" s="54" t="s">
        <v>16</v>
      </c>
      <c r="L68" s="430" t="s">
        <v>17</v>
      </c>
      <c r="M68" s="55" t="s">
        <v>18</v>
      </c>
      <c r="N68" s="1288" t="s">
        <v>33</v>
      </c>
      <c r="O68" s="1289"/>
      <c r="P68" s="5"/>
    </row>
    <row r="69" spans="1:16" s="6" customFormat="1" ht="27" customHeight="1" x14ac:dyDescent="0.3">
      <c r="A69" s="7"/>
      <c r="B69" s="47" t="s">
        <v>19</v>
      </c>
      <c r="C69" s="13"/>
      <c r="D69" s="14"/>
      <c r="E69" s="14"/>
      <c r="F69" s="14"/>
      <c r="G69" s="50"/>
      <c r="H69" s="50"/>
      <c r="I69" s="43"/>
      <c r="J69" s="43"/>
      <c r="K69" s="13"/>
      <c r="L69" s="14"/>
      <c r="M69" s="15"/>
      <c r="N69" s="13"/>
      <c r="O69" s="15"/>
      <c r="P69" s="5"/>
    </row>
    <row r="70" spans="1:16" s="6" customFormat="1" ht="23.25" customHeight="1" x14ac:dyDescent="0.3">
      <c r="A70" s="7"/>
      <c r="B70" s="41">
        <v>2011</v>
      </c>
      <c r="C70" s="39">
        <v>3</v>
      </c>
      <c r="D70" s="40">
        <v>12</v>
      </c>
      <c r="E70" s="40">
        <v>63</v>
      </c>
      <c r="F70" s="40">
        <v>0</v>
      </c>
      <c r="G70" s="306" t="s">
        <v>152</v>
      </c>
      <c r="H70" s="306" t="s">
        <v>152</v>
      </c>
      <c r="I70" s="52">
        <v>1.0328525061084999</v>
      </c>
      <c r="J70" s="360">
        <v>0</v>
      </c>
      <c r="K70" s="39">
        <v>0</v>
      </c>
      <c r="L70" s="40">
        <v>0</v>
      </c>
      <c r="M70" s="44">
        <v>0</v>
      </c>
      <c r="N70" s="1286">
        <v>1</v>
      </c>
      <c r="O70" s="1287"/>
      <c r="P70" s="5"/>
    </row>
    <row r="71" spans="1:16" s="6" customFormat="1" ht="15" customHeight="1" x14ac:dyDescent="0.3">
      <c r="A71" s="7"/>
      <c r="B71" s="41">
        <v>2012</v>
      </c>
      <c r="C71" s="39">
        <v>5</v>
      </c>
      <c r="D71" s="40">
        <v>45</v>
      </c>
      <c r="E71" s="40">
        <v>419</v>
      </c>
      <c r="F71" s="40">
        <v>0</v>
      </c>
      <c r="G71" s="306" t="s">
        <v>152</v>
      </c>
      <c r="H71" s="306" t="s">
        <v>152</v>
      </c>
      <c r="I71" s="52">
        <v>1.2669424564181</v>
      </c>
      <c r="J71" s="360">
        <v>0</v>
      </c>
      <c r="K71" s="39">
        <v>0</v>
      </c>
      <c r="L71" s="40">
        <v>0</v>
      </c>
      <c r="M71" s="44">
        <v>7</v>
      </c>
      <c r="N71" s="1286">
        <v>1</v>
      </c>
      <c r="O71" s="1287"/>
      <c r="P71" s="5"/>
    </row>
    <row r="72" spans="1:16" s="6" customFormat="1" ht="15" customHeight="1" x14ac:dyDescent="0.3">
      <c r="A72" s="7"/>
      <c r="B72" s="41">
        <v>2013</v>
      </c>
      <c r="C72" s="312">
        <v>3</v>
      </c>
      <c r="D72" s="467">
        <v>12</v>
      </c>
      <c r="E72" s="467">
        <v>165</v>
      </c>
      <c r="F72" s="467">
        <v>0</v>
      </c>
      <c r="G72" s="467" t="s">
        <v>152</v>
      </c>
      <c r="H72" s="467" t="s">
        <v>152</v>
      </c>
      <c r="I72" s="478">
        <v>0.22041414035410001</v>
      </c>
      <c r="J72" s="388">
        <v>0</v>
      </c>
      <c r="K72" s="467">
        <v>0</v>
      </c>
      <c r="L72" s="467">
        <v>0</v>
      </c>
      <c r="M72" s="316">
        <v>1</v>
      </c>
      <c r="N72" s="1290">
        <v>1</v>
      </c>
      <c r="O72" s="1291"/>
      <c r="P72" s="5"/>
    </row>
    <row r="73" spans="1:16" s="6" customFormat="1" ht="15" customHeight="1" x14ac:dyDescent="0.3">
      <c r="A73" s="7"/>
      <c r="B73" s="38" t="s">
        <v>22</v>
      </c>
      <c r="C73" s="16"/>
      <c r="D73" s="17"/>
      <c r="E73" s="17"/>
      <c r="F73" s="17"/>
      <c r="G73" s="306"/>
      <c r="H73" s="306"/>
      <c r="I73" s="25"/>
      <c r="J73" s="25"/>
      <c r="K73" s="22"/>
      <c r="L73" s="21"/>
      <c r="M73" s="23"/>
      <c r="N73" s="56"/>
      <c r="O73" s="19"/>
      <c r="P73" s="5"/>
    </row>
    <row r="74" spans="1:16" s="6" customFormat="1" ht="15" customHeight="1" x14ac:dyDescent="0.3">
      <c r="A74" s="7"/>
      <c r="B74" s="41">
        <v>2011</v>
      </c>
      <c r="C74" s="39">
        <v>8</v>
      </c>
      <c r="D74" s="40">
        <v>75</v>
      </c>
      <c r="E74" s="40">
        <v>714</v>
      </c>
      <c r="F74" s="40">
        <v>2</v>
      </c>
      <c r="G74" s="306" t="s">
        <v>152</v>
      </c>
      <c r="H74" s="306" t="s">
        <v>152</v>
      </c>
      <c r="I74" s="52">
        <v>2.3048706611469001</v>
      </c>
      <c r="J74" s="360">
        <v>0</v>
      </c>
      <c r="K74" s="39">
        <v>0</v>
      </c>
      <c r="L74" s="40">
        <v>0</v>
      </c>
      <c r="M74" s="44">
        <v>1</v>
      </c>
      <c r="N74" s="1284">
        <v>0.99720670391061506</v>
      </c>
      <c r="O74" s="1285"/>
      <c r="P74" s="5"/>
    </row>
    <row r="75" spans="1:16" s="6" customFormat="1" ht="15" customHeight="1" x14ac:dyDescent="0.3">
      <c r="A75" s="7"/>
      <c r="B75" s="41">
        <v>2012</v>
      </c>
      <c r="C75" s="39">
        <v>9</v>
      </c>
      <c r="D75" s="40">
        <v>60</v>
      </c>
      <c r="E75" s="40">
        <v>468</v>
      </c>
      <c r="F75" s="40">
        <v>0</v>
      </c>
      <c r="G75" s="306" t="s">
        <v>152</v>
      </c>
      <c r="H75" s="306" t="s">
        <v>152</v>
      </c>
      <c r="I75" s="52">
        <v>0.62039642814380003</v>
      </c>
      <c r="J75" s="360">
        <v>0</v>
      </c>
      <c r="K75" s="39">
        <v>0</v>
      </c>
      <c r="L75" s="40">
        <v>0</v>
      </c>
      <c r="M75" s="44">
        <v>0</v>
      </c>
      <c r="N75" s="1286">
        <v>1</v>
      </c>
      <c r="O75" s="1287"/>
      <c r="P75" s="5"/>
    </row>
    <row r="76" spans="1:16" s="6" customFormat="1" ht="15" customHeight="1" x14ac:dyDescent="0.3">
      <c r="A76" s="7"/>
      <c r="B76" s="41">
        <v>2013</v>
      </c>
      <c r="C76" s="312">
        <v>5</v>
      </c>
      <c r="D76" s="467">
        <v>40</v>
      </c>
      <c r="E76" s="467">
        <v>502</v>
      </c>
      <c r="F76" s="467">
        <v>0</v>
      </c>
      <c r="G76" s="467" t="s">
        <v>152</v>
      </c>
      <c r="H76" s="467" t="s">
        <v>152</v>
      </c>
      <c r="I76" s="478">
        <v>0.75761265599250005</v>
      </c>
      <c r="J76" s="316">
        <v>0</v>
      </c>
      <c r="K76" s="467">
        <v>0</v>
      </c>
      <c r="L76" s="467">
        <v>0</v>
      </c>
      <c r="M76" s="316">
        <v>2</v>
      </c>
      <c r="N76" s="1290">
        <v>1</v>
      </c>
      <c r="O76" s="1291"/>
      <c r="P76" s="5"/>
    </row>
    <row r="77" spans="1:16" s="6" customFormat="1" ht="15" customHeight="1" x14ac:dyDescent="0.3">
      <c r="A77" s="7"/>
      <c r="B77" s="38" t="s">
        <v>23</v>
      </c>
      <c r="C77" s="22"/>
      <c r="D77" s="21"/>
      <c r="E77" s="21"/>
      <c r="F77" s="21"/>
      <c r="G77" s="306" t="s">
        <v>152</v>
      </c>
      <c r="H77" s="306" t="s">
        <v>152</v>
      </c>
      <c r="I77" s="18"/>
      <c r="J77" s="18"/>
      <c r="K77" s="22"/>
      <c r="L77" s="21"/>
      <c r="M77" s="23"/>
      <c r="N77" s="57"/>
      <c r="O77" s="23"/>
      <c r="P77" s="5"/>
    </row>
    <row r="78" spans="1:16" s="6" customFormat="1" ht="15" customHeight="1" x14ac:dyDescent="0.3">
      <c r="A78" s="7"/>
      <c r="B78" s="41">
        <v>2011</v>
      </c>
      <c r="C78" s="39">
        <v>11</v>
      </c>
      <c r="D78" s="40">
        <v>148</v>
      </c>
      <c r="E78" s="40">
        <v>738</v>
      </c>
      <c r="F78" s="40">
        <v>0</v>
      </c>
      <c r="G78" s="306" t="s">
        <v>152</v>
      </c>
      <c r="H78" s="306" t="s">
        <v>152</v>
      </c>
      <c r="I78" s="58">
        <v>0</v>
      </c>
      <c r="J78" s="360">
        <v>0</v>
      </c>
      <c r="K78" s="39">
        <v>0</v>
      </c>
      <c r="L78" s="40">
        <v>0</v>
      </c>
      <c r="M78" s="44">
        <v>2</v>
      </c>
      <c r="N78" s="1286">
        <v>1</v>
      </c>
      <c r="O78" s="1287"/>
      <c r="P78" s="5"/>
    </row>
    <row r="79" spans="1:16" s="6" customFormat="1" ht="15" customHeight="1" x14ac:dyDescent="0.3">
      <c r="A79" s="7"/>
      <c r="B79" s="41">
        <v>2012</v>
      </c>
      <c r="C79" s="39">
        <v>13</v>
      </c>
      <c r="D79" s="40">
        <v>167</v>
      </c>
      <c r="E79" s="40">
        <v>814</v>
      </c>
      <c r="F79" s="40">
        <v>0</v>
      </c>
      <c r="G79" s="306" t="s">
        <v>152</v>
      </c>
      <c r="H79" s="306" t="s">
        <v>152</v>
      </c>
      <c r="I79" s="58">
        <v>0</v>
      </c>
      <c r="J79" s="58">
        <v>0</v>
      </c>
      <c r="K79" s="39">
        <v>0</v>
      </c>
      <c r="L79" s="40">
        <v>0</v>
      </c>
      <c r="M79" s="44">
        <v>1</v>
      </c>
      <c r="N79" s="1286">
        <v>1</v>
      </c>
      <c r="O79" s="1287"/>
      <c r="P79" s="5"/>
    </row>
    <row r="80" spans="1:16" s="6" customFormat="1" ht="15" customHeight="1" x14ac:dyDescent="0.3">
      <c r="A80" s="7"/>
      <c r="B80" s="11">
        <v>2013</v>
      </c>
      <c r="C80" s="319">
        <v>6</v>
      </c>
      <c r="D80" s="313">
        <v>41</v>
      </c>
      <c r="E80" s="313">
        <v>411</v>
      </c>
      <c r="F80" s="313">
        <v>0</v>
      </c>
      <c r="G80" s="313" t="s">
        <v>152</v>
      </c>
      <c r="H80" s="313" t="s">
        <v>152</v>
      </c>
      <c r="I80" s="398">
        <v>0</v>
      </c>
      <c r="J80" s="397">
        <v>0</v>
      </c>
      <c r="K80" s="313">
        <v>0</v>
      </c>
      <c r="L80" s="313">
        <v>0</v>
      </c>
      <c r="M80" s="317">
        <v>2</v>
      </c>
      <c r="N80" s="1262">
        <v>1</v>
      </c>
      <c r="O80" s="1263"/>
      <c r="P80" s="5"/>
    </row>
    <row r="81" spans="1:16" s="6" customFormat="1" ht="15" customHeight="1" x14ac:dyDescent="0.3">
      <c r="A81" s="7"/>
      <c r="B81" s="7"/>
      <c r="C81" s="34"/>
      <c r="D81" s="34"/>
      <c r="E81" s="34"/>
      <c r="F81" s="34"/>
      <c r="G81" s="34"/>
      <c r="H81" s="34"/>
      <c r="I81" s="34"/>
      <c r="J81" s="34"/>
      <c r="K81" s="34"/>
      <c r="L81" s="34"/>
      <c r="M81" s="21"/>
      <c r="N81" s="34"/>
      <c r="O81" s="7"/>
      <c r="P81" s="5"/>
    </row>
    <row r="82" spans="1:16" s="6" customFormat="1" ht="15" customHeight="1" x14ac:dyDescent="0.3">
      <c r="A82" s="7"/>
      <c r="B82" s="2"/>
      <c r="C82" s="3"/>
      <c r="D82" s="3"/>
      <c r="E82" s="3"/>
      <c r="F82" s="3"/>
      <c r="G82" s="3"/>
      <c r="H82" s="3"/>
      <c r="I82" s="3"/>
      <c r="J82" s="3"/>
      <c r="K82" s="3"/>
      <c r="L82" s="3"/>
      <c r="M82" s="3"/>
      <c r="N82" s="3"/>
      <c r="O82" s="7"/>
      <c r="P82" s="5"/>
    </row>
    <row r="83" spans="1:16" s="6" customFormat="1" ht="15" customHeight="1" x14ac:dyDescent="0.3">
      <c r="A83" s="7"/>
      <c r="B83" s="2"/>
      <c r="C83" s="3"/>
      <c r="D83" s="3"/>
      <c r="E83" s="3"/>
      <c r="F83" s="3"/>
      <c r="G83" s="3"/>
      <c r="H83" s="3"/>
      <c r="I83" s="3"/>
      <c r="J83" s="3"/>
      <c r="K83" s="3"/>
      <c r="L83" s="3"/>
      <c r="M83" s="3"/>
      <c r="N83" s="3"/>
      <c r="O83" s="7"/>
      <c r="P83" s="5"/>
    </row>
    <row r="84" spans="1:16" s="6" customFormat="1" ht="13.5" customHeight="1" x14ac:dyDescent="0.3">
      <c r="A84" s="7"/>
      <c r="B84" s="2"/>
      <c r="C84" s="3"/>
      <c r="D84" s="3"/>
      <c r="E84" s="3"/>
      <c r="F84" s="3"/>
      <c r="G84" s="3"/>
      <c r="H84" s="3"/>
      <c r="I84" s="3"/>
      <c r="J84" s="3"/>
      <c r="K84" s="3"/>
      <c r="L84" s="3"/>
      <c r="M84" s="3"/>
      <c r="N84" s="3"/>
      <c r="O84" s="7"/>
      <c r="P84" s="5"/>
    </row>
    <row r="85" spans="1:16" s="6" customFormat="1" ht="13.5" customHeight="1" x14ac:dyDescent="0.3">
      <c r="A85" s="7"/>
      <c r="B85" s="2"/>
      <c r="C85" s="3"/>
      <c r="D85" s="3"/>
      <c r="E85" s="3"/>
      <c r="F85" s="3"/>
      <c r="G85" s="3"/>
      <c r="H85" s="3"/>
      <c r="I85" s="3"/>
      <c r="J85" s="3"/>
      <c r="K85" s="3"/>
      <c r="L85" s="3"/>
      <c r="M85" s="3"/>
      <c r="N85" s="3"/>
      <c r="O85" s="8"/>
    </row>
    <row r="86" spans="1:16" s="6" customFormat="1" ht="13.5" customHeight="1" x14ac:dyDescent="0.3">
      <c r="A86" s="7"/>
      <c r="B86" s="2"/>
      <c r="C86" s="3"/>
      <c r="D86" s="3"/>
      <c r="E86" s="3"/>
      <c r="F86" s="3"/>
      <c r="G86" s="3"/>
      <c r="H86" s="3"/>
      <c r="I86" s="3"/>
      <c r="J86" s="3"/>
      <c r="K86" s="3"/>
      <c r="L86" s="3"/>
      <c r="M86" s="3"/>
      <c r="N86" s="3"/>
      <c r="O86" s="26"/>
    </row>
    <row r="87" spans="1:16" s="6" customFormat="1" ht="13.5" customHeight="1" x14ac:dyDescent="0.3">
      <c r="A87" s="7"/>
      <c r="B87" s="2"/>
      <c r="C87" s="3"/>
      <c r="D87" s="3"/>
      <c r="E87" s="3"/>
      <c r="F87" s="3"/>
      <c r="G87" s="3"/>
      <c r="H87" s="3"/>
      <c r="I87" s="3"/>
      <c r="J87" s="3"/>
      <c r="K87" s="3"/>
      <c r="L87" s="3"/>
      <c r="M87" s="3"/>
      <c r="N87" s="3"/>
      <c r="O87" s="26"/>
    </row>
    <row r="88" spans="1:16" s="6" customFormat="1" ht="13.5" customHeight="1" x14ac:dyDescent="0.3">
      <c r="A88" s="7"/>
      <c r="B88" s="2"/>
      <c r="C88" s="3"/>
      <c r="D88" s="3"/>
      <c r="E88" s="3"/>
      <c r="F88" s="3"/>
      <c r="G88" s="3"/>
      <c r="H88" s="3"/>
      <c r="I88" s="3"/>
      <c r="J88" s="3"/>
      <c r="K88" s="3"/>
      <c r="L88" s="3"/>
      <c r="M88" s="3"/>
      <c r="N88" s="3"/>
      <c r="O88" s="26"/>
    </row>
    <row r="89" spans="1:16" s="6" customFormat="1" ht="13.5" customHeight="1" x14ac:dyDescent="0.3">
      <c r="A89" s="7"/>
      <c r="B89" s="2"/>
      <c r="C89" s="3"/>
      <c r="D89" s="3"/>
      <c r="E89" s="3"/>
      <c r="F89" s="3"/>
      <c r="G89" s="3"/>
      <c r="H89" s="3"/>
      <c r="I89" s="3"/>
      <c r="J89" s="3"/>
      <c r="K89" s="3"/>
      <c r="L89" s="3"/>
      <c r="M89" s="3"/>
      <c r="N89" s="3"/>
      <c r="O89" s="26"/>
    </row>
    <row r="90" spans="1:16" s="6" customFormat="1" ht="13.5" customHeight="1" x14ac:dyDescent="0.3">
      <c r="A90" s="7"/>
      <c r="B90" s="2"/>
      <c r="C90" s="3"/>
      <c r="D90" s="3"/>
      <c r="E90" s="3"/>
      <c r="F90" s="3"/>
      <c r="G90" s="3"/>
      <c r="H90" s="3"/>
      <c r="I90" s="3"/>
      <c r="J90" s="3"/>
      <c r="K90" s="3"/>
      <c r="L90" s="3"/>
      <c r="M90" s="3"/>
      <c r="N90" s="3"/>
      <c r="O90" s="26"/>
    </row>
    <row r="91" spans="1:16" s="6" customFormat="1" ht="13.5" customHeight="1" x14ac:dyDescent="0.3">
      <c r="A91" s="7"/>
      <c r="B91" s="2"/>
      <c r="C91" s="3"/>
      <c r="D91" s="3"/>
      <c r="E91" s="3"/>
      <c r="F91" s="3"/>
      <c r="G91" s="3"/>
      <c r="H91" s="3"/>
      <c r="I91" s="3"/>
      <c r="J91" s="3"/>
      <c r="K91" s="3"/>
      <c r="L91" s="3"/>
      <c r="M91" s="3"/>
      <c r="N91" s="3"/>
      <c r="O91" s="26"/>
    </row>
    <row r="92" spans="1:16" s="6" customFormat="1" ht="13.5" customHeight="1" x14ac:dyDescent="0.3">
      <c r="A92" s="7"/>
      <c r="B92" s="2"/>
      <c r="C92" s="3"/>
      <c r="D92" s="3"/>
      <c r="E92" s="3"/>
      <c r="F92" s="3"/>
      <c r="G92" s="3"/>
      <c r="H92" s="3"/>
      <c r="I92" s="3"/>
      <c r="J92" s="3"/>
      <c r="K92" s="3"/>
      <c r="L92" s="3"/>
      <c r="M92" s="3"/>
      <c r="N92" s="3"/>
      <c r="O92" s="26"/>
    </row>
    <row r="93" spans="1:16" s="6" customFormat="1" ht="13.5" customHeight="1" x14ac:dyDescent="0.3">
      <c r="A93" s="7"/>
      <c r="B93" s="2"/>
      <c r="C93" s="3"/>
      <c r="D93" s="3"/>
      <c r="E93" s="3"/>
      <c r="F93" s="3"/>
      <c r="G93" s="3"/>
      <c r="H93" s="3"/>
      <c r="I93" s="3"/>
      <c r="J93" s="3"/>
      <c r="K93" s="3"/>
      <c r="L93" s="3"/>
      <c r="M93" s="3"/>
      <c r="N93" s="3"/>
      <c r="O93" s="26"/>
    </row>
    <row r="94" spans="1:16" s="6" customFormat="1" ht="13.5" customHeight="1" x14ac:dyDescent="0.3">
      <c r="A94" s="7"/>
      <c r="B94" s="2"/>
      <c r="C94" s="3"/>
      <c r="D94" s="3"/>
      <c r="E94" s="3"/>
      <c r="F94" s="3"/>
      <c r="G94" s="3"/>
      <c r="H94" s="3"/>
      <c r="I94" s="3"/>
      <c r="J94" s="3"/>
      <c r="K94" s="3"/>
      <c r="L94" s="3"/>
      <c r="M94" s="3"/>
      <c r="N94" s="3"/>
      <c r="O94" s="26"/>
    </row>
    <row r="95" spans="1:16" s="6" customFormat="1" ht="13.5" customHeight="1" x14ac:dyDescent="0.3">
      <c r="A95" s="7"/>
      <c r="B95" s="2"/>
      <c r="C95" s="3"/>
      <c r="D95" s="3"/>
      <c r="E95" s="3"/>
      <c r="F95" s="3"/>
      <c r="G95" s="3"/>
      <c r="H95" s="3"/>
      <c r="I95" s="3"/>
      <c r="J95" s="3"/>
      <c r="K95" s="3"/>
      <c r="L95" s="3"/>
      <c r="M95" s="3"/>
      <c r="N95" s="3"/>
      <c r="O95" s="26"/>
    </row>
    <row r="96" spans="1:16" s="6" customFormat="1" ht="13.5" customHeight="1" x14ac:dyDescent="0.3">
      <c r="A96" s="7"/>
      <c r="B96" s="2"/>
      <c r="C96" s="3"/>
      <c r="D96" s="3"/>
      <c r="E96" s="3"/>
      <c r="F96" s="3"/>
      <c r="G96" s="3"/>
      <c r="H96" s="3"/>
      <c r="I96" s="3"/>
      <c r="J96" s="3"/>
      <c r="K96" s="3"/>
      <c r="L96" s="3"/>
      <c r="M96" s="3"/>
      <c r="N96" s="3"/>
      <c r="O96" s="26"/>
    </row>
    <row r="97" spans="1:15" s="6" customFormat="1" ht="13.5" customHeight="1" x14ac:dyDescent="0.3">
      <c r="A97" s="7"/>
      <c r="B97" s="2"/>
      <c r="C97" s="3"/>
      <c r="D97" s="3"/>
      <c r="E97" s="3"/>
      <c r="F97" s="3"/>
      <c r="G97" s="3"/>
      <c r="H97" s="3"/>
      <c r="I97" s="3"/>
      <c r="J97" s="3"/>
      <c r="K97" s="3"/>
      <c r="L97" s="3"/>
      <c r="M97" s="3"/>
      <c r="N97" s="3"/>
      <c r="O97" s="26"/>
    </row>
    <row r="98" spans="1:15" s="6" customFormat="1" ht="13.5" customHeight="1" x14ac:dyDescent="0.3">
      <c r="A98" s="7"/>
      <c r="B98" s="2"/>
      <c r="C98" s="3"/>
      <c r="D98" s="3"/>
      <c r="E98" s="3"/>
      <c r="F98" s="3"/>
      <c r="G98" s="3"/>
      <c r="H98" s="3"/>
      <c r="I98" s="3"/>
      <c r="J98" s="3"/>
      <c r="K98" s="3"/>
      <c r="L98" s="3"/>
      <c r="M98" s="3"/>
      <c r="N98" s="3"/>
      <c r="O98" s="26"/>
    </row>
    <row r="99" spans="1:15" s="6" customFormat="1" ht="13.5" customHeight="1" x14ac:dyDescent="0.3">
      <c r="A99" s="7"/>
      <c r="B99" s="2"/>
      <c r="C99" s="3"/>
      <c r="D99" s="3"/>
      <c r="E99" s="3"/>
      <c r="F99" s="3"/>
      <c r="G99" s="3"/>
      <c r="H99" s="3"/>
      <c r="I99" s="3"/>
      <c r="J99" s="3"/>
      <c r="K99" s="3"/>
      <c r="L99" s="3"/>
      <c r="M99" s="3"/>
      <c r="N99" s="3"/>
      <c r="O99" s="26"/>
    </row>
    <row r="100" spans="1:15" s="6" customFormat="1" ht="13.5" customHeight="1" x14ac:dyDescent="0.3">
      <c r="A100" s="7"/>
      <c r="B100" s="2"/>
      <c r="C100" s="3"/>
      <c r="D100" s="3"/>
      <c r="E100" s="3"/>
      <c r="F100" s="3"/>
      <c r="G100" s="3"/>
      <c r="H100" s="3"/>
      <c r="I100" s="3"/>
      <c r="J100" s="3"/>
      <c r="K100" s="3"/>
      <c r="L100" s="3"/>
      <c r="M100" s="3"/>
      <c r="N100" s="3"/>
      <c r="O100" s="26"/>
    </row>
    <row r="101" spans="1:15" s="6" customFormat="1" ht="13.5" customHeight="1" x14ac:dyDescent="0.3">
      <c r="A101" s="7"/>
      <c r="B101" s="2"/>
      <c r="C101" s="3"/>
      <c r="D101" s="3"/>
      <c r="E101" s="3"/>
      <c r="F101" s="3"/>
      <c r="G101" s="3"/>
      <c r="H101" s="3"/>
      <c r="I101" s="3"/>
      <c r="J101" s="3"/>
      <c r="K101" s="3"/>
      <c r="L101" s="3"/>
      <c r="M101" s="3"/>
      <c r="N101" s="3"/>
      <c r="O101" s="26"/>
    </row>
    <row r="102" spans="1:15" s="6" customFormat="1" ht="13.5" customHeight="1" x14ac:dyDescent="0.3">
      <c r="A102" s="7"/>
      <c r="B102" s="2"/>
      <c r="C102" s="3"/>
      <c r="D102" s="3"/>
      <c r="E102" s="3"/>
      <c r="F102" s="3"/>
      <c r="G102" s="3"/>
      <c r="H102" s="3"/>
      <c r="I102" s="3"/>
      <c r="J102" s="3"/>
      <c r="K102" s="3"/>
      <c r="L102" s="3"/>
      <c r="M102" s="3"/>
      <c r="N102" s="3"/>
      <c r="O102" s="26"/>
    </row>
    <row r="103" spans="1:15" s="6" customFormat="1" ht="13.5" customHeight="1" x14ac:dyDescent="0.3">
      <c r="A103" s="7"/>
      <c r="B103" s="2"/>
      <c r="C103" s="3"/>
      <c r="D103" s="3"/>
      <c r="E103" s="3"/>
      <c r="F103" s="3"/>
      <c r="G103" s="3"/>
      <c r="H103" s="3"/>
      <c r="I103" s="3"/>
      <c r="J103" s="3"/>
      <c r="K103" s="3"/>
      <c r="L103" s="3"/>
      <c r="M103" s="3"/>
      <c r="N103" s="3"/>
      <c r="O103" s="26"/>
    </row>
    <row r="104" spans="1:15" s="6" customFormat="1" ht="13.5" customHeight="1" x14ac:dyDescent="0.3">
      <c r="A104" s="7"/>
      <c r="B104" s="2"/>
      <c r="C104" s="3"/>
      <c r="D104" s="3"/>
      <c r="E104" s="3"/>
      <c r="F104" s="3"/>
      <c r="G104" s="3"/>
      <c r="H104" s="3"/>
      <c r="I104" s="3"/>
      <c r="J104" s="3"/>
      <c r="K104" s="3"/>
      <c r="L104" s="3"/>
      <c r="M104" s="3"/>
      <c r="N104" s="3"/>
      <c r="O104" s="26"/>
    </row>
    <row r="105" spans="1:15" s="6" customFormat="1" ht="13.5" customHeight="1" x14ac:dyDescent="0.3">
      <c r="A105" s="7"/>
      <c r="B105" s="2"/>
      <c r="C105" s="3"/>
      <c r="D105" s="3"/>
      <c r="E105" s="3"/>
      <c r="F105" s="3"/>
      <c r="G105" s="3"/>
      <c r="H105" s="3"/>
      <c r="I105" s="3"/>
      <c r="J105" s="3"/>
      <c r="K105" s="3"/>
      <c r="L105" s="3"/>
      <c r="M105" s="3"/>
      <c r="N105" s="3"/>
      <c r="O105" s="26"/>
    </row>
    <row r="106" spans="1:15" s="6" customFormat="1" ht="13.5" customHeight="1" x14ac:dyDescent="0.3">
      <c r="A106" s="7"/>
      <c r="B106" s="2"/>
      <c r="C106" s="3"/>
      <c r="D106" s="3"/>
      <c r="E106" s="3"/>
      <c r="F106" s="3"/>
      <c r="G106" s="3"/>
      <c r="H106" s="3"/>
      <c r="I106" s="3"/>
      <c r="J106" s="3"/>
      <c r="K106" s="3"/>
      <c r="L106" s="3"/>
      <c r="M106" s="3"/>
      <c r="N106" s="3"/>
      <c r="O106" s="26"/>
    </row>
    <row r="107" spans="1:15" s="6" customFormat="1" ht="13.5" customHeight="1" x14ac:dyDescent="0.3">
      <c r="A107" s="7"/>
      <c r="B107" s="2"/>
      <c r="C107" s="3"/>
      <c r="D107" s="3"/>
      <c r="E107" s="3"/>
      <c r="F107" s="3"/>
      <c r="G107" s="3"/>
      <c r="H107" s="3"/>
      <c r="I107" s="3"/>
      <c r="J107" s="3"/>
      <c r="K107" s="3"/>
      <c r="L107" s="3"/>
      <c r="M107" s="3"/>
      <c r="N107" s="3"/>
      <c r="O107" s="26"/>
    </row>
    <row r="108" spans="1:15" s="6" customFormat="1" ht="13.5" customHeight="1" x14ac:dyDescent="0.3">
      <c r="A108" s="7"/>
      <c r="B108" s="2"/>
      <c r="C108" s="3"/>
      <c r="D108" s="3"/>
      <c r="E108" s="3"/>
      <c r="F108" s="3"/>
      <c r="G108" s="3"/>
      <c r="H108" s="3"/>
      <c r="I108" s="3"/>
      <c r="J108" s="3"/>
      <c r="K108" s="3"/>
      <c r="L108" s="3"/>
      <c r="M108" s="3"/>
      <c r="N108" s="3"/>
      <c r="O108" s="26"/>
    </row>
    <row r="109" spans="1:15" s="6" customFormat="1" ht="13.5" customHeight="1" x14ac:dyDescent="0.3">
      <c r="A109" s="7"/>
      <c r="B109" s="2"/>
      <c r="C109" s="3"/>
      <c r="D109" s="3"/>
      <c r="E109" s="3"/>
      <c r="F109" s="3"/>
      <c r="G109" s="3"/>
      <c r="H109" s="3"/>
      <c r="I109" s="3"/>
      <c r="J109" s="3"/>
      <c r="K109" s="3"/>
      <c r="L109" s="3"/>
      <c r="M109" s="3"/>
      <c r="N109" s="3"/>
      <c r="O109" s="26"/>
    </row>
    <row r="110" spans="1:15" s="6" customFormat="1" ht="13.5" customHeight="1" x14ac:dyDescent="0.3">
      <c r="A110" s="7"/>
      <c r="B110" s="2"/>
      <c r="C110" s="3"/>
      <c r="D110" s="3"/>
      <c r="E110" s="3"/>
      <c r="F110" s="3"/>
      <c r="G110" s="3"/>
      <c r="H110" s="3"/>
      <c r="I110" s="3"/>
      <c r="J110" s="3"/>
      <c r="K110" s="3"/>
      <c r="L110" s="3"/>
      <c r="M110" s="3"/>
      <c r="N110" s="3"/>
      <c r="O110" s="26"/>
    </row>
    <row r="111" spans="1:15" s="6" customFormat="1" ht="13.5" customHeight="1" x14ac:dyDescent="0.3">
      <c r="A111" s="7"/>
      <c r="B111" s="2"/>
      <c r="C111" s="3"/>
      <c r="D111" s="3"/>
      <c r="E111" s="3"/>
      <c r="F111" s="3"/>
      <c r="G111" s="3"/>
      <c r="H111" s="3"/>
      <c r="I111" s="3"/>
      <c r="J111" s="3"/>
      <c r="K111" s="3"/>
      <c r="L111" s="3"/>
      <c r="M111" s="3"/>
      <c r="N111" s="3"/>
      <c r="O111" s="26"/>
    </row>
    <row r="112" spans="1:15" s="6" customFormat="1" ht="13.5" customHeight="1" x14ac:dyDescent="0.3">
      <c r="A112" s="7"/>
      <c r="B112" s="2"/>
      <c r="C112" s="3"/>
      <c r="D112" s="3"/>
      <c r="E112" s="3"/>
      <c r="F112" s="3"/>
      <c r="G112" s="3"/>
      <c r="H112" s="3"/>
      <c r="I112" s="3"/>
      <c r="J112" s="3"/>
      <c r="K112" s="3"/>
      <c r="L112" s="3"/>
      <c r="M112" s="3"/>
      <c r="N112" s="3"/>
      <c r="O112" s="4"/>
    </row>
    <row r="113" spans="1:15" s="6" customFormat="1" ht="13.5" customHeight="1" x14ac:dyDescent="0.3">
      <c r="A113" s="7"/>
      <c r="B113" s="2"/>
      <c r="C113" s="3"/>
      <c r="D113" s="3"/>
      <c r="E113" s="3"/>
      <c r="F113" s="3"/>
      <c r="G113" s="3"/>
      <c r="H113" s="3"/>
      <c r="I113" s="3"/>
      <c r="J113" s="3"/>
      <c r="K113" s="3"/>
      <c r="L113" s="3"/>
      <c r="M113" s="3"/>
      <c r="N113" s="3"/>
      <c r="O113" s="4"/>
    </row>
    <row r="115" spans="1:15" s="6" customFormat="1" ht="13.5" customHeight="1" x14ac:dyDescent="0.3">
      <c r="A115" s="59"/>
      <c r="B115" s="2"/>
      <c r="C115" s="3"/>
      <c r="D115" s="3"/>
      <c r="E115" s="3"/>
      <c r="F115" s="3"/>
      <c r="G115" s="3"/>
      <c r="H115" s="3"/>
      <c r="I115" s="3"/>
      <c r="J115" s="3"/>
      <c r="K115" s="3"/>
      <c r="L115" s="3"/>
      <c r="M115" s="3"/>
      <c r="N115" s="3"/>
      <c r="O115" s="4"/>
    </row>
    <row r="116" spans="1:15" s="6" customFormat="1" ht="13.5" customHeight="1" x14ac:dyDescent="0.3">
      <c r="A116" s="27"/>
      <c r="B116" s="2"/>
      <c r="C116" s="3"/>
      <c r="D116" s="3"/>
      <c r="E116" s="3"/>
      <c r="F116" s="3"/>
      <c r="G116" s="3"/>
      <c r="H116" s="3"/>
      <c r="I116" s="3"/>
      <c r="J116" s="3"/>
      <c r="K116" s="3"/>
      <c r="L116" s="3"/>
      <c r="M116" s="3"/>
      <c r="N116" s="3"/>
      <c r="O116" s="4"/>
    </row>
    <row r="117" spans="1:15" s="6" customFormat="1" ht="13.5" customHeight="1" x14ac:dyDescent="0.3">
      <c r="A117" s="28"/>
      <c r="B117" s="2"/>
      <c r="C117" s="3"/>
      <c r="D117" s="3"/>
      <c r="E117" s="3"/>
      <c r="F117" s="3"/>
      <c r="G117" s="3"/>
      <c r="H117" s="3"/>
      <c r="I117" s="3"/>
      <c r="J117" s="3"/>
      <c r="K117" s="3"/>
      <c r="L117" s="3"/>
      <c r="M117" s="3"/>
      <c r="N117" s="3"/>
      <c r="O117" s="4"/>
    </row>
  </sheetData>
  <mergeCells count="64">
    <mergeCell ref="N79:O79"/>
    <mergeCell ref="H67:H68"/>
    <mergeCell ref="I67:I68"/>
    <mergeCell ref="J67:J68"/>
    <mergeCell ref="K67:M67"/>
    <mergeCell ref="N67:O67"/>
    <mergeCell ref="N68:O68"/>
    <mergeCell ref="N70:O70"/>
    <mergeCell ref="N71:O71"/>
    <mergeCell ref="N74:O74"/>
    <mergeCell ref="N75:O75"/>
    <mergeCell ref="N78:O78"/>
    <mergeCell ref="N72:O72"/>
    <mergeCell ref="N76:O76"/>
    <mergeCell ref="N55:O55"/>
    <mergeCell ref="N56:O56"/>
    <mergeCell ref="C67:C68"/>
    <mergeCell ref="D67:D68"/>
    <mergeCell ref="E67:E68"/>
    <mergeCell ref="F67:F68"/>
    <mergeCell ref="G67:G68"/>
    <mergeCell ref="N58:O58"/>
    <mergeCell ref="N59:O59"/>
    <mergeCell ref="N61:O61"/>
    <mergeCell ref="N62:O62"/>
    <mergeCell ref="B66:O66"/>
    <mergeCell ref="N64:O64"/>
    <mergeCell ref="H41:H42"/>
    <mergeCell ref="H55:H56"/>
    <mergeCell ref="I55:I56"/>
    <mergeCell ref="J55:J56"/>
    <mergeCell ref="K55:M55"/>
    <mergeCell ref="O5:O6"/>
    <mergeCell ref="C55:C56"/>
    <mergeCell ref="D55:D56"/>
    <mergeCell ref="E55:E56"/>
    <mergeCell ref="F55:F56"/>
    <mergeCell ref="G55:G56"/>
    <mergeCell ref="I41:I42"/>
    <mergeCell ref="J41:J42"/>
    <mergeCell ref="K41:M41"/>
    <mergeCell ref="N41:O41"/>
    <mergeCell ref="B54:O54"/>
    <mergeCell ref="C41:C42"/>
    <mergeCell ref="D41:D42"/>
    <mergeCell ref="E41:E42"/>
    <mergeCell ref="F41:F42"/>
    <mergeCell ref="G41:G42"/>
    <mergeCell ref="N80:O80"/>
    <mergeCell ref="C38:O38"/>
    <mergeCell ref="B40:O40"/>
    <mergeCell ref="B2:O2"/>
    <mergeCell ref="B3:O3"/>
    <mergeCell ref="C4:C6"/>
    <mergeCell ref="D4:D6"/>
    <mergeCell ref="E4:E6"/>
    <mergeCell ref="F4:F6"/>
    <mergeCell ref="G4:G6"/>
    <mergeCell ref="H4:H6"/>
    <mergeCell ref="I4:I6"/>
    <mergeCell ref="J4:J6"/>
    <mergeCell ref="K4:M5"/>
    <mergeCell ref="N4:O4"/>
    <mergeCell ref="N5:N6"/>
  </mergeCells>
  <pageMargins left="1" right="1" top="1" bottom="1" header="0.5" footer="0.5"/>
  <pageSetup scale="50" fitToHeight="0" orientation="portrait" r:id="rId1"/>
  <headerFooter alignWithMargins="0"/>
  <rowBreaks count="3" manualBreakCount="3">
    <brk id="39" max="15" man="1"/>
    <brk id="80" max="15" man="1"/>
    <brk id="8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2"/>
  <sheetViews>
    <sheetView view="pageBreakPreview" zoomScale="90" zoomScaleNormal="85" zoomScaleSheetLayoutView="90" workbookViewId="0"/>
  </sheetViews>
  <sheetFormatPr defaultColWidth="9.109375" defaultRowHeight="14.4" x14ac:dyDescent="0.3"/>
  <cols>
    <col min="1" max="1" width="4.6640625" style="67" customWidth="1"/>
    <col min="2" max="2" width="27.5546875" style="66" customWidth="1"/>
    <col min="3" max="21" width="12.6640625" style="66" customWidth="1"/>
    <col min="22" max="22" width="4.6640625" customWidth="1"/>
    <col min="23" max="29" width="8.88671875" customWidth="1"/>
    <col min="30" max="16384" width="9.109375" style="66"/>
  </cols>
  <sheetData>
    <row r="1" spans="2:29" ht="15" x14ac:dyDescent="0.25">
      <c r="B1" s="67"/>
      <c r="C1" s="67"/>
      <c r="D1" s="67"/>
      <c r="E1" s="67"/>
      <c r="F1" s="67"/>
      <c r="G1" s="67"/>
      <c r="H1" s="67"/>
      <c r="I1" s="67"/>
      <c r="J1" s="67"/>
      <c r="K1" s="67"/>
      <c r="L1" s="67"/>
      <c r="M1" s="67"/>
      <c r="N1" s="67"/>
      <c r="O1" s="67"/>
      <c r="P1" s="67"/>
      <c r="Q1" s="67"/>
      <c r="R1" s="67"/>
      <c r="S1" s="67"/>
      <c r="T1" s="67"/>
      <c r="U1" s="67"/>
      <c r="V1" s="329"/>
    </row>
    <row r="2" spans="2:29" ht="73.5" customHeight="1" x14ac:dyDescent="0.3">
      <c r="B2" s="1318" t="s">
        <v>139</v>
      </c>
      <c r="C2" s="1318"/>
      <c r="D2" s="1318"/>
      <c r="E2" s="1318"/>
      <c r="F2" s="1318"/>
      <c r="G2" s="1318"/>
      <c r="H2" s="1318"/>
      <c r="I2" s="1318"/>
      <c r="J2" s="1318"/>
      <c r="K2" s="1318"/>
      <c r="L2" s="1318"/>
      <c r="M2" s="1318"/>
      <c r="N2" s="1318"/>
      <c r="O2" s="1318"/>
      <c r="P2" s="1318"/>
      <c r="Q2" s="1318"/>
      <c r="R2" s="1318"/>
      <c r="S2" s="1318"/>
      <c r="T2" s="1318"/>
      <c r="U2" s="1318"/>
      <c r="V2" s="329"/>
    </row>
    <row r="3" spans="2:29" ht="15" x14ac:dyDescent="0.25">
      <c r="B3" s="67"/>
      <c r="C3" s="67"/>
      <c r="D3" s="67"/>
      <c r="E3" s="67"/>
      <c r="F3" s="67"/>
      <c r="G3" s="67"/>
      <c r="H3" s="67"/>
      <c r="I3" s="67"/>
      <c r="J3" s="67"/>
      <c r="K3" s="67"/>
      <c r="L3" s="67"/>
      <c r="M3" s="67"/>
      <c r="N3" s="67"/>
      <c r="O3" s="67"/>
      <c r="P3" s="67"/>
      <c r="Q3" s="67"/>
      <c r="R3" s="67"/>
      <c r="S3" s="67"/>
      <c r="T3" s="67"/>
      <c r="U3" s="67"/>
      <c r="V3" s="329"/>
    </row>
    <row r="4" spans="2:29" x14ac:dyDescent="0.3">
      <c r="B4" s="1267" t="s">
        <v>133</v>
      </c>
      <c r="C4" s="1267"/>
      <c r="D4" s="1267"/>
      <c r="E4" s="1267"/>
      <c r="F4" s="1267"/>
      <c r="G4" s="1267"/>
      <c r="H4" s="1267"/>
      <c r="I4" s="1267"/>
      <c r="J4" s="1267"/>
      <c r="K4" s="1267"/>
      <c r="L4" s="1267"/>
      <c r="M4" s="1267"/>
      <c r="N4" s="1267"/>
      <c r="O4" s="1267"/>
      <c r="P4" s="1267"/>
      <c r="Q4" s="1267"/>
      <c r="R4" s="1267"/>
      <c r="S4" s="1267"/>
      <c r="T4" s="1267"/>
      <c r="U4" s="1267"/>
      <c r="V4" s="329"/>
    </row>
    <row r="5" spans="2:29" ht="15" customHeight="1" x14ac:dyDescent="0.3">
      <c r="B5" s="67"/>
      <c r="C5" s="1298" t="s">
        <v>42</v>
      </c>
      <c r="D5" s="1299"/>
      <c r="E5" s="1299"/>
      <c r="F5" s="1300"/>
      <c r="G5" s="1298" t="s">
        <v>41</v>
      </c>
      <c r="H5" s="1299"/>
      <c r="I5" s="1299"/>
      <c r="J5" s="1300"/>
      <c r="K5" s="1298" t="s">
        <v>40</v>
      </c>
      <c r="L5" s="1299"/>
      <c r="M5" s="1299"/>
      <c r="N5" s="1300"/>
      <c r="O5" s="1298" t="s">
        <v>39</v>
      </c>
      <c r="P5" s="1301"/>
      <c r="Q5" s="1301"/>
      <c r="R5" s="1313"/>
      <c r="S5" s="1302" t="s">
        <v>130</v>
      </c>
      <c r="T5" s="1310" t="s">
        <v>129</v>
      </c>
      <c r="U5" s="1315" t="s">
        <v>38</v>
      </c>
      <c r="V5" s="329"/>
    </row>
    <row r="6" spans="2:29" ht="15" customHeight="1" x14ac:dyDescent="0.3">
      <c r="B6" s="9" t="s">
        <v>1</v>
      </c>
      <c r="C6" s="92"/>
      <c r="D6" s="91"/>
      <c r="E6" s="88"/>
      <c r="F6" s="1305" t="s">
        <v>37</v>
      </c>
      <c r="G6" s="92"/>
      <c r="H6" s="91"/>
      <c r="I6" s="88"/>
      <c r="J6" s="1305" t="s">
        <v>37</v>
      </c>
      <c r="K6" s="92"/>
      <c r="L6" s="91"/>
      <c r="M6" s="88"/>
      <c r="N6" s="1305" t="s">
        <v>37</v>
      </c>
      <c r="O6" s="90"/>
      <c r="P6" s="89"/>
      <c r="Q6" s="88"/>
      <c r="R6" s="1305" t="s">
        <v>37</v>
      </c>
      <c r="S6" s="1303"/>
      <c r="T6" s="1311"/>
      <c r="U6" s="1316"/>
      <c r="V6" s="329"/>
    </row>
    <row r="7" spans="2:29" ht="15" customHeight="1" x14ac:dyDescent="0.3">
      <c r="B7" s="10" t="s">
        <v>12</v>
      </c>
      <c r="C7" s="1303" t="s">
        <v>127</v>
      </c>
      <c r="D7" s="1295" t="s">
        <v>36</v>
      </c>
      <c r="E7" s="1296" t="s">
        <v>128</v>
      </c>
      <c r="F7" s="1305"/>
      <c r="G7" s="1303" t="s">
        <v>127</v>
      </c>
      <c r="H7" s="1295" t="s">
        <v>36</v>
      </c>
      <c r="I7" s="1296" t="s">
        <v>128</v>
      </c>
      <c r="J7" s="1305"/>
      <c r="K7" s="1303" t="s">
        <v>127</v>
      </c>
      <c r="L7" s="1295" t="s">
        <v>36</v>
      </c>
      <c r="M7" s="1296" t="s">
        <v>128</v>
      </c>
      <c r="N7" s="1305"/>
      <c r="O7" s="1303" t="s">
        <v>127</v>
      </c>
      <c r="P7" s="1295" t="s">
        <v>36</v>
      </c>
      <c r="Q7" s="1296" t="s">
        <v>128</v>
      </c>
      <c r="R7" s="1305"/>
      <c r="S7" s="1303"/>
      <c r="T7" s="1311"/>
      <c r="U7" s="1316"/>
      <c r="V7" s="329"/>
    </row>
    <row r="8" spans="2:29" x14ac:dyDescent="0.3">
      <c r="B8" s="20" t="s">
        <v>15</v>
      </c>
      <c r="C8" s="1304"/>
      <c r="D8" s="1309"/>
      <c r="E8" s="1297"/>
      <c r="F8" s="1319"/>
      <c r="G8" s="1304"/>
      <c r="H8" s="1309"/>
      <c r="I8" s="1297"/>
      <c r="J8" s="1319"/>
      <c r="K8" s="1304"/>
      <c r="L8" s="1309"/>
      <c r="M8" s="1297"/>
      <c r="N8" s="1319"/>
      <c r="O8" s="1304"/>
      <c r="P8" s="1309"/>
      <c r="Q8" s="1297"/>
      <c r="R8" s="1319"/>
      <c r="S8" s="1304"/>
      <c r="T8" s="1312"/>
      <c r="U8" s="1317"/>
      <c r="V8" s="329"/>
    </row>
    <row r="9" spans="2:29" ht="12.75" customHeight="1" x14ac:dyDescent="0.25">
      <c r="B9" s="102" t="s">
        <v>19</v>
      </c>
      <c r="C9" s="97"/>
      <c r="D9" s="81"/>
      <c r="E9" s="80"/>
      <c r="F9" s="78"/>
      <c r="G9" s="87"/>
      <c r="H9" s="81"/>
      <c r="I9" s="80"/>
      <c r="J9" s="78"/>
      <c r="K9" s="87"/>
      <c r="L9" s="81"/>
      <c r="M9" s="80"/>
      <c r="N9" s="78"/>
      <c r="O9" s="87"/>
      <c r="P9" s="84"/>
      <c r="Q9" s="80"/>
      <c r="R9" s="79"/>
      <c r="S9" s="101"/>
      <c r="T9" s="77"/>
      <c r="U9" s="77"/>
      <c r="V9" s="329"/>
    </row>
    <row r="10" spans="2:29" x14ac:dyDescent="0.3">
      <c r="B10" s="12" t="s">
        <v>20</v>
      </c>
      <c r="C10" s="32"/>
      <c r="D10" s="72"/>
      <c r="E10" s="71"/>
      <c r="F10" s="69"/>
      <c r="G10" s="73"/>
      <c r="H10" s="69"/>
      <c r="I10" s="71"/>
      <c r="J10" s="69"/>
      <c r="K10" s="73"/>
      <c r="L10" s="69"/>
      <c r="M10" s="71"/>
      <c r="N10" s="69"/>
      <c r="O10" s="73"/>
      <c r="P10" s="69"/>
      <c r="Q10" s="71"/>
      <c r="R10" s="69"/>
      <c r="S10" s="212"/>
      <c r="T10" s="68"/>
      <c r="U10" s="68"/>
      <c r="V10" s="329"/>
    </row>
    <row r="11" spans="2:29" x14ac:dyDescent="0.3">
      <c r="B11" s="481">
        <v>2011</v>
      </c>
      <c r="C11" s="336">
        <v>60.625999513656502</v>
      </c>
      <c r="D11" s="486">
        <v>0.122684668905474</v>
      </c>
      <c r="E11" s="387">
        <v>0.13607771099999999</v>
      </c>
      <c r="F11" s="389">
        <v>1.66946489194498E-2</v>
      </c>
      <c r="G11" s="336">
        <v>80.912455597689103</v>
      </c>
      <c r="H11" s="486">
        <v>9.1925039506634706E-2</v>
      </c>
      <c r="I11" s="387">
        <v>3.8555351450000002</v>
      </c>
      <c r="J11" s="389">
        <v>0.35442022052334399</v>
      </c>
      <c r="K11" s="336">
        <v>59.866059928805903</v>
      </c>
      <c r="L11" s="486">
        <v>0</v>
      </c>
      <c r="M11" s="387">
        <v>2.2679618499999998</v>
      </c>
      <c r="N11" s="389">
        <v>0</v>
      </c>
      <c r="O11" s="336">
        <v>140.778515526495</v>
      </c>
      <c r="P11" s="486">
        <v>5.2833918936988397E-2</v>
      </c>
      <c r="Q11" s="387">
        <v>0</v>
      </c>
      <c r="R11" s="378">
        <v>0</v>
      </c>
      <c r="S11" s="385">
        <v>0.37111486944279398</v>
      </c>
      <c r="T11" s="385">
        <v>7.4378806773964001</v>
      </c>
      <c r="U11" s="388">
        <v>7.8089955468391903</v>
      </c>
      <c r="V11" s="329"/>
    </row>
    <row r="12" spans="2:29" x14ac:dyDescent="0.3">
      <c r="B12" s="481">
        <v>2012</v>
      </c>
      <c r="C12" s="336">
        <v>50.766783798192002</v>
      </c>
      <c r="D12" s="486">
        <v>9.4017419336392599E-2</v>
      </c>
      <c r="E12" s="387">
        <v>0</v>
      </c>
      <c r="F12" s="389">
        <v>0</v>
      </c>
      <c r="G12" s="336">
        <v>56.287683329647002</v>
      </c>
      <c r="H12" s="486">
        <v>8.4795850857138699E-2</v>
      </c>
      <c r="I12" s="387">
        <v>0</v>
      </c>
      <c r="J12" s="389">
        <v>0</v>
      </c>
      <c r="K12" s="336">
        <v>46.488423453649098</v>
      </c>
      <c r="L12" s="486">
        <v>0</v>
      </c>
      <c r="M12" s="387">
        <v>9.0718473999999993E-2</v>
      </c>
      <c r="N12" s="389">
        <v>0</v>
      </c>
      <c r="O12" s="336">
        <v>102.776106783296</v>
      </c>
      <c r="P12" s="486">
        <v>4.6440385320086201E-2</v>
      </c>
      <c r="Q12" s="387">
        <v>0.55837220747000005</v>
      </c>
      <c r="R12" s="378">
        <v>2.59310204669339E-2</v>
      </c>
      <c r="S12" s="385">
        <v>2.59310204669339E-2</v>
      </c>
      <c r="T12" s="385">
        <v>4.7729620007145996</v>
      </c>
      <c r="U12" s="388">
        <v>4.7988930211815299</v>
      </c>
      <c r="V12" s="329"/>
    </row>
    <row r="13" spans="2:29" x14ac:dyDescent="0.3">
      <c r="B13" s="481">
        <v>2013</v>
      </c>
      <c r="C13" s="336">
        <v>104.68062321091</v>
      </c>
      <c r="D13" s="486">
        <v>5.1867077427903897E-2</v>
      </c>
      <c r="E13" s="387">
        <v>6.8038855499999995E-2</v>
      </c>
      <c r="F13" s="389">
        <v>3.52897658632447E-3</v>
      </c>
      <c r="G13" s="336">
        <v>114.613479647644</v>
      </c>
      <c r="H13" s="486">
        <v>4.7372071818893698E-2</v>
      </c>
      <c r="I13" s="387">
        <v>0</v>
      </c>
      <c r="J13" s="389">
        <v>0</v>
      </c>
      <c r="K13" s="336">
        <v>93.5798571398999</v>
      </c>
      <c r="L13" s="486">
        <v>0</v>
      </c>
      <c r="M13" s="387">
        <v>1.413303106446</v>
      </c>
      <c r="N13" s="389">
        <v>0</v>
      </c>
      <c r="O13" s="336">
        <v>208.19333678754401</v>
      </c>
      <c r="P13" s="486">
        <v>2.6079019016935E-2</v>
      </c>
      <c r="Q13" s="387">
        <v>0.90718474000000004</v>
      </c>
      <c r="R13" s="378">
        <v>2.3658488086333199E-2</v>
      </c>
      <c r="S13" s="385">
        <v>2.7187464672657698E-2</v>
      </c>
      <c r="T13" s="385">
        <v>5.4294779892814997</v>
      </c>
      <c r="U13" s="388">
        <v>5.4566654539541597</v>
      </c>
      <c r="V13" s="329"/>
      <c r="W13" s="429"/>
      <c r="X13" s="429"/>
      <c r="Y13" s="429"/>
      <c r="Z13" s="429"/>
      <c r="AA13" s="429"/>
      <c r="AB13" s="429"/>
      <c r="AC13" s="429"/>
    </row>
    <row r="14" spans="2:29" x14ac:dyDescent="0.3">
      <c r="B14" s="12" t="s">
        <v>21</v>
      </c>
      <c r="C14" s="336"/>
      <c r="D14" s="486"/>
      <c r="E14" s="387"/>
      <c r="F14" s="389"/>
      <c r="G14" s="336"/>
      <c r="H14" s="486"/>
      <c r="I14" s="387"/>
      <c r="J14" s="389"/>
      <c r="K14" s="336"/>
      <c r="L14" s="486"/>
      <c r="M14" s="387"/>
      <c r="N14" s="389"/>
      <c r="O14" s="336"/>
      <c r="P14" s="486"/>
      <c r="Q14" s="387"/>
      <c r="R14" s="378"/>
      <c r="S14" s="385"/>
      <c r="T14" s="385"/>
      <c r="U14" s="388"/>
      <c r="V14" s="329"/>
    </row>
    <row r="15" spans="2:29" x14ac:dyDescent="0.3">
      <c r="B15" s="481">
        <v>2011</v>
      </c>
      <c r="C15" s="336">
        <v>115.558357913591</v>
      </c>
      <c r="D15" s="486">
        <v>0.19442353717816599</v>
      </c>
      <c r="E15" s="387">
        <v>0.45359237000000002</v>
      </c>
      <c r="F15" s="389">
        <v>8.8189033012427198E-2</v>
      </c>
      <c r="G15" s="336">
        <v>143.915651075889</v>
      </c>
      <c r="H15" s="486">
        <v>0.15611411634592401</v>
      </c>
      <c r="I15" s="387">
        <v>0.84368180820000005</v>
      </c>
      <c r="J15" s="389">
        <v>0.13171063996427501</v>
      </c>
      <c r="K15" s="336">
        <v>224.452573014531</v>
      </c>
      <c r="L15" s="486">
        <v>0</v>
      </c>
      <c r="M15" s="387">
        <v>3.1899337012619999</v>
      </c>
      <c r="N15" s="389">
        <v>0</v>
      </c>
      <c r="O15" s="336">
        <v>368.36822409041997</v>
      </c>
      <c r="P15" s="486">
        <v>6.0991321256162301E-2</v>
      </c>
      <c r="Q15" s="387">
        <v>0.10205828325000001</v>
      </c>
      <c r="R15" s="378">
        <v>6.2246695405531504E-3</v>
      </c>
      <c r="S15" s="385">
        <v>0.22612434251725499</v>
      </c>
      <c r="T15" s="385">
        <v>22.467264696060798</v>
      </c>
      <c r="U15" s="388">
        <v>22.693389038578101</v>
      </c>
      <c r="V15" s="329"/>
    </row>
    <row r="16" spans="2:29" ht="15" customHeight="1" x14ac:dyDescent="0.3">
      <c r="B16" s="481">
        <v>2012</v>
      </c>
      <c r="C16" s="336">
        <v>94.346183305320096</v>
      </c>
      <c r="D16" s="486">
        <v>0.41850927892338102</v>
      </c>
      <c r="E16" s="387">
        <v>0</v>
      </c>
      <c r="F16" s="389">
        <v>0</v>
      </c>
      <c r="G16" s="336">
        <v>132.420785810128</v>
      </c>
      <c r="H16" s="486">
        <v>0.29817639959407799</v>
      </c>
      <c r="I16" s="387">
        <v>1.4750823872400001</v>
      </c>
      <c r="J16" s="389">
        <v>0.439834755331861</v>
      </c>
      <c r="K16" s="336">
        <v>285.147114871219</v>
      </c>
      <c r="L16" s="486">
        <v>0</v>
      </c>
      <c r="M16" s="387">
        <v>4.6996932251884997</v>
      </c>
      <c r="N16" s="389">
        <v>0</v>
      </c>
      <c r="O16" s="336">
        <v>417.567900681347</v>
      </c>
      <c r="P16" s="486">
        <v>9.4558880315884497E-2</v>
      </c>
      <c r="Q16" s="387">
        <v>12.09957646975</v>
      </c>
      <c r="R16" s="378">
        <v>1.14412240327598</v>
      </c>
      <c r="S16" s="385">
        <v>1.58395715860784</v>
      </c>
      <c r="T16" s="385">
        <v>39.4847531442826</v>
      </c>
      <c r="U16" s="388">
        <v>41.068710302890402</v>
      </c>
      <c r="V16" s="329"/>
    </row>
    <row r="17" spans="2:29" ht="15" customHeight="1" x14ac:dyDescent="0.3">
      <c r="B17" s="483">
        <v>2013</v>
      </c>
      <c r="C17" s="338">
        <v>185.792559661078</v>
      </c>
      <c r="D17" s="487">
        <v>0.15965530775106601</v>
      </c>
      <c r="E17" s="391">
        <v>0.20411656650000001</v>
      </c>
      <c r="F17" s="393">
        <v>3.2588293241648497E-2</v>
      </c>
      <c r="G17" s="338">
        <v>227.34228299793801</v>
      </c>
      <c r="H17" s="487">
        <v>0.13047624884991901</v>
      </c>
      <c r="I17" s="391">
        <v>1.0659420694999999</v>
      </c>
      <c r="J17" s="393">
        <v>0.13908012271968001</v>
      </c>
      <c r="K17" s="338">
        <v>244.38013774357299</v>
      </c>
      <c r="L17" s="487">
        <v>0</v>
      </c>
      <c r="M17" s="391">
        <v>2.405808571243</v>
      </c>
      <c r="N17" s="393">
        <v>0</v>
      </c>
      <c r="O17" s="338">
        <v>943.44484148302104</v>
      </c>
      <c r="P17" s="487">
        <v>0.12576365670268599</v>
      </c>
      <c r="Q17" s="391">
        <v>1.3879926521999999</v>
      </c>
      <c r="R17" s="374">
        <v>8.7279515708565805E-2</v>
      </c>
      <c r="S17" s="390">
        <v>0.25894793166989399</v>
      </c>
      <c r="T17" s="390">
        <v>59.325536581095399</v>
      </c>
      <c r="U17" s="392">
        <v>29.921716222217601</v>
      </c>
      <c r="V17" s="329"/>
      <c r="W17" s="429"/>
      <c r="X17" s="429"/>
      <c r="Y17" s="429"/>
      <c r="Z17" s="429"/>
      <c r="AA17" s="429"/>
      <c r="AB17" s="429"/>
      <c r="AC17" s="429"/>
    </row>
    <row r="18" spans="2:29" x14ac:dyDescent="0.3">
      <c r="B18" s="482" t="s">
        <v>22</v>
      </c>
      <c r="C18" s="336"/>
      <c r="D18" s="389"/>
      <c r="E18" s="387"/>
      <c r="F18" s="389"/>
      <c r="G18" s="336"/>
      <c r="H18" s="389"/>
      <c r="I18" s="387"/>
      <c r="J18" s="389"/>
      <c r="K18" s="336"/>
      <c r="L18" s="389"/>
      <c r="M18" s="387"/>
      <c r="N18" s="389"/>
      <c r="O18" s="336"/>
      <c r="P18" s="389"/>
      <c r="Q18" s="387"/>
      <c r="R18" s="389"/>
      <c r="S18" s="336"/>
      <c r="T18" s="385"/>
      <c r="U18" s="385"/>
      <c r="V18" s="329"/>
    </row>
    <row r="19" spans="2:29" x14ac:dyDescent="0.3">
      <c r="B19" s="12" t="s">
        <v>20</v>
      </c>
      <c r="C19" s="336"/>
      <c r="D19" s="389"/>
      <c r="E19" s="387"/>
      <c r="F19" s="389"/>
      <c r="G19" s="336"/>
      <c r="H19" s="389"/>
      <c r="I19" s="387"/>
      <c r="J19" s="389"/>
      <c r="K19" s="336"/>
      <c r="L19" s="389"/>
      <c r="M19" s="387"/>
      <c r="N19" s="389"/>
      <c r="O19" s="336"/>
      <c r="P19" s="389"/>
      <c r="Q19" s="387"/>
      <c r="R19" s="389"/>
      <c r="S19" s="336"/>
      <c r="T19" s="385"/>
      <c r="U19" s="385"/>
      <c r="V19" s="329"/>
    </row>
    <row r="20" spans="2:29" ht="15" customHeight="1" x14ac:dyDescent="0.3">
      <c r="B20" s="481">
        <v>2011</v>
      </c>
      <c r="C20" s="336">
        <v>97.219509532322107</v>
      </c>
      <c r="D20" s="486">
        <v>0.10967248851351501</v>
      </c>
      <c r="E20" s="387">
        <v>0.60781377579999996</v>
      </c>
      <c r="F20" s="389">
        <v>6.6660449344781894E-2</v>
      </c>
      <c r="G20" s="336">
        <v>118.331245182104</v>
      </c>
      <c r="H20" s="486">
        <v>9.01055805342421E-2</v>
      </c>
      <c r="I20" s="387">
        <v>2.4040395609999998</v>
      </c>
      <c r="J20" s="389">
        <v>0.21661738027119001</v>
      </c>
      <c r="K20" s="336">
        <v>192.37577705899599</v>
      </c>
      <c r="L20" s="486">
        <v>0</v>
      </c>
      <c r="M20" s="387">
        <v>5.0263250908254999</v>
      </c>
      <c r="N20" s="389">
        <v>0</v>
      </c>
      <c r="O20" s="336">
        <v>310.70702224109999</v>
      </c>
      <c r="P20" s="486">
        <v>3.4316268314655403E-2</v>
      </c>
      <c r="Q20" s="387">
        <v>3.7671753513240001</v>
      </c>
      <c r="R20" s="378">
        <v>0.12927540014439101</v>
      </c>
      <c r="S20" s="385">
        <v>0.41255322976036202</v>
      </c>
      <c r="T20" s="385">
        <v>10.662305542473201</v>
      </c>
      <c r="U20" s="388">
        <v>11.0748587722336</v>
      </c>
      <c r="V20" s="329"/>
    </row>
    <row r="21" spans="2:29" x14ac:dyDescent="0.3">
      <c r="B21" s="481">
        <v>2012</v>
      </c>
      <c r="C21" s="336">
        <v>72.516093419169394</v>
      </c>
      <c r="D21" s="486">
        <v>0.10665292972529899</v>
      </c>
      <c r="E21" s="387">
        <v>0.28324575544649999</v>
      </c>
      <c r="F21" s="389">
        <v>3.0208989650624799E-2</v>
      </c>
      <c r="G21" s="336">
        <v>86.266913944896302</v>
      </c>
      <c r="H21" s="486">
        <v>8.9652607954981298E-2</v>
      </c>
      <c r="I21" s="387">
        <v>0.84594977005000005</v>
      </c>
      <c r="J21" s="389">
        <v>7.5841603083899298E-2</v>
      </c>
      <c r="K21" s="336">
        <v>145.99061390837801</v>
      </c>
      <c r="L21" s="486">
        <v>0</v>
      </c>
      <c r="M21" s="387">
        <v>1.07274595505</v>
      </c>
      <c r="N21" s="389">
        <v>0</v>
      </c>
      <c r="O21" s="336">
        <v>232.25752785327401</v>
      </c>
      <c r="P21" s="486">
        <v>3.3299475314633502E-2</v>
      </c>
      <c r="Q21" s="387">
        <v>1.95135437574</v>
      </c>
      <c r="R21" s="378">
        <v>6.4979076865056204E-2</v>
      </c>
      <c r="S21" s="385">
        <v>0.17102966959957999</v>
      </c>
      <c r="T21" s="385">
        <v>7.7340538153878997</v>
      </c>
      <c r="U21" s="388">
        <v>7.9050834849874798</v>
      </c>
      <c r="V21" s="329"/>
    </row>
    <row r="22" spans="2:29" x14ac:dyDescent="0.3">
      <c r="B22" s="481">
        <v>2013</v>
      </c>
      <c r="C22" s="336">
        <v>109.657665490735</v>
      </c>
      <c r="D22" s="486">
        <v>7.7259891334890002E-2</v>
      </c>
      <c r="E22" s="387">
        <v>0</v>
      </c>
      <c r="F22" s="389">
        <v>0</v>
      </c>
      <c r="G22" s="336">
        <v>120.95170273467799</v>
      </c>
      <c r="H22" s="486">
        <v>7.0045639112965102E-2</v>
      </c>
      <c r="I22" s="387">
        <v>0.85728957930000005</v>
      </c>
      <c r="J22" s="389">
        <v>6.0049396486953503E-2</v>
      </c>
      <c r="K22" s="336">
        <v>138.76262856427499</v>
      </c>
      <c r="L22" s="486">
        <v>0</v>
      </c>
      <c r="M22" s="387">
        <v>1.5987089876834999</v>
      </c>
      <c r="N22" s="389">
        <v>0</v>
      </c>
      <c r="O22" s="336">
        <v>259.71433129895303</v>
      </c>
      <c r="P22" s="486">
        <v>3.2620992755689499E-2</v>
      </c>
      <c r="Q22" s="387">
        <v>0.40823313300000003</v>
      </c>
      <c r="R22" s="378">
        <v>1.3316970074225399E-2</v>
      </c>
      <c r="S22" s="385">
        <v>7.3366366561178897E-2</v>
      </c>
      <c r="T22" s="385">
        <v>8.4721393198518999</v>
      </c>
      <c r="U22" s="388">
        <v>8.5455056864130796</v>
      </c>
      <c r="V22" s="329"/>
      <c r="W22" s="429"/>
      <c r="X22" s="429"/>
      <c r="Y22" s="429"/>
      <c r="Z22" s="429"/>
      <c r="AA22" s="429"/>
      <c r="AB22" s="429"/>
      <c r="AC22" s="429"/>
    </row>
    <row r="23" spans="2:29" x14ac:dyDescent="0.3">
      <c r="B23" s="12" t="s">
        <v>21</v>
      </c>
      <c r="C23" s="336"/>
      <c r="D23" s="486"/>
      <c r="E23" s="387"/>
      <c r="F23" s="389"/>
      <c r="G23" s="336"/>
      <c r="H23" s="486"/>
      <c r="I23" s="387"/>
      <c r="J23" s="389"/>
      <c r="K23" s="336"/>
      <c r="L23" s="486"/>
      <c r="M23" s="387"/>
      <c r="N23" s="389"/>
      <c r="O23" s="336"/>
      <c r="P23" s="486"/>
      <c r="Q23" s="387"/>
      <c r="R23" s="378"/>
      <c r="S23" s="385"/>
      <c r="T23" s="385"/>
      <c r="U23" s="388"/>
      <c r="V23" s="329"/>
    </row>
    <row r="24" spans="2:29" x14ac:dyDescent="0.3">
      <c r="B24" s="481">
        <v>2011</v>
      </c>
      <c r="C24" s="336">
        <v>190.51276433323699</v>
      </c>
      <c r="D24" s="486">
        <v>0.115798587529426</v>
      </c>
      <c r="E24" s="387">
        <v>0.77591510812200004</v>
      </c>
      <c r="F24" s="389">
        <v>8.9849873563269803E-2</v>
      </c>
      <c r="G24" s="336">
        <v>352.78308509226099</v>
      </c>
      <c r="H24" s="486">
        <v>6.25344863412199E-2</v>
      </c>
      <c r="I24" s="387">
        <v>3.7708494495210001</v>
      </c>
      <c r="J24" s="389">
        <v>0.23580813339586801</v>
      </c>
      <c r="K24" s="336">
        <v>761.38324689437002</v>
      </c>
      <c r="L24" s="486">
        <v>0</v>
      </c>
      <c r="M24" s="387">
        <v>12.081686786677199</v>
      </c>
      <c r="N24" s="389">
        <v>0</v>
      </c>
      <c r="O24" s="336">
        <v>1114.16633198663</v>
      </c>
      <c r="P24" s="486">
        <v>1.98005525591309E-2</v>
      </c>
      <c r="Q24" s="387">
        <v>6.3769417317375003</v>
      </c>
      <c r="R24" s="378">
        <v>0.12626696992578401</v>
      </c>
      <c r="S24" s="385">
        <v>0.451924976884921</v>
      </c>
      <c r="T24" s="385">
        <v>22.061109016115399</v>
      </c>
      <c r="U24" s="388">
        <v>22.513033993000299</v>
      </c>
      <c r="V24" s="329"/>
    </row>
    <row r="25" spans="2:29" x14ac:dyDescent="0.3">
      <c r="B25" s="481">
        <v>2012</v>
      </c>
      <c r="C25" s="336">
        <v>180.278082997582</v>
      </c>
      <c r="D25" s="486">
        <v>0.110285384292282</v>
      </c>
      <c r="E25" s="387">
        <v>5.8967008100000003E-2</v>
      </c>
      <c r="F25" s="389">
        <v>6.5031991488746299E-3</v>
      </c>
      <c r="G25" s="336">
        <v>369.64675583189199</v>
      </c>
      <c r="H25" s="486">
        <v>5.3786587733252698E-2</v>
      </c>
      <c r="I25" s="387">
        <v>6.4183320354999998</v>
      </c>
      <c r="J25" s="389">
        <v>0.34522017912856701</v>
      </c>
      <c r="K25" s="336">
        <v>646.388128234379</v>
      </c>
      <c r="L25" s="486">
        <v>0</v>
      </c>
      <c r="M25" s="387">
        <v>8.2862254151600006</v>
      </c>
      <c r="N25" s="389">
        <v>0</v>
      </c>
      <c r="O25" s="336">
        <v>1016.03488406627</v>
      </c>
      <c r="P25" s="486">
        <v>1.9568262836896302E-2</v>
      </c>
      <c r="Q25" s="387">
        <v>6.6278917104400001</v>
      </c>
      <c r="R25" s="378">
        <v>0.129696327044376</v>
      </c>
      <c r="S25" s="385">
        <v>0.48141970532181799</v>
      </c>
      <c r="T25" s="385">
        <v>19.882037662864299</v>
      </c>
      <c r="U25" s="388">
        <v>20.363457368186101</v>
      </c>
      <c r="V25" s="329"/>
    </row>
    <row r="26" spans="2:29" x14ac:dyDescent="0.3">
      <c r="B26" s="483">
        <v>2013</v>
      </c>
      <c r="C26" s="338">
        <v>229.40088928956399</v>
      </c>
      <c r="D26" s="487">
        <v>8.9178880180480799E-2</v>
      </c>
      <c r="E26" s="391">
        <v>7.2574779199999995E-2</v>
      </c>
      <c r="F26" s="393">
        <v>6.4721375384016499E-3</v>
      </c>
      <c r="G26" s="338">
        <v>401.87906593148199</v>
      </c>
      <c r="H26" s="487">
        <v>5.0905150712024699E-2</v>
      </c>
      <c r="I26" s="391">
        <v>9.2651684680940001</v>
      </c>
      <c r="J26" s="393">
        <v>0.47164479724062502</v>
      </c>
      <c r="K26" s="338">
        <v>712.66885517233595</v>
      </c>
      <c r="L26" s="487">
        <v>0</v>
      </c>
      <c r="M26" s="391">
        <v>9.3597061898493994</v>
      </c>
      <c r="N26" s="393">
        <v>0</v>
      </c>
      <c r="O26" s="338">
        <v>2229.0958422076301</v>
      </c>
      <c r="P26" s="487">
        <v>3.6710336149546698E-2</v>
      </c>
      <c r="Q26" s="391">
        <v>9.5902807992915005</v>
      </c>
      <c r="R26" s="374">
        <v>0.176031215955267</v>
      </c>
      <c r="S26" s="390">
        <v>0.654148150734293</v>
      </c>
      <c r="T26" s="390">
        <v>40.915428838499601</v>
      </c>
      <c r="U26" s="392">
        <v>21.111862569984101</v>
      </c>
      <c r="V26" s="329"/>
      <c r="W26" s="429"/>
      <c r="X26" s="429"/>
      <c r="Y26" s="429"/>
      <c r="Z26" s="429"/>
      <c r="AA26" s="429"/>
      <c r="AB26" s="429"/>
      <c r="AC26" s="429"/>
    </row>
    <row r="27" spans="2:29" ht="16.2" x14ac:dyDescent="0.3">
      <c r="B27" s="482" t="s">
        <v>131</v>
      </c>
      <c r="C27" s="336"/>
      <c r="D27" s="389"/>
      <c r="E27" s="387"/>
      <c r="F27" s="389"/>
      <c r="G27" s="336"/>
      <c r="H27" s="389"/>
      <c r="I27" s="387"/>
      <c r="J27" s="389"/>
      <c r="K27" s="336"/>
      <c r="L27" s="389"/>
      <c r="M27" s="387"/>
      <c r="N27" s="389"/>
      <c r="O27" s="336"/>
      <c r="P27" s="389"/>
      <c r="Q27" s="387"/>
      <c r="R27" s="389"/>
      <c r="S27" s="336"/>
      <c r="T27" s="385"/>
      <c r="U27" s="385"/>
      <c r="V27" s="329"/>
    </row>
    <row r="28" spans="2:29" x14ac:dyDescent="0.3">
      <c r="B28" s="12" t="s">
        <v>20</v>
      </c>
      <c r="C28" s="336"/>
      <c r="D28" s="389"/>
      <c r="E28" s="387"/>
      <c r="F28" s="389"/>
      <c r="G28" s="336"/>
      <c r="H28" s="389"/>
      <c r="I28" s="387"/>
      <c r="J28" s="389"/>
      <c r="K28" s="336"/>
      <c r="L28" s="389"/>
      <c r="M28" s="387"/>
      <c r="N28" s="389"/>
      <c r="O28" s="336"/>
      <c r="P28" s="389"/>
      <c r="Q28" s="387"/>
      <c r="R28" s="389"/>
      <c r="S28" s="336"/>
      <c r="T28" s="385"/>
      <c r="U28" s="385"/>
      <c r="V28" s="329"/>
    </row>
    <row r="29" spans="2:29" x14ac:dyDescent="0.3">
      <c r="B29" s="481">
        <v>2011</v>
      </c>
      <c r="C29" s="336">
        <v>4.6018306713610002</v>
      </c>
      <c r="D29" s="486">
        <v>0</v>
      </c>
      <c r="E29" s="387">
        <v>4.0573837496500002E-2</v>
      </c>
      <c r="F29" s="389">
        <v>0</v>
      </c>
      <c r="G29" s="336">
        <v>5.0418833091164998</v>
      </c>
      <c r="H29" s="486">
        <v>0</v>
      </c>
      <c r="I29" s="387">
        <v>0</v>
      </c>
      <c r="J29" s="389">
        <v>0</v>
      </c>
      <c r="K29" s="336">
        <v>11.749702531074201</v>
      </c>
      <c r="L29" s="486">
        <v>1.4092989176046899E-2</v>
      </c>
      <c r="M29" s="387">
        <v>1.3607771100000001E-2</v>
      </c>
      <c r="N29" s="389">
        <v>1.9177417082242399E-4</v>
      </c>
      <c r="O29" s="336">
        <v>16.791585840190699</v>
      </c>
      <c r="P29" s="486">
        <v>9.8613932101555106E-3</v>
      </c>
      <c r="Q29" s="387">
        <v>0</v>
      </c>
      <c r="R29" s="378">
        <v>0</v>
      </c>
      <c r="S29" s="385">
        <v>1.9177417082242399E-4</v>
      </c>
      <c r="T29" s="385">
        <v>0.16558843059219999</v>
      </c>
      <c r="U29" s="388">
        <v>0.16578020476302199</v>
      </c>
      <c r="V29" s="329"/>
    </row>
    <row r="30" spans="2:29" x14ac:dyDescent="0.3">
      <c r="B30" s="481">
        <v>2012</v>
      </c>
      <c r="C30" s="336" t="s">
        <v>24</v>
      </c>
      <c r="D30" s="486" t="s">
        <v>24</v>
      </c>
      <c r="E30" s="387" t="s">
        <v>24</v>
      </c>
      <c r="F30" s="389" t="s">
        <v>24</v>
      </c>
      <c r="G30" s="336" t="s">
        <v>24</v>
      </c>
      <c r="H30" s="486" t="s">
        <v>24</v>
      </c>
      <c r="I30" s="387" t="s">
        <v>24</v>
      </c>
      <c r="J30" s="389" t="s">
        <v>24</v>
      </c>
      <c r="K30" s="336" t="s">
        <v>24</v>
      </c>
      <c r="L30" s="486" t="s">
        <v>24</v>
      </c>
      <c r="M30" s="387" t="s">
        <v>24</v>
      </c>
      <c r="N30" s="389" t="s">
        <v>24</v>
      </c>
      <c r="O30" s="336" t="s">
        <v>24</v>
      </c>
      <c r="P30" s="486" t="s">
        <v>24</v>
      </c>
      <c r="Q30" s="387" t="s">
        <v>24</v>
      </c>
      <c r="R30" s="378" t="s">
        <v>24</v>
      </c>
      <c r="S30" s="385" t="s">
        <v>24</v>
      </c>
      <c r="T30" s="385" t="s">
        <v>24</v>
      </c>
      <c r="U30" s="388" t="s">
        <v>24</v>
      </c>
      <c r="V30" s="329"/>
    </row>
    <row r="31" spans="2:29" ht="16.2" x14ac:dyDescent="0.3">
      <c r="B31" s="20" t="s">
        <v>145</v>
      </c>
      <c r="C31" s="336">
        <v>4.5511734754794002</v>
      </c>
      <c r="D31" s="486">
        <v>0</v>
      </c>
      <c r="E31" s="387">
        <v>0</v>
      </c>
      <c r="F31" s="389">
        <v>0</v>
      </c>
      <c r="G31" s="336">
        <v>6.6527621800871</v>
      </c>
      <c r="H31" s="486">
        <v>0</v>
      </c>
      <c r="I31" s="387">
        <v>0</v>
      </c>
      <c r="J31" s="389">
        <v>0</v>
      </c>
      <c r="K31" s="336">
        <v>66.926392997032806</v>
      </c>
      <c r="L31" s="486">
        <v>4.2298260139247398E-4</v>
      </c>
      <c r="M31" s="387">
        <v>0</v>
      </c>
      <c r="N31" s="389">
        <v>0</v>
      </c>
      <c r="O31" s="336">
        <v>73.579155177119901</v>
      </c>
      <c r="P31" s="486">
        <v>3.8473803815163699E-4</v>
      </c>
      <c r="Q31" s="387">
        <v>0</v>
      </c>
      <c r="R31" s="378">
        <v>0</v>
      </c>
      <c r="S31" s="385">
        <v>0</v>
      </c>
      <c r="T31" s="385">
        <v>2.8308699811699999E-2</v>
      </c>
      <c r="U31" s="388">
        <v>2.8308699811699999E-2</v>
      </c>
      <c r="V31" s="329"/>
      <c r="W31" s="429"/>
      <c r="X31" s="429"/>
      <c r="Y31" s="429"/>
      <c r="Z31" s="429"/>
      <c r="AA31" s="429"/>
      <c r="AB31" s="429"/>
      <c r="AC31" s="429"/>
    </row>
    <row r="32" spans="2:29" x14ac:dyDescent="0.3">
      <c r="B32" s="12" t="s">
        <v>21</v>
      </c>
      <c r="C32" s="336"/>
      <c r="D32" s="486"/>
      <c r="E32" s="387"/>
      <c r="F32" s="389"/>
      <c r="G32" s="336"/>
      <c r="H32" s="486"/>
      <c r="I32" s="387"/>
      <c r="J32" s="389"/>
      <c r="K32" s="336"/>
      <c r="L32" s="486"/>
      <c r="M32" s="387"/>
      <c r="N32" s="389"/>
      <c r="O32" s="336"/>
      <c r="P32" s="486"/>
      <c r="Q32" s="387"/>
      <c r="R32" s="378"/>
      <c r="S32" s="385"/>
      <c r="T32" s="385"/>
      <c r="U32" s="388"/>
      <c r="V32" s="329"/>
    </row>
    <row r="33" spans="1:29" x14ac:dyDescent="0.3">
      <c r="B33" s="481">
        <v>2011</v>
      </c>
      <c r="C33" s="336">
        <v>155.013713736374</v>
      </c>
      <c r="D33" s="486">
        <v>0</v>
      </c>
      <c r="E33" s="387">
        <v>9.9903719492500001E-2</v>
      </c>
      <c r="F33" s="389">
        <v>0</v>
      </c>
      <c r="G33" s="336">
        <v>275.06325753451199</v>
      </c>
      <c r="H33" s="486">
        <v>0</v>
      </c>
      <c r="I33" s="387">
        <v>0</v>
      </c>
      <c r="J33" s="389">
        <v>0</v>
      </c>
      <c r="K33" s="336">
        <v>223.69931030936701</v>
      </c>
      <c r="L33" s="486">
        <v>7.2435092495819295E-4</v>
      </c>
      <c r="M33" s="387">
        <v>2.8627167014677002</v>
      </c>
      <c r="N33" s="389">
        <v>2.0736114906014002E-3</v>
      </c>
      <c r="O33" s="336">
        <v>498.76256784387903</v>
      </c>
      <c r="P33" s="486">
        <v>3.2487763272928802E-4</v>
      </c>
      <c r="Q33" s="387">
        <v>1.3621378871100001</v>
      </c>
      <c r="R33" s="378">
        <v>4.4252813221516999E-4</v>
      </c>
      <c r="S33" s="385">
        <v>2.5161396228165702E-3</v>
      </c>
      <c r="T33" s="385">
        <v>0.16203680233510001</v>
      </c>
      <c r="U33" s="388">
        <v>0.164552941957917</v>
      </c>
      <c r="V33" s="329"/>
    </row>
    <row r="34" spans="1:29" x14ac:dyDescent="0.3">
      <c r="B34" s="481">
        <v>2012</v>
      </c>
      <c r="C34" s="336">
        <v>80.420062936359301</v>
      </c>
      <c r="D34" s="486">
        <v>0</v>
      </c>
      <c r="E34" s="387">
        <v>6.8038855500000004E-3</v>
      </c>
      <c r="F34" s="389">
        <v>0</v>
      </c>
      <c r="G34" s="336">
        <v>266.49817713804703</v>
      </c>
      <c r="H34" s="486">
        <v>0</v>
      </c>
      <c r="I34" s="387">
        <v>3.4019427749999998E-2</v>
      </c>
      <c r="J34" s="389">
        <v>0</v>
      </c>
      <c r="K34" s="336">
        <v>222.97695538829501</v>
      </c>
      <c r="L34" s="486">
        <v>3.6429672775159902E-3</v>
      </c>
      <c r="M34" s="387">
        <v>7.0800099052374996</v>
      </c>
      <c r="N34" s="389">
        <v>2.5792244409269301E-2</v>
      </c>
      <c r="O34" s="336">
        <v>489.47513252634099</v>
      </c>
      <c r="P34" s="486">
        <v>1.65952813154606E-3</v>
      </c>
      <c r="Q34" s="387">
        <v>1.9263115409923</v>
      </c>
      <c r="R34" s="378">
        <v>3.1967681923985702E-3</v>
      </c>
      <c r="S34" s="385">
        <v>2.89890126016678E-2</v>
      </c>
      <c r="T34" s="385">
        <v>0.81229775211970001</v>
      </c>
      <c r="U34" s="388">
        <v>0.84128676472136799</v>
      </c>
      <c r="V34" s="329"/>
    </row>
    <row r="35" spans="1:29" ht="16.2" x14ac:dyDescent="0.3">
      <c r="B35" s="11" t="s">
        <v>145</v>
      </c>
      <c r="C35" s="338">
        <v>119.63602631402701</v>
      </c>
      <c r="D35" s="487">
        <v>0</v>
      </c>
      <c r="E35" s="391">
        <v>0</v>
      </c>
      <c r="F35" s="393">
        <v>0</v>
      </c>
      <c r="G35" s="338">
        <v>364.85673875806498</v>
      </c>
      <c r="H35" s="487">
        <v>0</v>
      </c>
      <c r="I35" s="391">
        <v>6.8038855499999995E-2</v>
      </c>
      <c r="J35" s="393">
        <v>0</v>
      </c>
      <c r="K35" s="338">
        <v>296.88860738039602</v>
      </c>
      <c r="L35" s="487">
        <v>2.9684015949585901E-3</v>
      </c>
      <c r="M35" s="391">
        <v>7.4674231484545004</v>
      </c>
      <c r="N35" s="393">
        <v>2.2166310784102999E-2</v>
      </c>
      <c r="O35" s="338">
        <v>1323.4906922769201</v>
      </c>
      <c r="P35" s="487">
        <v>2.6635158700114301E-3</v>
      </c>
      <c r="Q35" s="391">
        <v>0.23133210870000001</v>
      </c>
      <c r="R35" s="374">
        <v>3.0807837138283002E-4</v>
      </c>
      <c r="S35" s="390">
        <v>2.2474389155485799E-2</v>
      </c>
      <c r="T35" s="390">
        <v>1.762569231346</v>
      </c>
      <c r="U35" s="392">
        <v>0.90375900482848603</v>
      </c>
      <c r="V35" s="329"/>
    </row>
    <row r="36" spans="1:29" ht="15" customHeight="1" x14ac:dyDescent="0.3">
      <c r="A36" s="460"/>
      <c r="B36" s="484" t="s">
        <v>43</v>
      </c>
      <c r="C36" s="212"/>
      <c r="D36" s="69"/>
      <c r="E36" s="69"/>
      <c r="F36" s="69"/>
      <c r="G36" s="69"/>
      <c r="H36" s="69"/>
      <c r="I36" s="69"/>
      <c r="J36" s="69"/>
      <c r="K36" s="69"/>
      <c r="L36" s="69"/>
      <c r="M36" s="69"/>
      <c r="N36" s="69"/>
      <c r="O36" s="69"/>
      <c r="P36" s="69"/>
      <c r="Q36" s="69"/>
      <c r="R36" s="69"/>
      <c r="S36" s="69"/>
      <c r="T36" s="69"/>
      <c r="U36" s="70"/>
      <c r="V36" s="329"/>
    </row>
    <row r="37" spans="1:29" ht="15" customHeight="1" x14ac:dyDescent="0.3">
      <c r="A37" s="460"/>
      <c r="B37" s="485" t="s">
        <v>23</v>
      </c>
      <c r="C37" s="212"/>
      <c r="D37" s="69"/>
      <c r="E37" s="69"/>
      <c r="F37" s="69"/>
      <c r="G37" s="69"/>
      <c r="H37" s="69"/>
      <c r="I37" s="69"/>
      <c r="J37" s="69"/>
      <c r="K37" s="69"/>
      <c r="L37" s="69"/>
      <c r="M37" s="69"/>
      <c r="N37" s="69"/>
      <c r="O37" s="69"/>
      <c r="P37" s="69"/>
      <c r="Q37" s="69"/>
      <c r="R37" s="69"/>
      <c r="S37" s="69"/>
      <c r="T37" s="69"/>
      <c r="U37" s="70"/>
      <c r="V37" s="329"/>
      <c r="W37" s="429"/>
      <c r="X37" s="429"/>
      <c r="Y37" s="429"/>
      <c r="Z37" s="429"/>
      <c r="AA37" s="429"/>
      <c r="AB37" s="429"/>
      <c r="AC37" s="429"/>
    </row>
    <row r="38" spans="1:29" ht="15" customHeight="1" x14ac:dyDescent="0.3">
      <c r="A38" s="460"/>
      <c r="B38" s="481">
        <v>2011</v>
      </c>
      <c r="C38" s="336">
        <v>0.73171253166549999</v>
      </c>
      <c r="D38" s="486">
        <v>0</v>
      </c>
      <c r="E38" s="387">
        <v>0</v>
      </c>
      <c r="F38" s="389">
        <v>0</v>
      </c>
      <c r="G38" s="336">
        <v>0.738357659886</v>
      </c>
      <c r="H38" s="486">
        <v>0</v>
      </c>
      <c r="I38" s="387">
        <v>0</v>
      </c>
      <c r="J38" s="389">
        <v>0</v>
      </c>
      <c r="K38" s="336">
        <v>75.4218832520923</v>
      </c>
      <c r="L38" s="486">
        <v>0</v>
      </c>
      <c r="M38" s="387">
        <v>6.8038855500000004E-3</v>
      </c>
      <c r="N38" s="389">
        <v>0</v>
      </c>
      <c r="O38" s="336">
        <v>76.160240911978306</v>
      </c>
      <c r="P38" s="486">
        <v>0</v>
      </c>
      <c r="Q38" s="387">
        <v>0</v>
      </c>
      <c r="R38" s="378">
        <v>0</v>
      </c>
      <c r="S38" s="385">
        <v>0</v>
      </c>
      <c r="T38" s="385">
        <v>0</v>
      </c>
      <c r="U38" s="388">
        <v>0</v>
      </c>
      <c r="V38" s="329"/>
      <c r="W38" s="429"/>
      <c r="X38" s="429"/>
      <c r="Y38" s="429"/>
      <c r="Z38" s="429"/>
      <c r="AA38" s="429"/>
      <c r="AB38" s="429"/>
      <c r="AC38" s="429"/>
    </row>
    <row r="39" spans="1:29" ht="15" customHeight="1" x14ac:dyDescent="0.3">
      <c r="A39" s="460"/>
      <c r="B39" s="483">
        <v>2012</v>
      </c>
      <c r="C39" s="338" t="s">
        <v>24</v>
      </c>
      <c r="D39" s="487" t="s">
        <v>24</v>
      </c>
      <c r="E39" s="391" t="s">
        <v>24</v>
      </c>
      <c r="F39" s="393" t="s">
        <v>24</v>
      </c>
      <c r="G39" s="338" t="s">
        <v>24</v>
      </c>
      <c r="H39" s="487" t="s">
        <v>24</v>
      </c>
      <c r="I39" s="391" t="s">
        <v>24</v>
      </c>
      <c r="J39" s="393" t="s">
        <v>24</v>
      </c>
      <c r="K39" s="338" t="s">
        <v>24</v>
      </c>
      <c r="L39" s="487" t="s">
        <v>24</v>
      </c>
      <c r="M39" s="391" t="s">
        <v>24</v>
      </c>
      <c r="N39" s="393" t="s">
        <v>24</v>
      </c>
      <c r="O39" s="338" t="s">
        <v>24</v>
      </c>
      <c r="P39" s="487" t="s">
        <v>24</v>
      </c>
      <c r="Q39" s="391" t="s">
        <v>24</v>
      </c>
      <c r="R39" s="374" t="s">
        <v>24</v>
      </c>
      <c r="S39" s="390" t="s">
        <v>24</v>
      </c>
      <c r="T39" s="390" t="s">
        <v>24</v>
      </c>
      <c r="U39" s="392" t="s">
        <v>24</v>
      </c>
      <c r="V39" s="329"/>
      <c r="W39" s="429"/>
      <c r="X39" s="429"/>
      <c r="Y39" s="429"/>
      <c r="Z39" s="429"/>
      <c r="AA39" s="429"/>
      <c r="AB39" s="429"/>
      <c r="AC39" s="429"/>
    </row>
    <row r="40" spans="1:29" ht="15" customHeight="1" x14ac:dyDescent="0.3">
      <c r="A40" s="460"/>
      <c r="B40" s="11">
        <v>2013</v>
      </c>
      <c r="C40" s="1292" t="s">
        <v>146</v>
      </c>
      <c r="D40" s="1293"/>
      <c r="E40" s="1293"/>
      <c r="F40" s="1293"/>
      <c r="G40" s="1293"/>
      <c r="H40" s="1293"/>
      <c r="I40" s="1293"/>
      <c r="J40" s="1293"/>
      <c r="K40" s="1293"/>
      <c r="L40" s="1293"/>
      <c r="M40" s="1293"/>
      <c r="N40" s="1293"/>
      <c r="O40" s="1293"/>
      <c r="P40" s="1293"/>
      <c r="Q40" s="1293"/>
      <c r="R40" s="1293"/>
      <c r="S40" s="1293"/>
      <c r="T40" s="1293"/>
      <c r="U40" s="1294"/>
      <c r="V40" s="329"/>
      <c r="W40" s="429"/>
      <c r="X40" s="429"/>
      <c r="Y40" s="429"/>
      <c r="Z40" s="429"/>
      <c r="AA40" s="429"/>
      <c r="AB40" s="429"/>
      <c r="AC40" s="429"/>
    </row>
    <row r="41" spans="1:29" ht="15" customHeight="1" x14ac:dyDescent="0.3">
      <c r="A41" s="460"/>
      <c r="B41" s="480" t="s">
        <v>132</v>
      </c>
      <c r="C41" s="32"/>
      <c r="D41" s="69"/>
      <c r="E41" s="69"/>
      <c r="F41" s="69"/>
      <c r="G41" s="32"/>
      <c r="H41" s="69"/>
      <c r="I41" s="69"/>
      <c r="J41" s="69"/>
      <c r="K41" s="32"/>
      <c r="L41" s="69"/>
      <c r="M41" s="69"/>
      <c r="N41" s="69"/>
      <c r="O41" s="32"/>
      <c r="P41" s="69"/>
      <c r="Q41" s="69"/>
      <c r="R41" s="69"/>
      <c r="S41" s="69"/>
      <c r="T41" s="69"/>
      <c r="U41" s="69"/>
      <c r="V41" s="329"/>
      <c r="W41" s="429"/>
      <c r="X41" s="429"/>
      <c r="Y41" s="429"/>
      <c r="Z41" s="429"/>
      <c r="AA41" s="429"/>
      <c r="AB41" s="429"/>
      <c r="AC41" s="429"/>
    </row>
    <row r="42" spans="1:29" ht="12.75" customHeight="1" x14ac:dyDescent="0.3">
      <c r="B42" s="1267" t="s">
        <v>25</v>
      </c>
      <c r="C42" s="1267"/>
      <c r="D42" s="1267"/>
      <c r="E42" s="1267"/>
      <c r="F42" s="1267"/>
      <c r="G42" s="1267"/>
      <c r="H42" s="1267"/>
      <c r="I42" s="1267"/>
      <c r="J42" s="1267"/>
      <c r="K42" s="1267"/>
      <c r="L42" s="1267"/>
      <c r="M42" s="1267"/>
      <c r="N42" s="1267"/>
      <c r="O42" s="1267"/>
      <c r="P42" s="1267"/>
      <c r="Q42" s="1267"/>
      <c r="R42" s="1267"/>
      <c r="S42" s="1267"/>
      <c r="T42" s="1267"/>
      <c r="U42" s="1267"/>
      <c r="V42" s="179"/>
      <c r="W42" s="135"/>
    </row>
    <row r="43" spans="1:29" ht="15" customHeight="1" x14ac:dyDescent="0.3">
      <c r="B43" s="67"/>
      <c r="C43" s="1298" t="s">
        <v>42</v>
      </c>
      <c r="D43" s="1299"/>
      <c r="E43" s="1299"/>
      <c r="F43" s="1300"/>
      <c r="G43" s="1298" t="s">
        <v>41</v>
      </c>
      <c r="H43" s="1299"/>
      <c r="I43" s="1299"/>
      <c r="J43" s="1300"/>
      <c r="K43" s="1298" t="s">
        <v>40</v>
      </c>
      <c r="L43" s="1299"/>
      <c r="M43" s="1299"/>
      <c r="N43" s="1300"/>
      <c r="O43" s="1298" t="s">
        <v>39</v>
      </c>
      <c r="P43" s="1301"/>
      <c r="Q43" s="1301"/>
      <c r="R43" s="1313"/>
      <c r="S43" s="1302" t="s">
        <v>130</v>
      </c>
      <c r="T43" s="1310" t="s">
        <v>129</v>
      </c>
      <c r="U43" s="1315" t="s">
        <v>38</v>
      </c>
      <c r="V43" s="329"/>
    </row>
    <row r="44" spans="1:29" ht="12.75" customHeight="1" x14ac:dyDescent="0.3">
      <c r="B44" s="67"/>
      <c r="C44" s="92"/>
      <c r="D44" s="91"/>
      <c r="E44" s="88"/>
      <c r="F44" s="1305" t="s">
        <v>37</v>
      </c>
      <c r="G44" s="92"/>
      <c r="H44" s="91"/>
      <c r="I44" s="88"/>
      <c r="J44" s="1305" t="s">
        <v>37</v>
      </c>
      <c r="K44" s="92"/>
      <c r="L44" s="91"/>
      <c r="M44" s="88"/>
      <c r="N44" s="1305" t="s">
        <v>37</v>
      </c>
      <c r="O44" s="90"/>
      <c r="P44" s="89"/>
      <c r="Q44" s="88"/>
      <c r="R44" s="1305" t="s">
        <v>37</v>
      </c>
      <c r="S44" s="1303"/>
      <c r="T44" s="1311"/>
      <c r="U44" s="1316"/>
      <c r="V44" s="329"/>
    </row>
    <row r="45" spans="1:29" ht="15" customHeight="1" x14ac:dyDescent="0.3">
      <c r="B45" s="35" t="s">
        <v>1</v>
      </c>
      <c r="C45" s="1303" t="s">
        <v>127</v>
      </c>
      <c r="D45" s="1295" t="s">
        <v>36</v>
      </c>
      <c r="E45" s="1296" t="s">
        <v>128</v>
      </c>
      <c r="F45" s="1305"/>
      <c r="G45" s="1303" t="s">
        <v>127</v>
      </c>
      <c r="H45" s="1295" t="s">
        <v>36</v>
      </c>
      <c r="I45" s="1296" t="s">
        <v>128</v>
      </c>
      <c r="J45" s="1305"/>
      <c r="K45" s="1303" t="s">
        <v>127</v>
      </c>
      <c r="L45" s="1295" t="s">
        <v>36</v>
      </c>
      <c r="M45" s="1296" t="s">
        <v>128</v>
      </c>
      <c r="N45" s="1305"/>
      <c r="O45" s="1303" t="s">
        <v>127</v>
      </c>
      <c r="P45" s="1295" t="s">
        <v>36</v>
      </c>
      <c r="Q45" s="1296" t="s">
        <v>128</v>
      </c>
      <c r="R45" s="1305"/>
      <c r="S45" s="1303"/>
      <c r="T45" s="1311"/>
      <c r="U45" s="1316"/>
      <c r="V45" s="329"/>
    </row>
    <row r="46" spans="1:29" x14ac:dyDescent="0.3">
      <c r="B46" s="20" t="s">
        <v>15</v>
      </c>
      <c r="C46" s="1304"/>
      <c r="D46" s="1309"/>
      <c r="E46" s="1297"/>
      <c r="F46" s="1305"/>
      <c r="G46" s="1304"/>
      <c r="H46" s="1309"/>
      <c r="I46" s="1297"/>
      <c r="J46" s="1305"/>
      <c r="K46" s="1304"/>
      <c r="L46" s="1309"/>
      <c r="M46" s="1297"/>
      <c r="N46" s="1305"/>
      <c r="O46" s="1304"/>
      <c r="P46" s="1309"/>
      <c r="Q46" s="1297"/>
      <c r="R46" s="1305"/>
      <c r="S46" s="1304"/>
      <c r="T46" s="1312"/>
      <c r="U46" s="1316"/>
      <c r="V46" s="329"/>
    </row>
    <row r="47" spans="1:29" ht="12.75" customHeight="1" x14ac:dyDescent="0.3">
      <c r="B47" s="29" t="s">
        <v>26</v>
      </c>
      <c r="C47" s="97"/>
      <c r="D47" s="81"/>
      <c r="E47" s="86"/>
      <c r="F47" s="96"/>
      <c r="G47" s="97"/>
      <c r="H47" s="84"/>
      <c r="I47" s="86"/>
      <c r="J47" s="98"/>
      <c r="K47" s="85"/>
      <c r="L47" s="81"/>
      <c r="M47" s="80"/>
      <c r="N47" s="79"/>
      <c r="O47" s="85"/>
      <c r="P47" s="81"/>
      <c r="Q47" s="80"/>
      <c r="R47" s="79"/>
      <c r="S47" s="78"/>
      <c r="T47" s="99"/>
      <c r="U47" s="79"/>
      <c r="V47" s="329"/>
    </row>
    <row r="48" spans="1:29" x14ac:dyDescent="0.3">
      <c r="B48" s="12" t="s">
        <v>27</v>
      </c>
      <c r="C48" s="32"/>
      <c r="D48" s="69"/>
      <c r="E48" s="75"/>
      <c r="F48" s="95"/>
      <c r="G48" s="32"/>
      <c r="H48" s="435"/>
      <c r="I48" s="71"/>
      <c r="J48" s="74"/>
      <c r="K48" s="31"/>
      <c r="L48" s="69"/>
      <c r="M48" s="71"/>
      <c r="N48" s="70"/>
      <c r="O48" s="31"/>
      <c r="P48" s="69"/>
      <c r="Q48" s="71"/>
      <c r="R48" s="70"/>
      <c r="S48" s="69"/>
      <c r="T48" s="68"/>
      <c r="U48" s="70"/>
      <c r="V48" s="329"/>
    </row>
    <row r="49" spans="2:29" x14ac:dyDescent="0.3">
      <c r="B49" s="20">
        <v>2011</v>
      </c>
      <c r="C49" s="336" t="s">
        <v>24</v>
      </c>
      <c r="D49" s="486" t="s">
        <v>24</v>
      </c>
      <c r="E49" s="387" t="s">
        <v>24</v>
      </c>
      <c r="F49" s="389" t="s">
        <v>24</v>
      </c>
      <c r="G49" s="336" t="s">
        <v>24</v>
      </c>
      <c r="H49" s="486" t="s">
        <v>24</v>
      </c>
      <c r="I49" s="387" t="s">
        <v>24</v>
      </c>
      <c r="J49" s="389" t="s">
        <v>24</v>
      </c>
      <c r="K49" s="336" t="s">
        <v>24</v>
      </c>
      <c r="L49" s="486" t="s">
        <v>24</v>
      </c>
      <c r="M49" s="387" t="s">
        <v>24</v>
      </c>
      <c r="N49" s="389" t="s">
        <v>24</v>
      </c>
      <c r="O49" s="336" t="s">
        <v>24</v>
      </c>
      <c r="P49" s="486" t="s">
        <v>24</v>
      </c>
      <c r="Q49" s="387" t="s">
        <v>24</v>
      </c>
      <c r="R49" s="378" t="s">
        <v>24</v>
      </c>
      <c r="S49" s="385" t="s">
        <v>24</v>
      </c>
      <c r="T49" s="385" t="s">
        <v>24</v>
      </c>
      <c r="U49" s="388" t="s">
        <v>24</v>
      </c>
      <c r="V49" s="329"/>
    </row>
    <row r="50" spans="2:29" ht="15" customHeight="1" x14ac:dyDescent="0.3">
      <c r="B50" s="20">
        <v>2012</v>
      </c>
      <c r="C50" s="336">
        <v>1.7463306245E-3</v>
      </c>
      <c r="D50" s="486">
        <v>0</v>
      </c>
      <c r="E50" s="387">
        <v>0</v>
      </c>
      <c r="F50" s="389">
        <v>0</v>
      </c>
      <c r="G50" s="336">
        <v>2.0184860464999999E-3</v>
      </c>
      <c r="H50" s="486">
        <v>0</v>
      </c>
      <c r="I50" s="387">
        <v>0</v>
      </c>
      <c r="J50" s="389">
        <v>0</v>
      </c>
      <c r="K50" s="336">
        <v>5.12332581915E-2</v>
      </c>
      <c r="L50" s="486">
        <v>0</v>
      </c>
      <c r="M50" s="387">
        <v>0</v>
      </c>
      <c r="N50" s="389">
        <v>0</v>
      </c>
      <c r="O50" s="336">
        <v>5.3251744237999998E-2</v>
      </c>
      <c r="P50" s="486">
        <v>0</v>
      </c>
      <c r="Q50" s="387">
        <v>0</v>
      </c>
      <c r="R50" s="378">
        <v>0</v>
      </c>
      <c r="S50" s="385">
        <v>0</v>
      </c>
      <c r="T50" s="385">
        <v>0</v>
      </c>
      <c r="U50" s="388">
        <v>0</v>
      </c>
      <c r="V50" s="329"/>
    </row>
    <row r="51" spans="2:29" ht="15" customHeight="1" x14ac:dyDescent="0.3">
      <c r="B51" s="11">
        <v>2013</v>
      </c>
      <c r="C51" s="338">
        <v>3.4019427750000002E-3</v>
      </c>
      <c r="D51" s="487">
        <v>0</v>
      </c>
      <c r="E51" s="391">
        <v>0</v>
      </c>
      <c r="F51" s="393">
        <v>0</v>
      </c>
      <c r="G51" s="338">
        <v>1.0069750614000001E-2</v>
      </c>
      <c r="H51" s="487">
        <v>0</v>
      </c>
      <c r="I51" s="391">
        <v>0</v>
      </c>
      <c r="J51" s="393">
        <v>0</v>
      </c>
      <c r="K51" s="338">
        <v>4.6130344029000001E-2</v>
      </c>
      <c r="L51" s="487">
        <v>0</v>
      </c>
      <c r="M51" s="391">
        <v>0</v>
      </c>
      <c r="N51" s="393">
        <v>0</v>
      </c>
      <c r="O51" s="338">
        <v>5.6200094643E-2</v>
      </c>
      <c r="P51" s="487">
        <v>0</v>
      </c>
      <c r="Q51" s="391">
        <v>0</v>
      </c>
      <c r="R51" s="374">
        <v>0</v>
      </c>
      <c r="S51" s="390">
        <v>0</v>
      </c>
      <c r="T51" s="390">
        <v>0</v>
      </c>
      <c r="U51" s="392">
        <v>0</v>
      </c>
      <c r="V51" s="329"/>
      <c r="W51" s="429"/>
      <c r="X51" s="429"/>
      <c r="Y51" s="429"/>
      <c r="Z51" s="429"/>
      <c r="AA51" s="429"/>
      <c r="AB51" s="429"/>
      <c r="AC51" s="429"/>
    </row>
    <row r="52" spans="2:29" x14ac:dyDescent="0.3">
      <c r="B52" s="42" t="s">
        <v>28</v>
      </c>
      <c r="C52" s="380"/>
      <c r="D52" s="347"/>
      <c r="E52" s="370"/>
      <c r="F52" s="377"/>
      <c r="G52" s="380"/>
      <c r="H52" s="347"/>
      <c r="I52" s="370"/>
      <c r="J52" s="377"/>
      <c r="K52" s="380"/>
      <c r="L52" s="347"/>
      <c r="M52" s="370"/>
      <c r="N52" s="377"/>
      <c r="O52" s="380"/>
      <c r="P52" s="347"/>
      <c r="Q52" s="370"/>
      <c r="R52" s="377"/>
      <c r="S52" s="367"/>
      <c r="T52" s="383"/>
      <c r="U52" s="383"/>
      <c r="V52" s="329"/>
    </row>
    <row r="53" spans="2:29" ht="15" customHeight="1" x14ac:dyDescent="0.3">
      <c r="B53" s="38" t="s">
        <v>27</v>
      </c>
      <c r="C53" s="213"/>
      <c r="D53" s="436"/>
      <c r="E53" s="369"/>
      <c r="F53" s="368"/>
      <c r="G53" s="213"/>
      <c r="H53" s="436"/>
      <c r="I53" s="369"/>
      <c r="J53" s="368"/>
      <c r="K53" s="213"/>
      <c r="L53" s="436"/>
      <c r="M53" s="369"/>
      <c r="N53" s="368"/>
      <c r="O53" s="213"/>
      <c r="P53" s="436"/>
      <c r="Q53" s="369"/>
      <c r="R53" s="368"/>
      <c r="S53" s="213"/>
      <c r="T53" s="375"/>
      <c r="U53" s="214"/>
      <c r="V53" s="329"/>
    </row>
    <row r="54" spans="2:29" ht="15" customHeight="1" x14ac:dyDescent="0.3">
      <c r="B54" s="41">
        <v>2011</v>
      </c>
      <c r="C54" s="336">
        <v>2.6235782680799999E-2</v>
      </c>
      <c r="D54" s="486">
        <v>0.99135546334716496</v>
      </c>
      <c r="E54" s="387">
        <v>0</v>
      </c>
      <c r="F54" s="389">
        <v>0</v>
      </c>
      <c r="G54" s="336">
        <v>521.48625284262403</v>
      </c>
      <c r="H54" s="486">
        <v>4.9874730837150303E-5</v>
      </c>
      <c r="I54" s="387">
        <v>0</v>
      </c>
      <c r="J54" s="389">
        <v>0</v>
      </c>
      <c r="K54" s="336">
        <v>3.8235795625334998</v>
      </c>
      <c r="L54" s="486">
        <v>0</v>
      </c>
      <c r="M54" s="387">
        <v>1.37211691925</v>
      </c>
      <c r="N54" s="389">
        <v>0</v>
      </c>
      <c r="O54" s="336">
        <v>525.30983240515798</v>
      </c>
      <c r="P54" s="486">
        <v>4.9511706980081703E-5</v>
      </c>
      <c r="Q54" s="387">
        <v>0</v>
      </c>
      <c r="R54" s="378">
        <v>0</v>
      </c>
      <c r="S54" s="385">
        <v>0</v>
      </c>
      <c r="T54" s="385">
        <v>2.60089864958E-2</v>
      </c>
      <c r="U54" s="388">
        <v>2.60089864958E-2</v>
      </c>
      <c r="V54" s="329"/>
    </row>
    <row r="55" spans="2:29" ht="15" customHeight="1" x14ac:dyDescent="0.3">
      <c r="B55" s="41">
        <v>2012</v>
      </c>
      <c r="C55" s="336">
        <v>0</v>
      </c>
      <c r="D55" s="486">
        <v>0</v>
      </c>
      <c r="E55" s="387">
        <v>0</v>
      </c>
      <c r="F55" s="389">
        <v>0</v>
      </c>
      <c r="G55" s="336">
        <v>128.30520162348299</v>
      </c>
      <c r="H55" s="486">
        <v>0</v>
      </c>
      <c r="I55" s="387">
        <v>0</v>
      </c>
      <c r="J55" s="389">
        <v>0</v>
      </c>
      <c r="K55" s="336">
        <v>8.1943049213794996</v>
      </c>
      <c r="L55" s="486">
        <v>0</v>
      </c>
      <c r="M55" s="387">
        <v>0.36287389599999997</v>
      </c>
      <c r="N55" s="389">
        <v>0</v>
      </c>
      <c r="O55" s="336">
        <v>136.49950654486301</v>
      </c>
      <c r="P55" s="486">
        <v>0</v>
      </c>
      <c r="Q55" s="387">
        <v>0</v>
      </c>
      <c r="R55" s="378">
        <v>0</v>
      </c>
      <c r="S55" s="385">
        <v>0</v>
      </c>
      <c r="T55" s="385">
        <v>0</v>
      </c>
      <c r="U55" s="388">
        <v>0</v>
      </c>
      <c r="V55" s="329"/>
    </row>
    <row r="56" spans="2:29" ht="15" customHeight="1" x14ac:dyDescent="0.3">
      <c r="B56" s="45">
        <v>2013</v>
      </c>
      <c r="C56" s="338">
        <v>5.39502764878E-2</v>
      </c>
      <c r="D56" s="487">
        <v>1</v>
      </c>
      <c r="E56" s="391">
        <v>0</v>
      </c>
      <c r="F56" s="393">
        <v>0</v>
      </c>
      <c r="G56" s="338">
        <v>460.782167402472</v>
      </c>
      <c r="H56" s="487">
        <v>1.17084124135987E-4</v>
      </c>
      <c r="I56" s="391">
        <v>0</v>
      </c>
      <c r="J56" s="393">
        <v>0</v>
      </c>
      <c r="K56" s="338">
        <v>7.3047876041909996</v>
      </c>
      <c r="L56" s="487">
        <v>0</v>
      </c>
      <c r="M56" s="391">
        <v>0.24947580350000001</v>
      </c>
      <c r="N56" s="393">
        <v>0</v>
      </c>
      <c r="O56" s="338">
        <v>468.086955006663</v>
      </c>
      <c r="P56" s="487">
        <v>1.15256953672277E-4</v>
      </c>
      <c r="Q56" s="391">
        <v>0</v>
      </c>
      <c r="R56" s="374">
        <v>0</v>
      </c>
      <c r="S56" s="390">
        <v>0</v>
      </c>
      <c r="T56" s="390">
        <v>5.39502764878E-2</v>
      </c>
      <c r="U56" s="392">
        <v>5.39502764878E-2</v>
      </c>
      <c r="V56" s="329"/>
      <c r="W56" s="429"/>
      <c r="X56" s="429"/>
      <c r="Y56" s="429"/>
      <c r="Z56" s="429"/>
      <c r="AA56" s="429"/>
      <c r="AB56" s="429"/>
      <c r="AC56" s="429"/>
    </row>
    <row r="57" spans="2:29" x14ac:dyDescent="0.3">
      <c r="C57" s="67"/>
      <c r="D57" s="67"/>
      <c r="E57" s="67"/>
      <c r="F57" s="67"/>
      <c r="G57" s="67"/>
      <c r="H57" s="67"/>
      <c r="I57" s="67"/>
      <c r="J57" s="67"/>
      <c r="K57" s="67"/>
      <c r="L57" s="67"/>
      <c r="M57" s="67"/>
      <c r="N57" s="67"/>
      <c r="O57" s="67"/>
      <c r="P57" s="67"/>
      <c r="Q57" s="67"/>
      <c r="R57" s="67"/>
      <c r="S57" s="67"/>
      <c r="T57" s="67"/>
      <c r="U57" s="67"/>
      <c r="V57" s="329"/>
    </row>
    <row r="58" spans="2:29" x14ac:dyDescent="0.3">
      <c r="B58" s="1267" t="s">
        <v>29</v>
      </c>
      <c r="C58" s="1267"/>
      <c r="D58" s="1267"/>
      <c r="E58" s="1267"/>
      <c r="F58" s="1267"/>
      <c r="G58" s="1267"/>
      <c r="H58" s="1267"/>
      <c r="I58" s="1267"/>
      <c r="J58" s="1267"/>
      <c r="K58" s="1267"/>
      <c r="L58" s="1267"/>
      <c r="M58" s="1267"/>
      <c r="N58" s="1267"/>
      <c r="O58" s="1267"/>
      <c r="P58" s="1267"/>
      <c r="Q58" s="1267"/>
      <c r="R58" s="1267"/>
      <c r="S58" s="1267"/>
      <c r="T58" s="1267"/>
      <c r="U58" s="1267"/>
      <c r="V58" s="329"/>
    </row>
    <row r="59" spans="2:29" ht="15" customHeight="1" x14ac:dyDescent="0.3">
      <c r="B59" s="67"/>
      <c r="C59" s="1298" t="s">
        <v>42</v>
      </c>
      <c r="D59" s="1299"/>
      <c r="E59" s="1299"/>
      <c r="F59" s="1300"/>
      <c r="G59" s="1298" t="s">
        <v>41</v>
      </c>
      <c r="H59" s="1299"/>
      <c r="I59" s="1299"/>
      <c r="J59" s="1300"/>
      <c r="K59" s="1298" t="s">
        <v>40</v>
      </c>
      <c r="L59" s="1299"/>
      <c r="M59" s="1299"/>
      <c r="N59" s="1300"/>
      <c r="O59" s="1298" t="s">
        <v>39</v>
      </c>
      <c r="P59" s="1301"/>
      <c r="Q59" s="1301"/>
      <c r="R59" s="1313"/>
      <c r="S59" s="1302" t="s">
        <v>130</v>
      </c>
      <c r="T59" s="1310" t="s">
        <v>129</v>
      </c>
      <c r="U59" s="1315" t="s">
        <v>38</v>
      </c>
      <c r="V59" s="329"/>
    </row>
    <row r="60" spans="2:29" x14ac:dyDescent="0.3">
      <c r="B60" s="67"/>
      <c r="C60" s="440"/>
      <c r="D60" s="441"/>
      <c r="E60" s="88"/>
      <c r="F60" s="1305" t="s">
        <v>37</v>
      </c>
      <c r="G60" s="440"/>
      <c r="H60" s="441"/>
      <c r="I60" s="88"/>
      <c r="J60" s="1305" t="s">
        <v>37</v>
      </c>
      <c r="K60" s="440"/>
      <c r="L60" s="441"/>
      <c r="M60" s="88"/>
      <c r="N60" s="1305" t="s">
        <v>37</v>
      </c>
      <c r="O60" s="90"/>
      <c r="P60" s="89"/>
      <c r="Q60" s="88"/>
      <c r="R60" s="1305" t="s">
        <v>37</v>
      </c>
      <c r="S60" s="1303"/>
      <c r="T60" s="1311"/>
      <c r="U60" s="1316"/>
      <c r="V60" s="329"/>
    </row>
    <row r="61" spans="2:29" ht="15" customHeight="1" x14ac:dyDescent="0.3">
      <c r="B61" s="35" t="s">
        <v>1</v>
      </c>
      <c r="C61" s="1303" t="s">
        <v>127</v>
      </c>
      <c r="D61" s="1295" t="s">
        <v>36</v>
      </c>
      <c r="E61" s="1296" t="s">
        <v>128</v>
      </c>
      <c r="F61" s="1305"/>
      <c r="G61" s="1303" t="s">
        <v>127</v>
      </c>
      <c r="H61" s="1295" t="s">
        <v>36</v>
      </c>
      <c r="I61" s="1296" t="s">
        <v>128</v>
      </c>
      <c r="J61" s="1305"/>
      <c r="K61" s="1303" t="s">
        <v>127</v>
      </c>
      <c r="L61" s="1295" t="s">
        <v>36</v>
      </c>
      <c r="M61" s="1296" t="s">
        <v>128</v>
      </c>
      <c r="N61" s="1305"/>
      <c r="O61" s="1303" t="s">
        <v>127</v>
      </c>
      <c r="P61" s="1295" t="s">
        <v>36</v>
      </c>
      <c r="Q61" s="1296" t="s">
        <v>128</v>
      </c>
      <c r="R61" s="1305"/>
      <c r="S61" s="1303"/>
      <c r="T61" s="1311"/>
      <c r="U61" s="1316"/>
      <c r="V61" s="329"/>
    </row>
    <row r="62" spans="2:29" x14ac:dyDescent="0.3">
      <c r="B62" s="11" t="s">
        <v>15</v>
      </c>
      <c r="C62" s="1304"/>
      <c r="D62" s="1309"/>
      <c r="E62" s="1297"/>
      <c r="F62" s="1305"/>
      <c r="G62" s="1304"/>
      <c r="H62" s="1309"/>
      <c r="I62" s="1297"/>
      <c r="J62" s="1305"/>
      <c r="K62" s="1304"/>
      <c r="L62" s="1309"/>
      <c r="M62" s="1297"/>
      <c r="N62" s="1305"/>
      <c r="O62" s="1304"/>
      <c r="P62" s="1309"/>
      <c r="Q62" s="1297"/>
      <c r="R62" s="1305"/>
      <c r="S62" s="1304"/>
      <c r="T62" s="1312"/>
      <c r="U62" s="1316"/>
      <c r="V62" s="329"/>
    </row>
    <row r="63" spans="2:29" x14ac:dyDescent="0.3">
      <c r="B63" s="102" t="s">
        <v>27</v>
      </c>
      <c r="C63" s="97"/>
      <c r="D63" s="437"/>
      <c r="E63" s="86"/>
      <c r="F63" s="85"/>
      <c r="G63" s="87"/>
      <c r="H63" s="439"/>
      <c r="I63" s="80"/>
      <c r="J63" s="83"/>
      <c r="K63" s="82"/>
      <c r="L63" s="78"/>
      <c r="M63" s="80"/>
      <c r="N63" s="79"/>
      <c r="O63" s="82"/>
      <c r="P63" s="437"/>
      <c r="Q63" s="80"/>
      <c r="R63" s="373"/>
      <c r="S63" s="101"/>
      <c r="T63" s="77"/>
      <c r="U63" s="77"/>
      <c r="V63" s="329"/>
    </row>
    <row r="64" spans="2:29" x14ac:dyDescent="0.3">
      <c r="B64" s="20">
        <v>2011</v>
      </c>
      <c r="C64" s="336">
        <v>7.1878242756628001</v>
      </c>
      <c r="D64" s="486">
        <v>0.84272745171786201</v>
      </c>
      <c r="E64" s="387">
        <v>0</v>
      </c>
      <c r="F64" s="389">
        <v>0</v>
      </c>
      <c r="G64" s="336">
        <v>22.0640437587493</v>
      </c>
      <c r="H64" s="486">
        <v>0.27453611411657503</v>
      </c>
      <c r="I64" s="387">
        <v>0</v>
      </c>
      <c r="J64" s="389">
        <v>0</v>
      </c>
      <c r="K64" s="336">
        <v>56.742033198904899</v>
      </c>
      <c r="L64" s="486">
        <v>0</v>
      </c>
      <c r="M64" s="387">
        <v>0</v>
      </c>
      <c r="N64" s="389">
        <v>0</v>
      </c>
      <c r="O64" s="336">
        <v>78.806076957654199</v>
      </c>
      <c r="P64" s="486">
        <v>7.6864336724691701E-2</v>
      </c>
      <c r="Q64" s="387">
        <v>4.5359236999999997E-3</v>
      </c>
      <c r="R64" s="378">
        <v>3.4865076663431001E-4</v>
      </c>
      <c r="S64" s="385">
        <v>3.4865076663431001E-4</v>
      </c>
      <c r="T64" s="385">
        <v>6.0573768352251003</v>
      </c>
      <c r="U64" s="388">
        <v>6.05772548599173</v>
      </c>
      <c r="V64" s="329"/>
    </row>
    <row r="65" spans="2:29" x14ac:dyDescent="0.3">
      <c r="B65" s="20">
        <v>2012</v>
      </c>
      <c r="C65" s="336">
        <v>19.300051436612101</v>
      </c>
      <c r="D65" s="486">
        <v>0.75935602276228598</v>
      </c>
      <c r="E65" s="387">
        <v>0</v>
      </c>
      <c r="F65" s="389">
        <v>0</v>
      </c>
      <c r="G65" s="336">
        <v>36.792392129215798</v>
      </c>
      <c r="H65" s="486">
        <v>0.39833262938007502</v>
      </c>
      <c r="I65" s="387">
        <v>0</v>
      </c>
      <c r="J65" s="389">
        <v>0</v>
      </c>
      <c r="K65" s="336">
        <v>96.583559421811003</v>
      </c>
      <c r="L65" s="486">
        <v>0</v>
      </c>
      <c r="M65" s="387">
        <v>0</v>
      </c>
      <c r="N65" s="389">
        <v>0</v>
      </c>
      <c r="O65" s="336">
        <v>133.37595155102699</v>
      </c>
      <c r="P65" s="486">
        <v>0.109881954937029</v>
      </c>
      <c r="Q65" s="387">
        <v>0</v>
      </c>
      <c r="R65" s="378">
        <v>0</v>
      </c>
      <c r="S65" s="385">
        <v>0</v>
      </c>
      <c r="T65" s="385">
        <v>14.655610298013301</v>
      </c>
      <c r="U65" s="388">
        <v>14.655610298013301</v>
      </c>
      <c r="V65" s="329"/>
    </row>
    <row r="66" spans="2:29" x14ac:dyDescent="0.3">
      <c r="B66" s="12" t="s">
        <v>23</v>
      </c>
      <c r="C66" s="386"/>
      <c r="D66" s="438"/>
      <c r="E66" s="379"/>
      <c r="F66" s="429"/>
      <c r="G66" s="366"/>
      <c r="H66" s="438"/>
      <c r="I66" s="379"/>
      <c r="J66" s="376"/>
      <c r="K66" s="386"/>
      <c r="L66" s="438"/>
      <c r="M66" s="379"/>
      <c r="N66" s="429"/>
      <c r="O66" s="366"/>
      <c r="P66" s="438"/>
      <c r="Q66" s="379"/>
      <c r="R66" s="429"/>
      <c r="S66" s="336"/>
      <c r="T66" s="385"/>
      <c r="U66" s="388"/>
      <c r="V66" s="329"/>
      <c r="W66" s="429"/>
      <c r="X66" s="429"/>
      <c r="Y66" s="429"/>
      <c r="Z66" s="429"/>
      <c r="AA66" s="429"/>
      <c r="AB66" s="429"/>
      <c r="AC66" s="429"/>
    </row>
    <row r="67" spans="2:29" x14ac:dyDescent="0.3">
      <c r="B67" s="20">
        <v>2011</v>
      </c>
      <c r="C67" s="336">
        <v>0.17999452426340001</v>
      </c>
      <c r="D67" s="486">
        <v>0</v>
      </c>
      <c r="E67" s="387">
        <v>0</v>
      </c>
      <c r="F67" s="389">
        <v>0</v>
      </c>
      <c r="G67" s="336">
        <v>3.7170443225916001</v>
      </c>
      <c r="H67" s="486">
        <v>0</v>
      </c>
      <c r="I67" s="387">
        <v>0</v>
      </c>
      <c r="J67" s="389">
        <v>0</v>
      </c>
      <c r="K67" s="336">
        <v>21.0625208776367</v>
      </c>
      <c r="L67" s="486">
        <v>0</v>
      </c>
      <c r="M67" s="387">
        <v>9.0718473999999998E-4</v>
      </c>
      <c r="N67" s="389">
        <v>0</v>
      </c>
      <c r="O67" s="336">
        <v>24.779565200228301</v>
      </c>
      <c r="P67" s="486">
        <v>0</v>
      </c>
      <c r="Q67" s="387">
        <v>0</v>
      </c>
      <c r="R67" s="378">
        <v>0</v>
      </c>
      <c r="S67" s="385">
        <v>0</v>
      </c>
      <c r="T67" s="385">
        <v>0</v>
      </c>
      <c r="U67" s="388">
        <v>0</v>
      </c>
      <c r="V67" s="329"/>
    </row>
    <row r="68" spans="2:29" x14ac:dyDescent="0.3">
      <c r="B68" s="20">
        <v>2012</v>
      </c>
      <c r="C68" s="336" t="s">
        <v>24</v>
      </c>
      <c r="D68" s="486" t="s">
        <v>24</v>
      </c>
      <c r="E68" s="387" t="s">
        <v>24</v>
      </c>
      <c r="F68" s="389" t="s">
        <v>24</v>
      </c>
      <c r="G68" s="336" t="s">
        <v>24</v>
      </c>
      <c r="H68" s="486" t="s">
        <v>24</v>
      </c>
      <c r="I68" s="387" t="s">
        <v>24</v>
      </c>
      <c r="J68" s="389" t="s">
        <v>24</v>
      </c>
      <c r="K68" s="336" t="s">
        <v>24</v>
      </c>
      <c r="L68" s="486" t="s">
        <v>24</v>
      </c>
      <c r="M68" s="387" t="s">
        <v>24</v>
      </c>
      <c r="N68" s="389" t="s">
        <v>24</v>
      </c>
      <c r="O68" s="336" t="s">
        <v>24</v>
      </c>
      <c r="P68" s="486" t="s">
        <v>24</v>
      </c>
      <c r="Q68" s="387" t="s">
        <v>24</v>
      </c>
      <c r="R68" s="378" t="s">
        <v>24</v>
      </c>
      <c r="S68" s="385" t="s">
        <v>24</v>
      </c>
      <c r="T68" s="385" t="s">
        <v>24</v>
      </c>
      <c r="U68" s="388" t="s">
        <v>24</v>
      </c>
      <c r="V68" s="329"/>
    </row>
    <row r="69" spans="2:29" x14ac:dyDescent="0.3">
      <c r="B69" s="12" t="s">
        <v>144</v>
      </c>
      <c r="C69" s="386"/>
      <c r="D69" s="438"/>
      <c r="E69" s="387"/>
      <c r="F69" s="389"/>
      <c r="G69" s="366"/>
      <c r="H69" s="438"/>
      <c r="I69" s="387"/>
      <c r="J69" s="388"/>
      <c r="K69" s="386"/>
      <c r="L69" s="438"/>
      <c r="M69" s="387"/>
      <c r="N69" s="389"/>
      <c r="O69" s="366"/>
      <c r="P69" s="438"/>
      <c r="Q69" s="387"/>
      <c r="R69" s="389"/>
      <c r="S69" s="336"/>
      <c r="T69" s="385"/>
      <c r="U69" s="388"/>
      <c r="V69" s="329"/>
      <c r="W69" s="429"/>
      <c r="X69" s="429"/>
      <c r="Y69" s="429"/>
      <c r="Z69" s="429"/>
      <c r="AA69" s="429"/>
      <c r="AB69" s="429"/>
      <c r="AC69" s="429"/>
    </row>
    <row r="70" spans="2:29" x14ac:dyDescent="0.3">
      <c r="B70" s="11">
        <v>2013</v>
      </c>
      <c r="C70" s="339">
        <v>5.1009455716141998</v>
      </c>
      <c r="D70" s="488">
        <v>0.58741060995975303</v>
      </c>
      <c r="E70" s="396">
        <v>0</v>
      </c>
      <c r="F70" s="398">
        <v>0</v>
      </c>
      <c r="G70" s="339">
        <v>8.2296125514602991</v>
      </c>
      <c r="H70" s="488">
        <v>0.36409363513252102</v>
      </c>
      <c r="I70" s="396">
        <v>0</v>
      </c>
      <c r="J70" s="398">
        <v>0</v>
      </c>
      <c r="K70" s="339">
        <v>27.596509895639301</v>
      </c>
      <c r="L70" s="488">
        <v>0</v>
      </c>
      <c r="M70" s="396">
        <v>0</v>
      </c>
      <c r="N70" s="398">
        <v>0</v>
      </c>
      <c r="O70" s="339">
        <v>35.8261224470996</v>
      </c>
      <c r="P70" s="488">
        <v>8.3635887585037205E-2</v>
      </c>
      <c r="Q70" s="396">
        <v>0</v>
      </c>
      <c r="R70" s="489">
        <v>0</v>
      </c>
      <c r="S70" s="394">
        <v>0</v>
      </c>
      <c r="T70" s="394">
        <v>2.9963495495934001</v>
      </c>
      <c r="U70" s="397">
        <v>2.9963495495934001</v>
      </c>
      <c r="V70" s="329"/>
    </row>
    <row r="71" spans="2:29" x14ac:dyDescent="0.3">
      <c r="C71" s="67"/>
      <c r="D71" s="67"/>
      <c r="E71" s="67"/>
      <c r="F71" s="67"/>
      <c r="G71" s="67"/>
      <c r="H71" s="67"/>
      <c r="I71" s="67"/>
      <c r="J71" s="94"/>
      <c r="K71" s="94"/>
      <c r="L71" s="67"/>
      <c r="M71" s="67"/>
      <c r="N71" s="93"/>
      <c r="O71" s="67"/>
      <c r="P71" s="67"/>
      <c r="Q71" s="67"/>
      <c r="R71" s="67"/>
      <c r="S71" s="67"/>
      <c r="T71" s="67"/>
      <c r="U71" s="67"/>
      <c r="V71" s="329"/>
      <c r="W71" s="429"/>
      <c r="X71" s="429"/>
      <c r="Y71" s="429"/>
      <c r="Z71" s="429"/>
      <c r="AA71" s="429"/>
      <c r="AB71" s="429"/>
      <c r="AC71" s="429"/>
    </row>
    <row r="72" spans="2:29" x14ac:dyDescent="0.3">
      <c r="B72" s="1267" t="s">
        <v>34</v>
      </c>
      <c r="C72" s="1267"/>
      <c r="D72" s="1267"/>
      <c r="E72" s="1267"/>
      <c r="F72" s="1267"/>
      <c r="G72" s="1267"/>
      <c r="H72" s="1267"/>
      <c r="I72" s="1267"/>
      <c r="J72" s="1267"/>
      <c r="K72" s="1267"/>
      <c r="L72" s="1267"/>
      <c r="M72" s="1267"/>
      <c r="N72" s="1267"/>
      <c r="O72" s="1267"/>
      <c r="P72" s="1267"/>
      <c r="Q72" s="1267"/>
      <c r="R72" s="1267"/>
      <c r="S72" s="1267"/>
      <c r="T72" s="1267"/>
      <c r="U72" s="1267"/>
      <c r="V72" s="329"/>
    </row>
    <row r="73" spans="2:29" x14ac:dyDescent="0.3">
      <c r="B73" s="67"/>
      <c r="C73" s="1298" t="s">
        <v>42</v>
      </c>
      <c r="D73" s="1299"/>
      <c r="E73" s="1299"/>
      <c r="F73" s="1300"/>
      <c r="G73" s="1298" t="s">
        <v>41</v>
      </c>
      <c r="H73" s="1299"/>
      <c r="I73" s="1299"/>
      <c r="J73" s="1300"/>
      <c r="K73" s="1298" t="s">
        <v>40</v>
      </c>
      <c r="L73" s="1299"/>
      <c r="M73" s="1299"/>
      <c r="N73" s="1300"/>
      <c r="O73" s="1298" t="s">
        <v>39</v>
      </c>
      <c r="P73" s="1301"/>
      <c r="Q73" s="1301"/>
      <c r="R73" s="1301"/>
      <c r="S73" s="1302" t="s">
        <v>130</v>
      </c>
      <c r="T73" s="1310" t="s">
        <v>129</v>
      </c>
      <c r="U73" s="1306" t="s">
        <v>38</v>
      </c>
      <c r="V73" s="329"/>
    </row>
    <row r="74" spans="2:29" ht="15" customHeight="1" x14ac:dyDescent="0.3">
      <c r="B74" s="67"/>
      <c r="C74" s="92"/>
      <c r="D74" s="91"/>
      <c r="E74" s="88"/>
      <c r="F74" s="1305" t="s">
        <v>37</v>
      </c>
      <c r="G74" s="92"/>
      <c r="H74" s="91"/>
      <c r="I74" s="88"/>
      <c r="J74" s="1305" t="s">
        <v>37</v>
      </c>
      <c r="K74" s="92"/>
      <c r="L74" s="91"/>
      <c r="M74" s="88"/>
      <c r="N74" s="1305" t="s">
        <v>37</v>
      </c>
      <c r="O74" s="90"/>
      <c r="P74" s="89"/>
      <c r="Q74" s="88"/>
      <c r="R74" s="1308" t="s">
        <v>37</v>
      </c>
      <c r="S74" s="1303"/>
      <c r="T74" s="1311"/>
      <c r="U74" s="1307"/>
      <c r="V74" s="329"/>
    </row>
    <row r="75" spans="2:29" x14ac:dyDescent="0.3">
      <c r="B75" s="35" t="s">
        <v>1</v>
      </c>
      <c r="C75" s="1303" t="s">
        <v>125</v>
      </c>
      <c r="D75" s="1295" t="s">
        <v>36</v>
      </c>
      <c r="E75" s="1296" t="s">
        <v>126</v>
      </c>
      <c r="F75" s="1305"/>
      <c r="G75" s="1303" t="s">
        <v>125</v>
      </c>
      <c r="H75" s="1295" t="s">
        <v>36</v>
      </c>
      <c r="I75" s="1296" t="s">
        <v>126</v>
      </c>
      <c r="J75" s="1305"/>
      <c r="K75" s="1303" t="s">
        <v>125</v>
      </c>
      <c r="L75" s="1314" t="s">
        <v>36</v>
      </c>
      <c r="M75" s="1296" t="s">
        <v>126</v>
      </c>
      <c r="N75" s="1305"/>
      <c r="O75" s="1303" t="s">
        <v>125</v>
      </c>
      <c r="P75" s="1295" t="s">
        <v>36</v>
      </c>
      <c r="Q75" s="1296" t="s">
        <v>126</v>
      </c>
      <c r="R75" s="1308"/>
      <c r="S75" s="1303"/>
      <c r="T75" s="1311"/>
      <c r="U75" s="1307"/>
      <c r="V75" s="329"/>
    </row>
    <row r="76" spans="2:29" x14ac:dyDescent="0.3">
      <c r="B76" s="11" t="s">
        <v>15</v>
      </c>
      <c r="C76" s="1304"/>
      <c r="D76" s="1295"/>
      <c r="E76" s="1297"/>
      <c r="F76" s="1305"/>
      <c r="G76" s="1304"/>
      <c r="H76" s="1295"/>
      <c r="I76" s="1297"/>
      <c r="J76" s="1305"/>
      <c r="K76" s="1304"/>
      <c r="L76" s="1314"/>
      <c r="M76" s="1297"/>
      <c r="N76" s="1305"/>
      <c r="O76" s="1304"/>
      <c r="P76" s="1295"/>
      <c r="Q76" s="1297"/>
      <c r="R76" s="1308"/>
      <c r="S76" s="1304"/>
      <c r="T76" s="1312"/>
      <c r="U76" s="1307"/>
      <c r="V76" s="329"/>
    </row>
    <row r="77" spans="2:29" x14ac:dyDescent="0.3">
      <c r="B77" s="102" t="s">
        <v>19</v>
      </c>
      <c r="C77" s="97"/>
      <c r="D77" s="81"/>
      <c r="E77" s="86"/>
      <c r="F77" s="96"/>
      <c r="G77" s="85"/>
      <c r="H77" s="84"/>
      <c r="I77" s="80"/>
      <c r="J77" s="83"/>
      <c r="K77" s="85"/>
      <c r="L77" s="81"/>
      <c r="M77" s="80"/>
      <c r="N77" s="79"/>
      <c r="O77" s="85"/>
      <c r="P77" s="81"/>
      <c r="Q77" s="80"/>
      <c r="R77" s="79"/>
      <c r="S77" s="78"/>
      <c r="T77" s="77"/>
      <c r="U77" s="77"/>
      <c r="V77" s="329"/>
    </row>
    <row r="78" spans="2:29" x14ac:dyDescent="0.3">
      <c r="B78" s="20">
        <v>2011</v>
      </c>
      <c r="C78" s="336">
        <v>1.0533594171562</v>
      </c>
      <c r="D78" s="486">
        <v>0.98053189565337195</v>
      </c>
      <c r="E78" s="387">
        <v>0</v>
      </c>
      <c r="F78" s="389">
        <v>0</v>
      </c>
      <c r="G78" s="336">
        <v>1.5581396861107</v>
      </c>
      <c r="H78" s="486">
        <v>0.66287542465889004</v>
      </c>
      <c r="I78" s="387">
        <v>0</v>
      </c>
      <c r="J78" s="389">
        <v>0</v>
      </c>
      <c r="K78" s="336">
        <v>0.26472557897940002</v>
      </c>
      <c r="L78" s="486">
        <v>0</v>
      </c>
      <c r="M78" s="387">
        <v>0</v>
      </c>
      <c r="N78" s="389">
        <v>0</v>
      </c>
      <c r="O78" s="336">
        <v>1.8228652650901001</v>
      </c>
      <c r="P78" s="486">
        <v>0.56660935171061499</v>
      </c>
      <c r="Q78" s="387">
        <v>0</v>
      </c>
      <c r="R78" s="378">
        <v>0</v>
      </c>
      <c r="S78" s="385">
        <v>0</v>
      </c>
      <c r="T78" s="385">
        <v>1.0328525061085001</v>
      </c>
      <c r="U78" s="388">
        <v>1.0328525061085001</v>
      </c>
      <c r="V78" s="329"/>
    </row>
    <row r="79" spans="2:29" x14ac:dyDescent="0.3">
      <c r="B79" s="20">
        <v>2012</v>
      </c>
      <c r="C79" s="336">
        <v>2.4591419621076001</v>
      </c>
      <c r="D79" s="486">
        <v>0.51519695728841597</v>
      </c>
      <c r="E79" s="387">
        <v>0</v>
      </c>
      <c r="F79" s="389">
        <v>0</v>
      </c>
      <c r="G79" s="336">
        <v>9.1523282942091004</v>
      </c>
      <c r="H79" s="486">
        <v>0.13842843216405701</v>
      </c>
      <c r="I79" s="387">
        <v>0</v>
      </c>
      <c r="J79" s="389">
        <v>0</v>
      </c>
      <c r="K79" s="336">
        <v>2.2715951248836999</v>
      </c>
      <c r="L79" s="486">
        <v>0</v>
      </c>
      <c r="M79" s="387">
        <v>1.1793401619999999E-2</v>
      </c>
      <c r="N79" s="389">
        <v>0</v>
      </c>
      <c r="O79" s="336">
        <v>11.4239234190928</v>
      </c>
      <c r="P79" s="486">
        <v>0.110902569103418</v>
      </c>
      <c r="Q79" s="387">
        <v>0</v>
      </c>
      <c r="R79" s="378">
        <v>0</v>
      </c>
      <c r="S79" s="385">
        <v>0</v>
      </c>
      <c r="T79" s="385">
        <v>1.2669424564181</v>
      </c>
      <c r="U79" s="388">
        <v>1.2669424564181</v>
      </c>
      <c r="V79" s="329"/>
    </row>
    <row r="80" spans="2:29" x14ac:dyDescent="0.3">
      <c r="B80" s="100">
        <v>2013</v>
      </c>
      <c r="C80" s="338">
        <v>0.28014771955939999</v>
      </c>
      <c r="D80" s="487">
        <v>0.78677827790550803</v>
      </c>
      <c r="E80" s="391">
        <v>0</v>
      </c>
      <c r="F80" s="393">
        <v>0</v>
      </c>
      <c r="G80" s="338">
        <v>1.0760208919614001</v>
      </c>
      <c r="H80" s="487">
        <v>0.20484187807201701</v>
      </c>
      <c r="I80" s="391">
        <v>0</v>
      </c>
      <c r="J80" s="393">
        <v>0</v>
      </c>
      <c r="K80" s="338">
        <v>0.65724627228260002</v>
      </c>
      <c r="L80" s="487">
        <v>0</v>
      </c>
      <c r="M80" s="391">
        <v>8.1646626600000004E-3</v>
      </c>
      <c r="N80" s="393">
        <v>0</v>
      </c>
      <c r="O80" s="338">
        <v>1.7332671642440001</v>
      </c>
      <c r="P80" s="487">
        <v>0.127166858578457</v>
      </c>
      <c r="Q80" s="391">
        <v>0</v>
      </c>
      <c r="R80" s="374">
        <v>0</v>
      </c>
      <c r="S80" s="390">
        <v>0</v>
      </c>
      <c r="T80" s="390">
        <v>0.22041414035410001</v>
      </c>
      <c r="U80" s="392">
        <v>0.22041414035410001</v>
      </c>
      <c r="V80" s="329"/>
    </row>
    <row r="81" spans="2:29" x14ac:dyDescent="0.3">
      <c r="B81" s="24" t="s">
        <v>22</v>
      </c>
      <c r="C81" s="386"/>
      <c r="D81" s="389"/>
      <c r="E81" s="379"/>
      <c r="F81" s="382"/>
      <c r="G81" s="386"/>
      <c r="H81" s="389"/>
      <c r="I81" s="379"/>
      <c r="J81" s="382"/>
      <c r="K81" s="386"/>
      <c r="L81" s="389"/>
      <c r="M81" s="379"/>
      <c r="N81" s="382"/>
      <c r="O81" s="386"/>
      <c r="P81" s="389"/>
      <c r="Q81" s="379"/>
      <c r="R81" s="382"/>
      <c r="S81" s="389"/>
      <c r="T81" s="385"/>
      <c r="U81" s="388"/>
      <c r="V81" s="329"/>
      <c r="W81" s="429"/>
      <c r="X81" s="429"/>
      <c r="Y81" s="429"/>
      <c r="Z81" s="429"/>
      <c r="AA81" s="429"/>
      <c r="AB81" s="429"/>
      <c r="AC81" s="429"/>
    </row>
    <row r="82" spans="2:29" x14ac:dyDescent="0.3">
      <c r="B82" s="20">
        <v>2011</v>
      </c>
      <c r="C82" s="336">
        <v>2.4475299974356002</v>
      </c>
      <c r="D82" s="486">
        <v>0.94171293653676502</v>
      </c>
      <c r="E82" s="387">
        <v>0</v>
      </c>
      <c r="F82" s="389">
        <v>0</v>
      </c>
      <c r="G82" s="336">
        <v>7.9456501200691996</v>
      </c>
      <c r="H82" s="486">
        <v>0.29007955627510401</v>
      </c>
      <c r="I82" s="387">
        <v>0</v>
      </c>
      <c r="J82" s="389">
        <v>0</v>
      </c>
      <c r="K82" s="336">
        <v>3.3802066286296002</v>
      </c>
      <c r="L82" s="486">
        <v>0</v>
      </c>
      <c r="M82" s="387">
        <v>9.0718473999999998E-4</v>
      </c>
      <c r="N82" s="389">
        <v>0</v>
      </c>
      <c r="O82" s="336">
        <v>11.325856748698801</v>
      </c>
      <c r="P82" s="486">
        <v>0.20350519278920801</v>
      </c>
      <c r="Q82" s="387">
        <v>5.5746502272999996E-3</v>
      </c>
      <c r="R82" s="378">
        <v>1.1344702692390901E-3</v>
      </c>
      <c r="S82" s="385">
        <v>1.1344702692390901E-3</v>
      </c>
      <c r="T82" s="385">
        <v>2.3048706611469001</v>
      </c>
      <c r="U82" s="388">
        <v>2.3060051314161401</v>
      </c>
      <c r="V82" s="329"/>
    </row>
    <row r="83" spans="2:29" x14ac:dyDescent="0.3">
      <c r="B83" s="20">
        <v>2012</v>
      </c>
      <c r="C83" s="336">
        <v>1.2184035369044</v>
      </c>
      <c r="D83" s="486">
        <v>0.50918797373162805</v>
      </c>
      <c r="E83" s="387">
        <v>0</v>
      </c>
      <c r="F83" s="389">
        <v>0</v>
      </c>
      <c r="G83" s="336">
        <v>3.8565285122902999</v>
      </c>
      <c r="H83" s="486">
        <v>0.16086914077431799</v>
      </c>
      <c r="I83" s="387">
        <v>0</v>
      </c>
      <c r="J83" s="389">
        <v>0</v>
      </c>
      <c r="K83" s="336">
        <v>6.0284058905532003</v>
      </c>
      <c r="L83" s="486">
        <v>0</v>
      </c>
      <c r="M83" s="387">
        <v>0</v>
      </c>
      <c r="N83" s="389">
        <v>0</v>
      </c>
      <c r="O83" s="336">
        <v>9.8849344028435002</v>
      </c>
      <c r="P83" s="486">
        <v>6.2761815391039602E-2</v>
      </c>
      <c r="Q83" s="387">
        <v>0</v>
      </c>
      <c r="R83" s="378">
        <v>0</v>
      </c>
      <c r="S83" s="385">
        <v>0</v>
      </c>
      <c r="T83" s="385">
        <v>0.62039642814380003</v>
      </c>
      <c r="U83" s="388">
        <v>0.62039642814380003</v>
      </c>
      <c r="V83" s="329"/>
    </row>
    <row r="84" spans="2:29" x14ac:dyDescent="0.3">
      <c r="B84" s="100">
        <v>2013</v>
      </c>
      <c r="C84" s="338">
        <v>1.2298386005521</v>
      </c>
      <c r="D84" s="487">
        <v>0.61602608314000895</v>
      </c>
      <c r="E84" s="391">
        <v>0</v>
      </c>
      <c r="F84" s="393">
        <v>0</v>
      </c>
      <c r="G84" s="338">
        <v>6.7680109294567004</v>
      </c>
      <c r="H84" s="487">
        <v>0.11194022348502899</v>
      </c>
      <c r="I84" s="391">
        <v>0</v>
      </c>
      <c r="J84" s="393">
        <v>0</v>
      </c>
      <c r="K84" s="338">
        <v>10.9048867419492</v>
      </c>
      <c r="L84" s="487">
        <v>0</v>
      </c>
      <c r="M84" s="391">
        <v>2.449398798E-3</v>
      </c>
      <c r="N84" s="393">
        <v>0</v>
      </c>
      <c r="O84" s="338">
        <v>17.672897671405899</v>
      </c>
      <c r="P84" s="487">
        <v>4.2868615553537097E-2</v>
      </c>
      <c r="Q84" s="391">
        <v>0</v>
      </c>
      <c r="R84" s="374">
        <v>0</v>
      </c>
      <c r="S84" s="390">
        <v>0</v>
      </c>
      <c r="T84" s="390">
        <v>0.75761265599250005</v>
      </c>
      <c r="U84" s="392">
        <v>0.75761265599250005</v>
      </c>
      <c r="V84" s="329"/>
    </row>
    <row r="85" spans="2:29" x14ac:dyDescent="0.3">
      <c r="B85" s="12" t="s">
        <v>23</v>
      </c>
      <c r="C85" s="386"/>
      <c r="D85" s="389"/>
      <c r="E85" s="379"/>
      <c r="F85" s="382"/>
      <c r="G85" s="386"/>
      <c r="H85" s="389"/>
      <c r="I85" s="379"/>
      <c r="J85" s="382"/>
      <c r="K85" s="386"/>
      <c r="L85" s="389"/>
      <c r="M85" s="379"/>
      <c r="N85" s="382"/>
      <c r="O85" s="386"/>
      <c r="P85" s="389"/>
      <c r="Q85" s="379"/>
      <c r="R85" s="382"/>
      <c r="S85" s="389"/>
      <c r="T85" s="385"/>
      <c r="U85" s="388"/>
      <c r="V85" s="329"/>
      <c r="W85" s="429"/>
      <c r="X85" s="429"/>
      <c r="Y85" s="429"/>
      <c r="Z85" s="429"/>
      <c r="AA85" s="429"/>
      <c r="AB85" s="429"/>
      <c r="AC85" s="429"/>
    </row>
    <row r="86" spans="2:29" x14ac:dyDescent="0.3">
      <c r="B86" s="20">
        <v>2011</v>
      </c>
      <c r="C86" s="336">
        <v>0.30075442092850002</v>
      </c>
      <c r="D86" s="486">
        <v>0</v>
      </c>
      <c r="E86" s="387">
        <v>0</v>
      </c>
      <c r="F86" s="389">
        <v>0</v>
      </c>
      <c r="G86" s="336">
        <v>6.4941318564507</v>
      </c>
      <c r="H86" s="486">
        <v>0</v>
      </c>
      <c r="I86" s="387">
        <v>0</v>
      </c>
      <c r="J86" s="389">
        <v>0</v>
      </c>
      <c r="K86" s="336">
        <v>6.9110966425731997</v>
      </c>
      <c r="L86" s="486">
        <v>0</v>
      </c>
      <c r="M86" s="387">
        <v>1.7009713875000001E-3</v>
      </c>
      <c r="N86" s="389">
        <v>0</v>
      </c>
      <c r="O86" s="336">
        <v>13.405228499023901</v>
      </c>
      <c r="P86" s="486">
        <v>0</v>
      </c>
      <c r="Q86" s="387">
        <v>0</v>
      </c>
      <c r="R86" s="378">
        <v>0</v>
      </c>
      <c r="S86" s="385">
        <v>0</v>
      </c>
      <c r="T86" s="385">
        <v>0</v>
      </c>
      <c r="U86" s="388">
        <v>0</v>
      </c>
      <c r="V86" s="329"/>
    </row>
    <row r="87" spans="2:29" x14ac:dyDescent="0.3">
      <c r="B87" s="20">
        <v>2012</v>
      </c>
      <c r="C87" s="336">
        <v>0.52287860451750001</v>
      </c>
      <c r="D87" s="486">
        <v>0</v>
      </c>
      <c r="E87" s="387">
        <v>0</v>
      </c>
      <c r="F87" s="389">
        <v>0</v>
      </c>
      <c r="G87" s="336">
        <v>4.2187673789723004</v>
      </c>
      <c r="H87" s="486">
        <v>0</v>
      </c>
      <c r="I87" s="387">
        <v>0</v>
      </c>
      <c r="J87" s="389">
        <v>0</v>
      </c>
      <c r="K87" s="336">
        <v>4.6740335048175998</v>
      </c>
      <c r="L87" s="486">
        <v>0</v>
      </c>
      <c r="M87" s="387">
        <v>9.0718473999999998E-4</v>
      </c>
      <c r="N87" s="389">
        <v>0</v>
      </c>
      <c r="O87" s="336">
        <v>8.8928008837898993</v>
      </c>
      <c r="P87" s="486">
        <v>0</v>
      </c>
      <c r="Q87" s="387">
        <v>0</v>
      </c>
      <c r="R87" s="378">
        <v>0</v>
      </c>
      <c r="S87" s="385">
        <v>0</v>
      </c>
      <c r="T87" s="385">
        <v>0</v>
      </c>
      <c r="U87" s="388">
        <v>0</v>
      </c>
      <c r="V87" s="329"/>
    </row>
    <row r="88" spans="2:29" x14ac:dyDescent="0.3">
      <c r="B88" s="11">
        <v>2013</v>
      </c>
      <c r="C88" s="339">
        <v>3.0658308288300001E-2</v>
      </c>
      <c r="D88" s="488">
        <v>0</v>
      </c>
      <c r="E88" s="396">
        <v>0</v>
      </c>
      <c r="F88" s="398">
        <v>0</v>
      </c>
      <c r="G88" s="339">
        <v>3.0114859269803</v>
      </c>
      <c r="H88" s="488">
        <v>0</v>
      </c>
      <c r="I88" s="396">
        <v>0</v>
      </c>
      <c r="J88" s="398">
        <v>0</v>
      </c>
      <c r="K88" s="339">
        <v>3.6243118984687999</v>
      </c>
      <c r="L88" s="488">
        <v>0</v>
      </c>
      <c r="M88" s="396">
        <v>7.7110702900000003E-4</v>
      </c>
      <c r="N88" s="398">
        <v>0</v>
      </c>
      <c r="O88" s="339">
        <v>6.6357978254491004</v>
      </c>
      <c r="P88" s="488">
        <v>0</v>
      </c>
      <c r="Q88" s="396">
        <v>0</v>
      </c>
      <c r="R88" s="489">
        <v>0</v>
      </c>
      <c r="S88" s="394">
        <v>0</v>
      </c>
      <c r="T88" s="394">
        <v>0</v>
      </c>
      <c r="U88" s="397">
        <v>0</v>
      </c>
      <c r="V88" s="329"/>
    </row>
    <row r="89" spans="2:29" x14ac:dyDescent="0.3">
      <c r="B89" s="67"/>
      <c r="C89" s="67"/>
      <c r="D89" s="67"/>
      <c r="E89" s="67"/>
      <c r="F89" s="67"/>
      <c r="G89" s="67"/>
      <c r="H89" s="67"/>
      <c r="I89" s="67"/>
      <c r="J89" s="67"/>
      <c r="K89" s="67"/>
      <c r="L89" s="67"/>
      <c r="M89" s="67"/>
      <c r="N89" s="67"/>
      <c r="O89" s="67"/>
      <c r="P89" s="67"/>
      <c r="Q89" s="67"/>
      <c r="R89" s="67"/>
      <c r="S89" s="67"/>
      <c r="T89" s="67"/>
      <c r="U89" s="67"/>
      <c r="V89" s="329"/>
      <c r="W89" s="429"/>
      <c r="X89" s="429"/>
      <c r="Y89" s="429"/>
      <c r="Z89" s="429"/>
      <c r="AA89" s="429"/>
      <c r="AB89" s="429"/>
      <c r="AC89" s="429"/>
    </row>
    <row r="90" spans="2:29" x14ac:dyDescent="0.3">
      <c r="B90" s="67"/>
      <c r="C90" s="67"/>
      <c r="D90" s="67"/>
      <c r="E90" s="67"/>
      <c r="F90" s="67"/>
      <c r="G90" s="67"/>
      <c r="H90" s="67"/>
      <c r="I90" s="67"/>
      <c r="J90" s="67"/>
      <c r="K90" s="67"/>
      <c r="L90" s="67"/>
      <c r="M90" s="67"/>
      <c r="N90" s="67"/>
      <c r="O90" s="67"/>
      <c r="P90" s="67"/>
      <c r="Q90" s="67"/>
      <c r="R90" s="67"/>
      <c r="S90" s="67"/>
      <c r="T90" s="67"/>
      <c r="U90" s="67"/>
      <c r="V90" s="329"/>
    </row>
    <row r="91" spans="2:29" x14ac:dyDescent="0.3">
      <c r="B91" s="67"/>
      <c r="C91" s="67"/>
      <c r="D91" s="67"/>
      <c r="E91" s="67"/>
      <c r="F91" s="67"/>
      <c r="G91" s="67"/>
      <c r="H91" s="67"/>
      <c r="I91" s="67"/>
      <c r="J91" s="67"/>
      <c r="K91" s="67"/>
      <c r="L91" s="67"/>
      <c r="M91" s="67"/>
      <c r="N91" s="67"/>
      <c r="O91" s="67"/>
      <c r="P91" s="67"/>
      <c r="Q91" s="67"/>
      <c r="R91" s="67"/>
      <c r="S91" s="67"/>
      <c r="T91" s="67"/>
      <c r="U91" s="67"/>
    </row>
    <row r="92" spans="2:29" x14ac:dyDescent="0.3">
      <c r="B92" s="67"/>
      <c r="C92" s="67"/>
      <c r="D92" s="67"/>
      <c r="E92" s="67"/>
      <c r="F92" s="67"/>
      <c r="G92" s="67"/>
      <c r="H92" s="67"/>
      <c r="I92" s="67"/>
      <c r="J92" s="67"/>
      <c r="K92" s="67"/>
      <c r="L92" s="67"/>
      <c r="M92" s="67"/>
      <c r="N92" s="67"/>
      <c r="O92" s="67"/>
      <c r="P92" s="67"/>
      <c r="Q92" s="67"/>
      <c r="R92" s="67"/>
      <c r="S92" s="67"/>
      <c r="T92" s="67"/>
      <c r="U92" s="67"/>
    </row>
    <row r="93" spans="2:29" x14ac:dyDescent="0.3">
      <c r="B93" s="67"/>
      <c r="C93" s="67"/>
      <c r="D93" s="67"/>
      <c r="E93" s="67"/>
      <c r="F93" s="67"/>
      <c r="G93" s="67"/>
      <c r="H93" s="67"/>
      <c r="I93" s="67"/>
      <c r="J93" s="67"/>
      <c r="K93" s="67"/>
      <c r="L93" s="67"/>
      <c r="M93" s="67"/>
      <c r="N93" s="67"/>
      <c r="O93" s="67"/>
      <c r="P93" s="67"/>
      <c r="Q93" s="67"/>
      <c r="R93" s="67"/>
      <c r="S93" s="67"/>
      <c r="T93" s="67"/>
      <c r="U93" s="67"/>
    </row>
    <row r="94" spans="2:29" x14ac:dyDescent="0.3">
      <c r="B94" s="67"/>
      <c r="C94" s="67"/>
      <c r="D94" s="67"/>
      <c r="E94" s="67"/>
      <c r="F94" s="67"/>
      <c r="G94" s="67"/>
      <c r="H94" s="67"/>
      <c r="I94" s="67"/>
      <c r="J94" s="67"/>
      <c r="K94" s="67"/>
      <c r="L94" s="67"/>
      <c r="M94" s="67"/>
      <c r="N94" s="67"/>
      <c r="O94" s="67"/>
      <c r="P94" s="67"/>
      <c r="Q94" s="67"/>
      <c r="R94" s="67"/>
      <c r="S94" s="67"/>
      <c r="T94" s="67"/>
      <c r="U94" s="67"/>
    </row>
    <row r="102" spans="2:21" s="67" customFormat="1" ht="15" customHeight="1" x14ac:dyDescent="0.25">
      <c r="B102" s="66"/>
      <c r="C102" s="66"/>
      <c r="D102" s="66"/>
      <c r="E102" s="66"/>
      <c r="F102" s="66"/>
      <c r="G102" s="66"/>
      <c r="H102" s="66"/>
      <c r="I102" s="66"/>
      <c r="J102" s="66"/>
      <c r="K102" s="66"/>
      <c r="L102" s="66"/>
      <c r="M102" s="66"/>
      <c r="N102" s="66"/>
      <c r="O102" s="66"/>
      <c r="P102" s="66"/>
      <c r="Q102" s="66"/>
      <c r="R102" s="66"/>
      <c r="S102" s="66"/>
      <c r="T102" s="66"/>
      <c r="U102" s="66"/>
    </row>
    <row r="103" spans="2:21" s="67" customFormat="1" ht="15" customHeight="1" x14ac:dyDescent="0.25">
      <c r="B103" s="66"/>
      <c r="C103" s="66"/>
      <c r="D103" s="66"/>
      <c r="E103" s="66"/>
      <c r="F103" s="66"/>
      <c r="G103" s="66"/>
      <c r="H103" s="66"/>
      <c r="I103" s="66"/>
      <c r="J103" s="66"/>
      <c r="K103" s="66"/>
      <c r="L103" s="66"/>
      <c r="M103" s="66"/>
      <c r="N103" s="66"/>
      <c r="O103" s="66"/>
      <c r="P103" s="66"/>
      <c r="Q103" s="66"/>
      <c r="R103" s="66"/>
      <c r="S103" s="66"/>
      <c r="T103" s="66"/>
      <c r="U103" s="66"/>
    </row>
    <row r="104" spans="2:21" s="67" customFormat="1" ht="15" customHeight="1" x14ac:dyDescent="0.25">
      <c r="B104" s="66"/>
      <c r="C104" s="66"/>
      <c r="D104" s="66"/>
      <c r="E104" s="66"/>
      <c r="F104" s="66"/>
      <c r="G104" s="66"/>
      <c r="H104" s="66"/>
      <c r="I104" s="66"/>
      <c r="J104" s="66"/>
      <c r="K104" s="66"/>
      <c r="L104" s="66"/>
      <c r="M104" s="66"/>
      <c r="N104" s="66"/>
      <c r="O104" s="66"/>
      <c r="P104" s="66"/>
      <c r="Q104" s="66"/>
      <c r="R104" s="66"/>
      <c r="S104" s="66"/>
      <c r="T104" s="66"/>
      <c r="U104" s="66"/>
    </row>
    <row r="106" spans="2:21" s="67" customFormat="1" ht="12.75" customHeight="1" x14ac:dyDescent="0.25">
      <c r="B106" s="66"/>
      <c r="C106" s="66"/>
      <c r="D106" s="66"/>
      <c r="E106" s="66"/>
      <c r="F106" s="66"/>
      <c r="G106" s="66"/>
      <c r="H106" s="66"/>
      <c r="I106" s="66"/>
      <c r="J106" s="66"/>
      <c r="K106" s="66"/>
      <c r="L106" s="66"/>
      <c r="M106" s="66"/>
      <c r="N106" s="66"/>
      <c r="O106" s="66"/>
      <c r="P106" s="66"/>
      <c r="Q106" s="66"/>
      <c r="R106" s="66"/>
      <c r="S106" s="66"/>
      <c r="T106" s="66"/>
      <c r="U106" s="66"/>
    </row>
    <row r="112" spans="2:21" s="67" customFormat="1" ht="12.75" customHeight="1" x14ac:dyDescent="0.25">
      <c r="B112" s="66"/>
      <c r="C112" s="66"/>
      <c r="D112" s="66"/>
      <c r="E112" s="66"/>
      <c r="F112" s="66"/>
      <c r="G112" s="66"/>
      <c r="H112" s="66"/>
      <c r="I112" s="66"/>
      <c r="J112" s="66"/>
      <c r="K112" s="66"/>
      <c r="L112" s="66"/>
      <c r="M112" s="66"/>
      <c r="N112" s="66"/>
      <c r="O112" s="66"/>
      <c r="P112" s="66"/>
      <c r="Q112" s="66"/>
      <c r="R112" s="66"/>
      <c r="S112" s="66"/>
      <c r="T112" s="66"/>
      <c r="U112" s="66"/>
    </row>
  </sheetData>
  <mergeCells count="98">
    <mergeCell ref="B42:U42"/>
    <mergeCell ref="B2:U2"/>
    <mergeCell ref="B4:U4"/>
    <mergeCell ref="C5:F5"/>
    <mergeCell ref="G5:J5"/>
    <mergeCell ref="K5:N5"/>
    <mergeCell ref="O5:R5"/>
    <mergeCell ref="S5:S8"/>
    <mergeCell ref="F6:F8"/>
    <mergeCell ref="J6:J8"/>
    <mergeCell ref="N6:N8"/>
    <mergeCell ref="R6:R8"/>
    <mergeCell ref="C7:C8"/>
    <mergeCell ref="G7:G8"/>
    <mergeCell ref="K7:K8"/>
    <mergeCell ref="O7:O8"/>
    <mergeCell ref="T5:T8"/>
    <mergeCell ref="U5:U8"/>
    <mergeCell ref="D7:D8"/>
    <mergeCell ref="E7:E8"/>
    <mergeCell ref="H7:H8"/>
    <mergeCell ref="I7:I8"/>
    <mergeCell ref="L7:L8"/>
    <mergeCell ref="M7:M8"/>
    <mergeCell ref="P7:P8"/>
    <mergeCell ref="Q7:Q8"/>
    <mergeCell ref="Q45:Q46"/>
    <mergeCell ref="S43:S46"/>
    <mergeCell ref="C43:F43"/>
    <mergeCell ref="G43:J43"/>
    <mergeCell ref="K43:N43"/>
    <mergeCell ref="O43:R43"/>
    <mergeCell ref="D45:D46"/>
    <mergeCell ref="E45:E46"/>
    <mergeCell ref="H45:H46"/>
    <mergeCell ref="I45:I46"/>
    <mergeCell ref="L45:L46"/>
    <mergeCell ref="M45:M46"/>
    <mergeCell ref="F44:F46"/>
    <mergeCell ref="C45:C46"/>
    <mergeCell ref="J44:J46"/>
    <mergeCell ref="N44:N46"/>
    <mergeCell ref="R44:R46"/>
    <mergeCell ref="R60:R62"/>
    <mergeCell ref="G45:G46"/>
    <mergeCell ref="K45:K46"/>
    <mergeCell ref="O45:O46"/>
    <mergeCell ref="B58:U58"/>
    <mergeCell ref="T59:T62"/>
    <mergeCell ref="D61:D62"/>
    <mergeCell ref="E61:E62"/>
    <mergeCell ref="L61:L62"/>
    <mergeCell ref="T43:T46"/>
    <mergeCell ref="S59:S62"/>
    <mergeCell ref="U43:U46"/>
    <mergeCell ref="P45:P46"/>
    <mergeCell ref="U59:U62"/>
    <mergeCell ref="C61:C62"/>
    <mergeCell ref="G61:G62"/>
    <mergeCell ref="K61:K62"/>
    <mergeCell ref="O61:O62"/>
    <mergeCell ref="J60:J62"/>
    <mergeCell ref="N60:N62"/>
    <mergeCell ref="H61:H62"/>
    <mergeCell ref="I61:I62"/>
    <mergeCell ref="M61:M62"/>
    <mergeCell ref="P61:P62"/>
    <mergeCell ref="Q61:Q62"/>
    <mergeCell ref="F60:F62"/>
    <mergeCell ref="T73:T76"/>
    <mergeCell ref="C59:F59"/>
    <mergeCell ref="G59:J59"/>
    <mergeCell ref="K59:N59"/>
    <mergeCell ref="O59:R59"/>
    <mergeCell ref="M75:M76"/>
    <mergeCell ref="K75:K76"/>
    <mergeCell ref="O75:O76"/>
    <mergeCell ref="D75:D76"/>
    <mergeCell ref="E75:E76"/>
    <mergeCell ref="L75:L76"/>
    <mergeCell ref="H75:H76"/>
    <mergeCell ref="I75:I76"/>
    <mergeCell ref="C40:U40"/>
    <mergeCell ref="P75:P76"/>
    <mergeCell ref="Q75:Q76"/>
    <mergeCell ref="B72:U72"/>
    <mergeCell ref="C73:F73"/>
    <mergeCell ref="G73:J73"/>
    <mergeCell ref="K73:N73"/>
    <mergeCell ref="O73:R73"/>
    <mergeCell ref="S73:S76"/>
    <mergeCell ref="F74:F76"/>
    <mergeCell ref="J74:J76"/>
    <mergeCell ref="U73:U76"/>
    <mergeCell ref="N74:N76"/>
    <mergeCell ref="R74:R76"/>
    <mergeCell ref="C75:C76"/>
    <mergeCell ref="G75:G76"/>
  </mergeCells>
  <pageMargins left="0.7" right="0.7" top="0.75" bottom="0.75" header="0.3" footer="0.3"/>
  <pageSetup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zoomScaleNormal="100" zoomScaleSheetLayoutView="100" workbookViewId="0"/>
  </sheetViews>
  <sheetFormatPr defaultColWidth="9.109375" defaultRowHeight="15.6" x14ac:dyDescent="0.3"/>
  <cols>
    <col min="1" max="1" width="4.6640625" style="103" customWidth="1"/>
    <col min="2" max="2" width="23.88671875" style="103" customWidth="1"/>
    <col min="3" max="6" width="6.6640625" style="103" customWidth="1"/>
    <col min="7" max="7" width="2.6640625" style="103" customWidth="1"/>
    <col min="8" max="10" width="8.6640625" style="103" customWidth="1"/>
    <col min="11" max="11" width="4.6640625" style="103" customWidth="1"/>
    <col min="12" max="16384" width="9.109375" style="6"/>
  </cols>
  <sheetData>
    <row r="1" spans="1:11" ht="15.75" x14ac:dyDescent="0.25">
      <c r="A1" s="104"/>
      <c r="B1" s="104"/>
      <c r="C1" s="104"/>
      <c r="D1" s="104"/>
      <c r="E1" s="104"/>
      <c r="F1" s="104"/>
      <c r="G1" s="104"/>
      <c r="H1" s="104"/>
      <c r="I1" s="104"/>
      <c r="J1" s="104"/>
      <c r="K1" s="104"/>
    </row>
    <row r="2" spans="1:11" ht="16.5" customHeight="1" x14ac:dyDescent="0.3">
      <c r="A2" s="104"/>
      <c r="B2" s="1320" t="s">
        <v>154</v>
      </c>
      <c r="C2" s="1320"/>
      <c r="D2" s="1320"/>
      <c r="E2" s="1320"/>
      <c r="F2" s="1320"/>
      <c r="G2" s="1320"/>
      <c r="H2" s="1320"/>
      <c r="I2" s="1320"/>
      <c r="J2" s="1320"/>
      <c r="K2" s="155"/>
    </row>
    <row r="3" spans="1:11" ht="16.5" customHeight="1" x14ac:dyDescent="0.3">
      <c r="A3" s="104"/>
      <c r="B3" s="1320"/>
      <c r="C3" s="1320"/>
      <c r="D3" s="1320"/>
      <c r="E3" s="1320"/>
      <c r="F3" s="1320"/>
      <c r="G3" s="1320"/>
      <c r="H3" s="1320"/>
      <c r="I3" s="1320"/>
      <c r="J3" s="1320"/>
      <c r="K3" s="155"/>
    </row>
    <row r="4" spans="1:11" ht="16.5" customHeight="1" x14ac:dyDescent="0.3">
      <c r="A4" s="104"/>
      <c r="B4" s="1320"/>
      <c r="C4" s="1320"/>
      <c r="D4" s="1320"/>
      <c r="E4" s="1320"/>
      <c r="F4" s="1320"/>
      <c r="G4" s="1320"/>
      <c r="H4" s="1320"/>
      <c r="I4" s="1320"/>
      <c r="J4" s="1320"/>
      <c r="K4" s="155"/>
    </row>
    <row r="5" spans="1:11" ht="16.5" customHeight="1" x14ac:dyDescent="0.3">
      <c r="A5" s="104"/>
      <c r="B5" s="1320"/>
      <c r="C5" s="1320"/>
      <c r="D5" s="1320"/>
      <c r="E5" s="1320"/>
      <c r="F5" s="1320"/>
      <c r="G5" s="1320"/>
      <c r="H5" s="1320"/>
      <c r="I5" s="1320"/>
      <c r="J5" s="1320"/>
      <c r="K5" s="155"/>
    </row>
    <row r="6" spans="1:11" ht="16.5" customHeight="1" x14ac:dyDescent="0.3">
      <c r="A6" s="104"/>
      <c r="B6" s="1320"/>
      <c r="C6" s="1320"/>
      <c r="D6" s="1320"/>
      <c r="E6" s="1320"/>
      <c r="F6" s="1320"/>
      <c r="G6" s="1320"/>
      <c r="H6" s="1320"/>
      <c r="I6" s="1320"/>
      <c r="J6" s="1320"/>
      <c r="K6" s="155"/>
    </row>
    <row r="7" spans="1:11" ht="31.2" customHeight="1" x14ac:dyDescent="0.3">
      <c r="A7" s="104"/>
      <c r="B7" s="1320"/>
      <c r="C7" s="1320"/>
      <c r="D7" s="1320"/>
      <c r="E7" s="1320"/>
      <c r="F7" s="1320"/>
      <c r="G7" s="1320"/>
      <c r="H7" s="1320"/>
      <c r="I7" s="1320"/>
      <c r="J7" s="1320"/>
      <c r="K7" s="104"/>
    </row>
    <row r="8" spans="1:11" ht="15" customHeight="1" x14ac:dyDescent="0.3">
      <c r="A8" s="104"/>
      <c r="B8" s="154"/>
      <c r="C8" s="154"/>
      <c r="D8" s="154"/>
      <c r="E8" s="154"/>
      <c r="F8" s="154"/>
      <c r="G8" s="154"/>
      <c r="H8" s="154"/>
      <c r="I8" s="154"/>
      <c r="J8" s="154"/>
      <c r="K8" s="104"/>
    </row>
    <row r="9" spans="1:11" ht="15" customHeight="1" x14ac:dyDescent="0.3">
      <c r="A9" s="104"/>
      <c r="B9" s="1321" t="s">
        <v>134</v>
      </c>
      <c r="C9" s="1321"/>
      <c r="D9" s="1321"/>
      <c r="E9" s="1321"/>
      <c r="F9" s="1321"/>
      <c r="G9" s="1321"/>
      <c r="H9" s="1321"/>
      <c r="I9" s="1321"/>
      <c r="J9" s="1321"/>
      <c r="K9" s="104"/>
    </row>
    <row r="10" spans="1:11" ht="15" customHeight="1" x14ac:dyDescent="0.3">
      <c r="A10" s="104"/>
      <c r="B10" s="153" t="s">
        <v>1</v>
      </c>
      <c r="C10" s="124"/>
      <c r="D10" s="124"/>
      <c r="E10" s="124"/>
      <c r="F10" s="124"/>
      <c r="G10" s="124"/>
      <c r="H10" s="1322" t="s">
        <v>48</v>
      </c>
      <c r="I10" s="1322"/>
      <c r="J10" s="1323"/>
      <c r="K10" s="104"/>
    </row>
    <row r="11" spans="1:11" ht="15" customHeight="1" x14ac:dyDescent="0.3">
      <c r="A11" s="104"/>
      <c r="B11" s="152" t="s">
        <v>12</v>
      </c>
      <c r="C11" s="1326" t="s">
        <v>49</v>
      </c>
      <c r="D11" s="1327"/>
      <c r="E11" s="1327"/>
      <c r="F11" s="1327"/>
      <c r="G11" s="148"/>
      <c r="H11" s="1324"/>
      <c r="I11" s="1324"/>
      <c r="J11" s="1325"/>
      <c r="K11" s="148"/>
    </row>
    <row r="12" spans="1:11" ht="15" customHeight="1" x14ac:dyDescent="0.25">
      <c r="A12" s="104"/>
      <c r="B12" s="108" t="s">
        <v>15</v>
      </c>
      <c r="C12" s="151" t="s">
        <v>46</v>
      </c>
      <c r="D12" s="150" t="s">
        <v>45</v>
      </c>
      <c r="E12" s="150" t="s">
        <v>44</v>
      </c>
      <c r="F12" s="150" t="s">
        <v>47</v>
      </c>
      <c r="G12" s="150"/>
      <c r="H12" s="150" t="s">
        <v>46</v>
      </c>
      <c r="I12" s="150" t="s">
        <v>45</v>
      </c>
      <c r="J12" s="149" t="s">
        <v>44</v>
      </c>
      <c r="K12" s="148"/>
    </row>
    <row r="13" spans="1:11" ht="15" customHeight="1" x14ac:dyDescent="0.25">
      <c r="A13" s="104"/>
      <c r="B13" s="113" t="s">
        <v>19</v>
      </c>
      <c r="C13" s="147"/>
      <c r="D13" s="124"/>
      <c r="E13" s="124"/>
      <c r="F13" s="124"/>
      <c r="G13" s="124"/>
      <c r="H13" s="124"/>
      <c r="I13" s="124"/>
      <c r="J13" s="146"/>
      <c r="K13" s="145"/>
    </row>
    <row r="14" spans="1:11" ht="15" customHeight="1" x14ac:dyDescent="0.3">
      <c r="A14" s="104"/>
      <c r="B14" s="113" t="s">
        <v>20</v>
      </c>
      <c r="C14" s="144"/>
      <c r="D14" s="133"/>
      <c r="E14" s="133"/>
      <c r="F14" s="133"/>
      <c r="G14" s="133"/>
      <c r="H14" s="133"/>
      <c r="I14" s="133"/>
      <c r="J14" s="143"/>
      <c r="K14" s="104"/>
    </row>
    <row r="15" spans="1:11" ht="15" customHeight="1" x14ac:dyDescent="0.3">
      <c r="A15" s="104"/>
      <c r="B15" s="112">
        <v>2011</v>
      </c>
      <c r="C15" s="283">
        <v>517</v>
      </c>
      <c r="D15" s="282">
        <v>137</v>
      </c>
      <c r="E15" s="282">
        <v>308</v>
      </c>
      <c r="F15" s="282">
        <v>962</v>
      </c>
      <c r="G15" s="282"/>
      <c r="H15" s="286">
        <v>0.57317671379135704</v>
      </c>
      <c r="I15" s="286">
        <v>0.14211599769473601</v>
      </c>
      <c r="J15" s="414">
        <v>0.28470728851390598</v>
      </c>
      <c r="K15" s="104"/>
    </row>
    <row r="16" spans="1:11" ht="15" customHeight="1" x14ac:dyDescent="0.3">
      <c r="A16" s="104"/>
      <c r="B16" s="112">
        <v>2012</v>
      </c>
      <c r="C16" s="283">
        <v>314</v>
      </c>
      <c r="D16" s="282">
        <v>156</v>
      </c>
      <c r="E16" s="282">
        <v>299</v>
      </c>
      <c r="F16" s="282">
        <v>769</v>
      </c>
      <c r="G16" s="282"/>
      <c r="H16" s="286">
        <v>0.45903453343631201</v>
      </c>
      <c r="I16" s="286">
        <v>0.20283953966127899</v>
      </c>
      <c r="J16" s="414">
        <v>0.338125926902409</v>
      </c>
      <c r="K16" s="104"/>
    </row>
    <row r="17" spans="1:11" ht="15" customHeight="1" x14ac:dyDescent="0.3">
      <c r="A17" s="104"/>
      <c r="B17" s="112">
        <v>2013</v>
      </c>
      <c r="C17" s="283">
        <v>327</v>
      </c>
      <c r="D17" s="282">
        <v>114</v>
      </c>
      <c r="E17" s="282">
        <v>464</v>
      </c>
      <c r="F17" s="282">
        <v>905</v>
      </c>
      <c r="G17" s="282"/>
      <c r="H17" s="286">
        <v>0.41023350750831999</v>
      </c>
      <c r="I17" s="286">
        <v>0.136048751799169</v>
      </c>
      <c r="J17" s="414">
        <v>0.45371774069251097</v>
      </c>
      <c r="K17" s="104"/>
    </row>
    <row r="18" spans="1:11" ht="15" customHeight="1" x14ac:dyDescent="0.3">
      <c r="A18" s="104"/>
      <c r="B18" s="113" t="s">
        <v>21</v>
      </c>
      <c r="C18" s="141"/>
      <c r="D18" s="111"/>
      <c r="E18" s="111"/>
      <c r="F18" s="111"/>
      <c r="G18" s="111"/>
      <c r="H18" s="286"/>
      <c r="I18" s="286"/>
      <c r="J18" s="414"/>
      <c r="K18" s="104"/>
    </row>
    <row r="19" spans="1:11" ht="15" customHeight="1" x14ac:dyDescent="0.3">
      <c r="A19" s="104"/>
      <c r="B19" s="112">
        <v>2011</v>
      </c>
      <c r="C19" s="283">
        <v>1063</v>
      </c>
      <c r="D19" s="282">
        <v>439</v>
      </c>
      <c r="E19" s="282">
        <v>927</v>
      </c>
      <c r="F19" s="282">
        <v>2429</v>
      </c>
      <c r="G19" s="282"/>
      <c r="H19" s="286">
        <v>0.46738204670610001</v>
      </c>
      <c r="I19" s="286">
        <v>0.18232776550246599</v>
      </c>
      <c r="J19" s="414">
        <v>0.350290187791434</v>
      </c>
      <c r="K19" s="104"/>
    </row>
    <row r="20" spans="1:11" ht="15" customHeight="1" x14ac:dyDescent="0.3">
      <c r="A20" s="104"/>
      <c r="B20" s="112">
        <v>2012</v>
      </c>
      <c r="C20" s="283">
        <v>1299</v>
      </c>
      <c r="D20" s="282">
        <v>709</v>
      </c>
      <c r="E20" s="282">
        <v>1368</v>
      </c>
      <c r="F20" s="282">
        <v>3376</v>
      </c>
      <c r="G20" s="282"/>
      <c r="H20" s="286">
        <v>0.40342089151448501</v>
      </c>
      <c r="I20" s="286">
        <v>0.208252340007929</v>
      </c>
      <c r="J20" s="414">
        <v>0.38832676847758602</v>
      </c>
      <c r="K20" s="104"/>
    </row>
    <row r="21" spans="1:11" ht="15" customHeight="1" x14ac:dyDescent="0.3">
      <c r="A21" s="104"/>
      <c r="B21" s="142">
        <v>2013</v>
      </c>
      <c r="C21" s="492">
        <v>2100</v>
      </c>
      <c r="D21" s="493">
        <v>534</v>
      </c>
      <c r="E21" s="493">
        <v>984</v>
      </c>
      <c r="F21" s="493">
        <v>3618</v>
      </c>
      <c r="G21" s="493"/>
      <c r="H21" s="494">
        <v>0.62100377557008102</v>
      </c>
      <c r="I21" s="494">
        <v>0.142255401008791</v>
      </c>
      <c r="J21" s="415">
        <v>0.23674082342112801</v>
      </c>
      <c r="K21" s="104"/>
    </row>
    <row r="22" spans="1:11" ht="15" customHeight="1" x14ac:dyDescent="0.3">
      <c r="A22" s="104"/>
      <c r="B22" s="113" t="s">
        <v>22</v>
      </c>
      <c r="C22" s="141"/>
      <c r="D22" s="111"/>
      <c r="E22" s="111"/>
      <c r="F22" s="111"/>
      <c r="G22" s="111"/>
      <c r="H22" s="286"/>
      <c r="I22" s="286"/>
      <c r="J22" s="414"/>
      <c r="K22" s="104"/>
    </row>
    <row r="23" spans="1:11" ht="15" customHeight="1" x14ac:dyDescent="0.3">
      <c r="A23" s="104"/>
      <c r="B23" s="113" t="s">
        <v>20</v>
      </c>
      <c r="C23" s="141"/>
      <c r="D23" s="111"/>
      <c r="E23" s="111"/>
      <c r="F23" s="111"/>
      <c r="G23" s="111"/>
      <c r="H23" s="286"/>
      <c r="I23" s="286"/>
      <c r="J23" s="414"/>
      <c r="K23" s="104"/>
    </row>
    <row r="24" spans="1:11" ht="15" customHeight="1" x14ac:dyDescent="0.3">
      <c r="A24" s="104"/>
      <c r="B24" s="112">
        <v>2011</v>
      </c>
      <c r="C24" s="283">
        <v>1076</v>
      </c>
      <c r="D24" s="282">
        <v>169</v>
      </c>
      <c r="E24" s="282">
        <v>199</v>
      </c>
      <c r="F24" s="282">
        <v>1444</v>
      </c>
      <c r="G24" s="282"/>
      <c r="H24" s="286">
        <v>0.80261256032067796</v>
      </c>
      <c r="I24" s="286">
        <v>9.5414381845038795E-2</v>
      </c>
      <c r="J24" s="414">
        <v>0.101973057834283</v>
      </c>
      <c r="K24" s="104"/>
    </row>
    <row r="25" spans="1:11" ht="15" customHeight="1" x14ac:dyDescent="0.3">
      <c r="A25" s="104"/>
      <c r="B25" s="112">
        <v>2012</v>
      </c>
      <c r="C25" s="283">
        <v>791</v>
      </c>
      <c r="D25" s="282">
        <v>175</v>
      </c>
      <c r="E25" s="282">
        <v>229</v>
      </c>
      <c r="F25" s="282">
        <v>1195</v>
      </c>
      <c r="G25" s="282"/>
      <c r="H25" s="286">
        <v>0.67667603851337199</v>
      </c>
      <c r="I25" s="286">
        <v>0.13890087918221999</v>
      </c>
      <c r="J25" s="414">
        <v>0.18442308230440799</v>
      </c>
      <c r="K25" s="104"/>
    </row>
    <row r="26" spans="1:11" ht="15" customHeight="1" x14ac:dyDescent="0.3">
      <c r="A26" s="104"/>
      <c r="B26" s="112">
        <v>2013</v>
      </c>
      <c r="C26" s="283">
        <v>659</v>
      </c>
      <c r="D26" s="282">
        <v>238</v>
      </c>
      <c r="E26" s="282">
        <v>260</v>
      </c>
      <c r="F26" s="282">
        <v>1157</v>
      </c>
      <c r="G26" s="282"/>
      <c r="H26" s="286">
        <v>0.59104369901118103</v>
      </c>
      <c r="I26" s="286">
        <v>0.21681173518045399</v>
      </c>
      <c r="J26" s="414">
        <v>0.192144565808365</v>
      </c>
      <c r="K26" s="104"/>
    </row>
    <row r="27" spans="1:11" ht="15" customHeight="1" x14ac:dyDescent="0.3">
      <c r="A27" s="104"/>
      <c r="B27" s="113" t="s">
        <v>21</v>
      </c>
      <c r="C27" s="141"/>
      <c r="D27" s="111"/>
      <c r="E27" s="111"/>
      <c r="F27" s="111"/>
      <c r="G27" s="111"/>
      <c r="H27" s="286"/>
      <c r="I27" s="286"/>
      <c r="J27" s="414"/>
      <c r="K27" s="104"/>
    </row>
    <row r="28" spans="1:11" ht="15" customHeight="1" x14ac:dyDescent="0.3">
      <c r="A28" s="104"/>
      <c r="B28" s="112">
        <v>2011</v>
      </c>
      <c r="C28" s="283">
        <v>967</v>
      </c>
      <c r="D28" s="282">
        <v>554</v>
      </c>
      <c r="E28" s="282">
        <v>1188</v>
      </c>
      <c r="F28" s="282">
        <v>2709</v>
      </c>
      <c r="G28" s="282"/>
      <c r="H28" s="286">
        <v>0.375578859922786</v>
      </c>
      <c r="I28" s="286">
        <v>0.20215198920695099</v>
      </c>
      <c r="J28" s="414">
        <v>0.42226915087026301</v>
      </c>
      <c r="K28" s="104"/>
    </row>
    <row r="29" spans="1:11" ht="15" customHeight="1" x14ac:dyDescent="0.3">
      <c r="A29" s="104"/>
      <c r="B29" s="112">
        <v>2012</v>
      </c>
      <c r="C29" s="283">
        <v>859</v>
      </c>
      <c r="D29" s="282">
        <v>447</v>
      </c>
      <c r="E29" s="282">
        <v>1201</v>
      </c>
      <c r="F29" s="282">
        <v>2507</v>
      </c>
      <c r="G29" s="282"/>
      <c r="H29" s="286">
        <v>0.36109398889929101</v>
      </c>
      <c r="I29" s="286">
        <v>0.17386204754430301</v>
      </c>
      <c r="J29" s="414">
        <v>0.46504396355640598</v>
      </c>
      <c r="K29" s="104"/>
    </row>
    <row r="30" spans="1:11" ht="15" customHeight="1" x14ac:dyDescent="0.3">
      <c r="A30" s="104"/>
      <c r="B30" s="142">
        <v>2013</v>
      </c>
      <c r="C30" s="492">
        <v>753</v>
      </c>
      <c r="D30" s="493">
        <v>404</v>
      </c>
      <c r="E30" s="493">
        <v>1100</v>
      </c>
      <c r="F30" s="493">
        <v>2257</v>
      </c>
      <c r="G30" s="493"/>
      <c r="H30" s="494">
        <v>0.34562201340403698</v>
      </c>
      <c r="I30" s="494">
        <v>0.185424177855429</v>
      </c>
      <c r="J30" s="415">
        <v>0.468953808740534</v>
      </c>
      <c r="K30" s="104"/>
    </row>
    <row r="31" spans="1:11" ht="15" customHeight="1" x14ac:dyDescent="0.3">
      <c r="A31" s="104"/>
      <c r="B31" s="113" t="s">
        <v>23</v>
      </c>
      <c r="C31" s="141"/>
      <c r="D31" s="111"/>
      <c r="E31" s="111"/>
      <c r="F31" s="111"/>
      <c r="G31" s="111"/>
      <c r="H31" s="110"/>
      <c r="I31" s="110"/>
      <c r="J31" s="109"/>
      <c r="K31" s="104"/>
    </row>
    <row r="32" spans="1:11" ht="15" customHeight="1" x14ac:dyDescent="0.25">
      <c r="A32" s="104"/>
      <c r="B32" s="113" t="s">
        <v>20</v>
      </c>
      <c r="C32" s="141"/>
      <c r="D32" s="111"/>
      <c r="E32" s="111"/>
      <c r="F32" s="111"/>
      <c r="G32" s="111"/>
      <c r="H32" s="110"/>
      <c r="I32" s="110"/>
      <c r="J32" s="109"/>
      <c r="K32" s="104"/>
    </row>
    <row r="33" spans="1:11" ht="15" customHeight="1" x14ac:dyDescent="0.25">
      <c r="A33" s="104"/>
      <c r="B33" s="112">
        <v>2011</v>
      </c>
      <c r="C33" s="425">
        <v>0</v>
      </c>
      <c r="D33" s="404">
        <v>0</v>
      </c>
      <c r="E33" s="404">
        <v>10</v>
      </c>
      <c r="F33" s="404">
        <v>10</v>
      </c>
      <c r="G33" s="404"/>
      <c r="H33" s="407">
        <v>0</v>
      </c>
      <c r="I33" s="407">
        <v>0</v>
      </c>
      <c r="J33" s="409">
        <v>1</v>
      </c>
      <c r="K33" s="104"/>
    </row>
    <row r="34" spans="1:11" ht="15" customHeight="1" x14ac:dyDescent="0.3">
      <c r="A34" s="104"/>
      <c r="B34" s="112">
        <v>2012</v>
      </c>
      <c r="C34" s="425" t="s">
        <v>24</v>
      </c>
      <c r="D34" s="404" t="s">
        <v>24</v>
      </c>
      <c r="E34" s="404" t="s">
        <v>24</v>
      </c>
      <c r="F34" s="404" t="s">
        <v>24</v>
      </c>
      <c r="G34" s="404"/>
      <c r="H34" s="407" t="s">
        <v>24</v>
      </c>
      <c r="I34" s="407" t="s">
        <v>24</v>
      </c>
      <c r="J34" s="409" t="s">
        <v>24</v>
      </c>
      <c r="K34" s="104"/>
    </row>
    <row r="35" spans="1:11" ht="15" customHeight="1" x14ac:dyDescent="0.3">
      <c r="A35" s="104"/>
      <c r="B35" s="112" t="s">
        <v>148</v>
      </c>
      <c r="C35" s="425">
        <v>2</v>
      </c>
      <c r="D35" s="404">
        <v>0</v>
      </c>
      <c r="E35" s="404">
        <v>0</v>
      </c>
      <c r="F35" s="404">
        <v>2</v>
      </c>
      <c r="G35" s="404"/>
      <c r="H35" s="407">
        <v>1</v>
      </c>
      <c r="I35" s="407">
        <v>0</v>
      </c>
      <c r="J35" s="409">
        <v>0</v>
      </c>
      <c r="K35" s="104"/>
    </row>
    <row r="36" spans="1:11" ht="15" customHeight="1" x14ac:dyDescent="0.3">
      <c r="A36" s="104"/>
      <c r="B36" s="113" t="s">
        <v>21</v>
      </c>
      <c r="C36" s="141"/>
      <c r="D36" s="111"/>
      <c r="E36" s="111"/>
      <c r="F36" s="111"/>
      <c r="G36" s="111"/>
      <c r="H36" s="110"/>
      <c r="I36" s="110"/>
      <c r="J36" s="109"/>
      <c r="K36" s="104"/>
    </row>
    <row r="37" spans="1:11" ht="15" customHeight="1" x14ac:dyDescent="0.3">
      <c r="A37" s="104"/>
      <c r="B37" s="112">
        <v>2011</v>
      </c>
      <c r="C37" s="425">
        <v>7</v>
      </c>
      <c r="D37" s="404">
        <v>1</v>
      </c>
      <c r="E37" s="404">
        <v>6</v>
      </c>
      <c r="F37" s="404">
        <v>14</v>
      </c>
      <c r="G37" s="404"/>
      <c r="H37" s="407">
        <v>0.48215900951608198</v>
      </c>
      <c r="I37" s="407">
        <v>6.0677806601967602E-2</v>
      </c>
      <c r="J37" s="409">
        <v>0.45716318388194999</v>
      </c>
      <c r="K37" s="104"/>
    </row>
    <row r="38" spans="1:11" ht="15" customHeight="1" x14ac:dyDescent="0.3">
      <c r="A38" s="104"/>
      <c r="B38" s="112">
        <v>2012</v>
      </c>
      <c r="C38" s="425">
        <v>35</v>
      </c>
      <c r="D38" s="404">
        <v>7</v>
      </c>
      <c r="E38" s="404">
        <v>36</v>
      </c>
      <c r="F38" s="404">
        <v>78</v>
      </c>
      <c r="G38" s="404"/>
      <c r="H38" s="407">
        <v>0.49234220081274599</v>
      </c>
      <c r="I38" s="407">
        <v>9.1785421480487003E-2</v>
      </c>
      <c r="J38" s="409">
        <v>0.41587237770676699</v>
      </c>
      <c r="K38" s="104"/>
    </row>
    <row r="39" spans="1:11" ht="15" customHeight="1" x14ac:dyDescent="0.3">
      <c r="A39" s="104"/>
      <c r="B39" s="108" t="s">
        <v>148</v>
      </c>
      <c r="C39" s="428">
        <v>27</v>
      </c>
      <c r="D39" s="410">
        <v>14</v>
      </c>
      <c r="E39" s="410">
        <v>51</v>
      </c>
      <c r="F39" s="410">
        <v>92</v>
      </c>
      <c r="G39" s="410"/>
      <c r="H39" s="427">
        <v>0.32044100797449299</v>
      </c>
      <c r="I39" s="427">
        <v>0.160411873336817</v>
      </c>
      <c r="J39" s="426">
        <v>0.51914711868869001</v>
      </c>
      <c r="K39" s="104"/>
    </row>
    <row r="40" spans="1:11" ht="15" customHeight="1" x14ac:dyDescent="0.3">
      <c r="A40" s="104"/>
      <c r="B40" s="491" t="s">
        <v>43</v>
      </c>
      <c r="C40" s="490"/>
      <c r="D40" s="404"/>
      <c r="E40" s="404"/>
      <c r="F40" s="404"/>
      <c r="G40" s="404"/>
      <c r="H40" s="407"/>
      <c r="I40" s="407"/>
      <c r="J40" s="408"/>
      <c r="K40" s="104"/>
    </row>
    <row r="41" spans="1:11" ht="15" customHeight="1" x14ac:dyDescent="0.3">
      <c r="A41" s="104"/>
      <c r="B41" s="113" t="s">
        <v>23</v>
      </c>
      <c r="C41" s="490"/>
      <c r="D41" s="404"/>
      <c r="E41" s="404"/>
      <c r="F41" s="404"/>
      <c r="G41" s="404"/>
      <c r="H41" s="407"/>
      <c r="I41" s="407"/>
      <c r="J41" s="409"/>
      <c r="K41" s="104"/>
    </row>
    <row r="42" spans="1:11" ht="15" customHeight="1" x14ac:dyDescent="0.3">
      <c r="A42" s="104"/>
      <c r="B42" s="112">
        <v>2011</v>
      </c>
      <c r="C42" s="425">
        <v>0</v>
      </c>
      <c r="D42" s="404">
        <v>0</v>
      </c>
      <c r="E42" s="404">
        <v>0</v>
      </c>
      <c r="F42" s="404">
        <v>0</v>
      </c>
      <c r="G42" s="404"/>
      <c r="H42" s="407">
        <v>0</v>
      </c>
      <c r="I42" s="407">
        <v>0</v>
      </c>
      <c r="J42" s="409">
        <v>0</v>
      </c>
      <c r="K42" s="104"/>
    </row>
    <row r="43" spans="1:11" ht="15" customHeight="1" x14ac:dyDescent="0.3">
      <c r="A43" s="104"/>
      <c r="B43" s="112">
        <v>2012</v>
      </c>
      <c r="C43" s="425" t="s">
        <v>24</v>
      </c>
      <c r="D43" s="404" t="s">
        <v>24</v>
      </c>
      <c r="E43" s="404" t="s">
        <v>24</v>
      </c>
      <c r="F43" s="404" t="s">
        <v>24</v>
      </c>
      <c r="G43" s="404"/>
      <c r="H43" s="407" t="s">
        <v>24</v>
      </c>
      <c r="I43" s="407" t="s">
        <v>24</v>
      </c>
      <c r="J43" s="409" t="s">
        <v>24</v>
      </c>
      <c r="K43" s="104"/>
    </row>
    <row r="44" spans="1:11" ht="15" customHeight="1" x14ac:dyDescent="0.3">
      <c r="A44" s="104"/>
      <c r="B44" s="108">
        <v>2013</v>
      </c>
      <c r="C44" s="1328" t="s">
        <v>149</v>
      </c>
      <c r="D44" s="1329"/>
      <c r="E44" s="1329"/>
      <c r="F44" s="1329"/>
      <c r="G44" s="1329"/>
      <c r="H44" s="1329"/>
      <c r="I44" s="1329"/>
      <c r="J44" s="1330"/>
      <c r="K44" s="104"/>
    </row>
    <row r="45" spans="1:11" ht="15" customHeight="1" x14ac:dyDescent="0.3">
      <c r="A45" s="104"/>
      <c r="B45" s="461" t="s">
        <v>136</v>
      </c>
      <c r="C45" s="140"/>
      <c r="D45" s="140"/>
      <c r="E45" s="140"/>
      <c r="F45" s="140"/>
      <c r="G45" s="140"/>
      <c r="H45" s="139"/>
      <c r="I45" s="139"/>
      <c r="J45" s="139"/>
      <c r="K45" s="104"/>
    </row>
    <row r="46" spans="1:11" ht="15" customHeight="1" x14ac:dyDescent="0.3">
      <c r="A46" s="104"/>
      <c r="B46" s="1321" t="s">
        <v>25</v>
      </c>
      <c r="C46" s="1321"/>
      <c r="D46" s="1321"/>
      <c r="E46" s="1321"/>
      <c r="F46" s="1321"/>
      <c r="G46" s="1321"/>
      <c r="H46" s="1321"/>
      <c r="I46" s="1321"/>
      <c r="J46" s="1321"/>
      <c r="K46" s="104"/>
    </row>
    <row r="47" spans="1:11" ht="15" customHeight="1" thickBot="1" x14ac:dyDescent="0.35">
      <c r="A47" s="104"/>
      <c r="B47" s="130" t="s">
        <v>1</v>
      </c>
      <c r="C47" s="1331" t="s">
        <v>49</v>
      </c>
      <c r="D47" s="1332"/>
      <c r="E47" s="1332"/>
      <c r="F47" s="1332"/>
      <c r="G47" s="129"/>
      <c r="H47" s="1333" t="s">
        <v>48</v>
      </c>
      <c r="I47" s="1333"/>
      <c r="J47" s="1334"/>
      <c r="K47" s="104"/>
    </row>
    <row r="48" spans="1:11" ht="15" customHeight="1" x14ac:dyDescent="0.3">
      <c r="A48" s="104"/>
      <c r="B48" s="112" t="s">
        <v>15</v>
      </c>
      <c r="C48" s="128" t="s">
        <v>46</v>
      </c>
      <c r="D48" s="128" t="s">
        <v>45</v>
      </c>
      <c r="E48" s="128" t="s">
        <v>44</v>
      </c>
      <c r="F48" s="128" t="s">
        <v>47</v>
      </c>
      <c r="G48" s="128"/>
      <c r="H48" s="127" t="s">
        <v>46</v>
      </c>
      <c r="I48" s="127" t="s">
        <v>45</v>
      </c>
      <c r="J48" s="126" t="s">
        <v>44</v>
      </c>
      <c r="K48" s="131"/>
    </row>
    <row r="49" spans="1:11" ht="15" customHeight="1" x14ac:dyDescent="0.3">
      <c r="A49" s="104"/>
      <c r="B49" s="138" t="s">
        <v>26</v>
      </c>
      <c r="C49" s="124"/>
      <c r="D49" s="124"/>
      <c r="E49" s="124"/>
      <c r="F49" s="124"/>
      <c r="G49" s="124"/>
      <c r="H49" s="123"/>
      <c r="I49" s="123"/>
      <c r="J49" s="122"/>
      <c r="K49" s="104"/>
    </row>
    <row r="50" spans="1:11" ht="13.2" customHeight="1" x14ac:dyDescent="0.3">
      <c r="A50" s="104"/>
      <c r="B50" s="113" t="s">
        <v>27</v>
      </c>
      <c r="C50" s="133"/>
      <c r="D50" s="133"/>
      <c r="E50" s="133"/>
      <c r="F50" s="133"/>
      <c r="G50" s="133"/>
      <c r="H50" s="132"/>
      <c r="I50" s="132"/>
      <c r="J50" s="137"/>
      <c r="K50" s="104"/>
    </row>
    <row r="51" spans="1:11" ht="15" customHeight="1" x14ac:dyDescent="0.3">
      <c r="A51" s="104"/>
      <c r="B51" s="112">
        <v>2011</v>
      </c>
      <c r="C51" s="422" t="s">
        <v>24</v>
      </c>
      <c r="D51" s="422" t="s">
        <v>24</v>
      </c>
      <c r="E51" s="422" t="s">
        <v>24</v>
      </c>
      <c r="F51" s="111" t="s">
        <v>24</v>
      </c>
      <c r="G51" s="111"/>
      <c r="H51" s="422" t="s">
        <v>24</v>
      </c>
      <c r="I51" s="422" t="s">
        <v>24</v>
      </c>
      <c r="J51" s="423" t="s">
        <v>24</v>
      </c>
      <c r="K51" s="104"/>
    </row>
    <row r="52" spans="1:11" ht="15" customHeight="1" x14ac:dyDescent="0.3">
      <c r="A52" s="104"/>
      <c r="B52" s="112">
        <v>2012</v>
      </c>
      <c r="C52" s="111">
        <v>0</v>
      </c>
      <c r="D52" s="111">
        <v>0</v>
      </c>
      <c r="E52" s="111">
        <v>0</v>
      </c>
      <c r="F52" s="111">
        <v>0</v>
      </c>
      <c r="G52" s="111"/>
      <c r="H52" s="110">
        <v>0</v>
      </c>
      <c r="I52" s="110">
        <v>0</v>
      </c>
      <c r="J52" s="109">
        <v>0</v>
      </c>
      <c r="K52" s="104"/>
    </row>
    <row r="53" spans="1:11" ht="15" customHeight="1" x14ac:dyDescent="0.3">
      <c r="A53" s="104"/>
      <c r="B53" s="108">
        <v>2013</v>
      </c>
      <c r="C53" s="107">
        <v>0</v>
      </c>
      <c r="D53" s="107">
        <v>0</v>
      </c>
      <c r="E53" s="107">
        <v>0</v>
      </c>
      <c r="F53" s="107">
        <v>0</v>
      </c>
      <c r="G53" s="107"/>
      <c r="H53" s="106">
        <v>0</v>
      </c>
      <c r="I53" s="106">
        <v>0</v>
      </c>
      <c r="J53" s="105">
        <v>0</v>
      </c>
      <c r="K53" s="104"/>
    </row>
    <row r="54" spans="1:11" ht="15" customHeight="1" x14ac:dyDescent="0.3">
      <c r="A54" s="104"/>
      <c r="B54" s="136" t="s">
        <v>28</v>
      </c>
      <c r="C54" s="111"/>
      <c r="D54" s="111"/>
      <c r="E54" s="111"/>
      <c r="F54" s="111"/>
      <c r="G54" s="111"/>
      <c r="H54" s="110"/>
      <c r="I54" s="110"/>
      <c r="J54" s="109"/>
      <c r="K54" s="104"/>
    </row>
    <row r="55" spans="1:11" ht="15" customHeight="1" x14ac:dyDescent="0.3">
      <c r="A55" s="104"/>
      <c r="B55" s="113" t="s">
        <v>27</v>
      </c>
      <c r="C55" s="111"/>
      <c r="D55" s="111"/>
      <c r="E55" s="111"/>
      <c r="F55" s="111"/>
      <c r="G55" s="111"/>
      <c r="H55" s="110"/>
      <c r="I55" s="110"/>
      <c r="J55" s="109"/>
      <c r="K55" s="104"/>
    </row>
    <row r="56" spans="1:11" ht="15" customHeight="1" x14ac:dyDescent="0.3">
      <c r="A56" s="104"/>
      <c r="B56" s="112">
        <v>2011</v>
      </c>
      <c r="C56" s="111">
        <v>0</v>
      </c>
      <c r="D56" s="111">
        <v>1</v>
      </c>
      <c r="E56" s="111">
        <v>2</v>
      </c>
      <c r="F56" s="111">
        <v>3</v>
      </c>
      <c r="G56" s="111"/>
      <c r="H56" s="110">
        <v>0</v>
      </c>
      <c r="I56" s="110">
        <v>0.45945411874536601</v>
      </c>
      <c r="J56" s="109">
        <v>0.54054588125463499</v>
      </c>
      <c r="K56" s="104"/>
    </row>
    <row r="57" spans="1:11" ht="15" customHeight="1" x14ac:dyDescent="0.3">
      <c r="A57" s="104"/>
      <c r="B57" s="112">
        <v>2012</v>
      </c>
      <c r="C57" s="495">
        <v>0</v>
      </c>
      <c r="D57" s="496">
        <v>0</v>
      </c>
      <c r="E57" s="496">
        <v>0</v>
      </c>
      <c r="F57" s="111">
        <v>0</v>
      </c>
      <c r="G57" s="111"/>
      <c r="H57" s="497">
        <v>0</v>
      </c>
      <c r="I57" s="497">
        <v>0</v>
      </c>
      <c r="J57" s="498">
        <v>0</v>
      </c>
      <c r="K57" s="104"/>
    </row>
    <row r="58" spans="1:11" ht="15" customHeight="1" x14ac:dyDescent="0.3">
      <c r="A58" s="104"/>
      <c r="B58" s="108">
        <v>2013</v>
      </c>
      <c r="C58" s="499">
        <v>2</v>
      </c>
      <c r="D58" s="500">
        <v>0</v>
      </c>
      <c r="E58" s="500">
        <v>1</v>
      </c>
      <c r="F58" s="107">
        <v>3</v>
      </c>
      <c r="G58" s="107"/>
      <c r="H58" s="501">
        <v>0.91692734899999995</v>
      </c>
      <c r="I58" s="501">
        <v>0</v>
      </c>
      <c r="J58" s="502">
        <v>8.3072650999999997E-2</v>
      </c>
      <c r="K58" s="104"/>
    </row>
    <row r="59" spans="1:11" ht="15" customHeight="1" x14ac:dyDescent="0.3">
      <c r="A59" s="104"/>
      <c r="B59" s="134"/>
      <c r="C59" s="111"/>
      <c r="D59" s="111"/>
      <c r="E59" s="111"/>
      <c r="F59" s="111"/>
      <c r="G59" s="111"/>
      <c r="H59" s="110"/>
      <c r="I59" s="110"/>
      <c r="J59" s="110"/>
      <c r="K59" s="104"/>
    </row>
    <row r="60" spans="1:11" ht="15" customHeight="1" x14ac:dyDescent="0.3">
      <c r="A60" s="104"/>
      <c r="B60" s="1335" t="s">
        <v>29</v>
      </c>
      <c r="C60" s="1335"/>
      <c r="D60" s="1335"/>
      <c r="E60" s="1335"/>
      <c r="F60" s="1335"/>
      <c r="G60" s="1335"/>
      <c r="H60" s="1335"/>
      <c r="I60" s="1335"/>
      <c r="J60" s="1335"/>
      <c r="K60" s="104"/>
    </row>
    <row r="61" spans="1:11" ht="15" customHeight="1" thickBot="1" x14ac:dyDescent="0.35">
      <c r="A61" s="104"/>
      <c r="B61" s="130" t="s">
        <v>1</v>
      </c>
      <c r="C61" s="1331" t="s">
        <v>49</v>
      </c>
      <c r="D61" s="1332"/>
      <c r="E61" s="1332"/>
      <c r="F61" s="1332"/>
      <c r="G61" s="129"/>
      <c r="H61" s="1333" t="s">
        <v>48</v>
      </c>
      <c r="I61" s="1333"/>
      <c r="J61" s="1334"/>
      <c r="K61" s="104"/>
    </row>
    <row r="62" spans="1:11" ht="15" customHeight="1" x14ac:dyDescent="0.3">
      <c r="A62" s="182"/>
      <c r="B62" s="112" t="s">
        <v>15</v>
      </c>
      <c r="C62" s="128" t="s">
        <v>46</v>
      </c>
      <c r="D62" s="128" t="s">
        <v>45</v>
      </c>
      <c r="E62" s="128" t="s">
        <v>44</v>
      </c>
      <c r="F62" s="128" t="s">
        <v>47</v>
      </c>
      <c r="G62" s="128"/>
      <c r="H62" s="127" t="s">
        <v>46</v>
      </c>
      <c r="I62" s="127" t="s">
        <v>45</v>
      </c>
      <c r="J62" s="126" t="s">
        <v>44</v>
      </c>
      <c r="K62" s="329"/>
    </row>
    <row r="63" spans="1:11" ht="15" customHeight="1" x14ac:dyDescent="0.3">
      <c r="A63" s="182"/>
      <c r="B63" s="125" t="s">
        <v>27</v>
      </c>
      <c r="C63" s="193"/>
      <c r="D63" s="192"/>
      <c r="E63" s="192"/>
      <c r="F63" s="418"/>
      <c r="G63" s="194"/>
      <c r="H63" s="419"/>
      <c r="I63" s="419"/>
      <c r="J63" s="420"/>
      <c r="K63" s="329"/>
    </row>
    <row r="64" spans="1:11" ht="19.2" customHeight="1" x14ac:dyDescent="0.3">
      <c r="A64" s="182"/>
      <c r="B64" s="112">
        <v>2011</v>
      </c>
      <c r="C64" s="495" t="s">
        <v>152</v>
      </c>
      <c r="D64" s="496" t="s">
        <v>152</v>
      </c>
      <c r="E64" s="496" t="s">
        <v>152</v>
      </c>
      <c r="F64" s="282">
        <v>902</v>
      </c>
      <c r="G64" s="421"/>
      <c r="H64" s="496" t="s">
        <v>152</v>
      </c>
      <c r="I64" s="496" t="s">
        <v>152</v>
      </c>
      <c r="J64" s="505" t="s">
        <v>152</v>
      </c>
      <c r="K64" s="329"/>
    </row>
    <row r="65" spans="1:11" ht="15" customHeight="1" x14ac:dyDescent="0.3">
      <c r="A65" s="182"/>
      <c r="B65" s="112">
        <v>2012</v>
      </c>
      <c r="C65" s="495" t="s">
        <v>152</v>
      </c>
      <c r="D65" s="496" t="s">
        <v>152</v>
      </c>
      <c r="E65" s="496" t="s">
        <v>152</v>
      </c>
      <c r="F65" s="282">
        <v>1271</v>
      </c>
      <c r="G65" s="421"/>
      <c r="H65" s="496" t="s">
        <v>152</v>
      </c>
      <c r="I65" s="496" t="s">
        <v>152</v>
      </c>
      <c r="J65" s="505" t="s">
        <v>152</v>
      </c>
      <c r="K65" s="329"/>
    </row>
    <row r="66" spans="1:11" ht="15" customHeight="1" x14ac:dyDescent="0.3">
      <c r="A66" s="182"/>
      <c r="B66" s="125" t="s">
        <v>23</v>
      </c>
      <c r="C66" s="196"/>
      <c r="D66" s="421"/>
      <c r="E66" s="421"/>
      <c r="F66" s="421"/>
      <c r="G66" s="421"/>
      <c r="H66" s="421"/>
      <c r="I66" s="421"/>
      <c r="J66" s="506"/>
      <c r="K66" s="329"/>
    </row>
    <row r="67" spans="1:11" ht="15" customHeight="1" x14ac:dyDescent="0.3">
      <c r="A67" s="182"/>
      <c r="B67" s="112">
        <v>2011</v>
      </c>
      <c r="C67" s="495" t="s">
        <v>152</v>
      </c>
      <c r="D67" s="496" t="s">
        <v>152</v>
      </c>
      <c r="E67" s="496" t="s">
        <v>152</v>
      </c>
      <c r="F67" s="282">
        <v>0</v>
      </c>
      <c r="G67" s="421"/>
      <c r="H67" s="496" t="s">
        <v>152</v>
      </c>
      <c r="I67" s="496" t="s">
        <v>152</v>
      </c>
      <c r="J67" s="505" t="s">
        <v>152</v>
      </c>
      <c r="K67" s="329"/>
    </row>
    <row r="68" spans="1:11" ht="15" customHeight="1" x14ac:dyDescent="0.3">
      <c r="A68" s="182"/>
      <c r="B68" s="112">
        <v>2012</v>
      </c>
      <c r="C68" s="495" t="s">
        <v>24</v>
      </c>
      <c r="D68" s="496" t="s">
        <v>24</v>
      </c>
      <c r="E68" s="496" t="s">
        <v>24</v>
      </c>
      <c r="F68" s="282" t="s">
        <v>24</v>
      </c>
      <c r="G68" s="421"/>
      <c r="H68" s="496" t="s">
        <v>24</v>
      </c>
      <c r="I68" s="496" t="s">
        <v>24</v>
      </c>
      <c r="J68" s="505" t="s">
        <v>24</v>
      </c>
      <c r="K68" s="329"/>
    </row>
    <row r="69" spans="1:11" ht="15" customHeight="1" x14ac:dyDescent="0.3">
      <c r="A69" s="182"/>
      <c r="B69" s="504" t="s">
        <v>144</v>
      </c>
      <c r="C69" s="507"/>
      <c r="D69" s="508"/>
      <c r="E69" s="508"/>
      <c r="F69" s="509"/>
      <c r="G69" s="503"/>
      <c r="H69" s="508"/>
      <c r="I69" s="508"/>
      <c r="J69" s="510"/>
      <c r="K69" s="329"/>
    </row>
    <row r="70" spans="1:11" ht="15" customHeight="1" x14ac:dyDescent="0.3">
      <c r="A70" s="182"/>
      <c r="B70" s="108">
        <v>2013</v>
      </c>
      <c r="C70" s="499" t="s">
        <v>152</v>
      </c>
      <c r="D70" s="500" t="s">
        <v>152</v>
      </c>
      <c r="E70" s="500" t="s">
        <v>152</v>
      </c>
      <c r="F70" s="285">
        <v>404</v>
      </c>
      <c r="G70" s="424"/>
      <c r="H70" s="500" t="s">
        <v>152</v>
      </c>
      <c r="I70" s="500" t="s">
        <v>152</v>
      </c>
      <c r="J70" s="511" t="s">
        <v>152</v>
      </c>
      <c r="K70" s="329"/>
    </row>
    <row r="71" spans="1:11" ht="15" customHeight="1" x14ac:dyDescent="0.3">
      <c r="A71" s="182"/>
      <c r="B71" s="134"/>
      <c r="C71" s="182"/>
      <c r="D71" s="187"/>
      <c r="E71" s="187"/>
      <c r="F71" s="186"/>
      <c r="G71" s="182"/>
      <c r="H71" s="405"/>
      <c r="I71" s="405"/>
      <c r="J71" s="405"/>
      <c r="K71" s="329"/>
    </row>
    <row r="72" spans="1:11" ht="15" customHeight="1" x14ac:dyDescent="0.3">
      <c r="A72" s="182"/>
      <c r="B72" s="1321" t="s">
        <v>34</v>
      </c>
      <c r="C72" s="1321"/>
      <c r="D72" s="1321"/>
      <c r="E72" s="1321"/>
      <c r="F72" s="1321"/>
      <c r="G72" s="1321"/>
      <c r="H72" s="1321"/>
      <c r="I72" s="1321"/>
      <c r="J72" s="1321"/>
      <c r="K72" s="405"/>
    </row>
    <row r="73" spans="1:11" ht="15" customHeight="1" thickBot="1" x14ac:dyDescent="0.35">
      <c r="A73" s="182"/>
      <c r="B73" s="130" t="s">
        <v>1</v>
      </c>
      <c r="C73" s="1331" t="s">
        <v>49</v>
      </c>
      <c r="D73" s="1332"/>
      <c r="E73" s="1332"/>
      <c r="F73" s="1332"/>
      <c r="G73" s="129"/>
      <c r="H73" s="1333" t="s">
        <v>48</v>
      </c>
      <c r="I73" s="1333"/>
      <c r="J73" s="1334"/>
      <c r="K73" s="405"/>
    </row>
    <row r="74" spans="1:11" ht="15" customHeight="1" x14ac:dyDescent="0.3">
      <c r="A74" s="182"/>
      <c r="B74" s="112" t="s">
        <v>15</v>
      </c>
      <c r="C74" s="128" t="s">
        <v>46</v>
      </c>
      <c r="D74" s="128" t="s">
        <v>45</v>
      </c>
      <c r="E74" s="128" t="s">
        <v>44</v>
      </c>
      <c r="F74" s="128" t="s">
        <v>47</v>
      </c>
      <c r="G74" s="128"/>
      <c r="H74" s="127" t="s">
        <v>46</v>
      </c>
      <c r="I74" s="127" t="s">
        <v>45</v>
      </c>
      <c r="J74" s="126" t="s">
        <v>44</v>
      </c>
      <c r="K74" s="405"/>
    </row>
    <row r="75" spans="1:11" ht="15" customHeight="1" x14ac:dyDescent="0.3">
      <c r="A75" s="104"/>
      <c r="B75" s="125" t="s">
        <v>19</v>
      </c>
      <c r="C75" s="124"/>
      <c r="D75" s="124"/>
      <c r="E75" s="124"/>
      <c r="F75" s="124"/>
      <c r="G75" s="124"/>
      <c r="H75" s="123"/>
      <c r="I75" s="123"/>
      <c r="J75" s="122"/>
      <c r="K75" s="131"/>
    </row>
    <row r="76" spans="1:11" ht="15" customHeight="1" x14ac:dyDescent="0.3">
      <c r="A76" s="104"/>
      <c r="B76" s="112">
        <v>2011</v>
      </c>
      <c r="C76" s="121">
        <v>53</v>
      </c>
      <c r="D76" s="120">
        <v>3</v>
      </c>
      <c r="E76" s="120">
        <v>19</v>
      </c>
      <c r="F76" s="120">
        <v>75</v>
      </c>
      <c r="G76" s="111"/>
      <c r="H76" s="119">
        <v>0.83514446384980401</v>
      </c>
      <c r="I76" s="119">
        <v>2.1549453095212699E-2</v>
      </c>
      <c r="J76" s="118">
        <v>0.14330608305498299</v>
      </c>
      <c r="K76" s="104"/>
    </row>
    <row r="77" spans="1:11" ht="16.8" customHeight="1" x14ac:dyDescent="0.3">
      <c r="A77" s="104"/>
      <c r="B77" s="112">
        <v>2012</v>
      </c>
      <c r="C77" s="121">
        <v>103</v>
      </c>
      <c r="D77" s="120">
        <v>21</v>
      </c>
      <c r="E77" s="120">
        <v>24</v>
      </c>
      <c r="F77" s="120">
        <v>148</v>
      </c>
      <c r="G77" s="111"/>
      <c r="H77" s="119">
        <v>0.66363184994418101</v>
      </c>
      <c r="I77" s="119">
        <v>0.16703031081294001</v>
      </c>
      <c r="J77" s="118">
        <v>0.16933783924287901</v>
      </c>
      <c r="K77" s="104"/>
    </row>
    <row r="78" spans="1:11" ht="15" customHeight="1" x14ac:dyDescent="0.3">
      <c r="A78" s="104"/>
      <c r="B78" s="108">
        <v>2013</v>
      </c>
      <c r="C78" s="117">
        <v>18</v>
      </c>
      <c r="D78" s="116">
        <v>1</v>
      </c>
      <c r="E78" s="116">
        <v>11</v>
      </c>
      <c r="F78" s="116">
        <v>30</v>
      </c>
      <c r="G78" s="107"/>
      <c r="H78" s="115">
        <v>0.607687347243698</v>
      </c>
      <c r="I78" s="115">
        <v>1.8360436683141999E-2</v>
      </c>
      <c r="J78" s="114">
        <v>0.37395221607315998</v>
      </c>
      <c r="K78" s="104"/>
    </row>
    <row r="79" spans="1:11" ht="15" customHeight="1" x14ac:dyDescent="0.3">
      <c r="A79" s="104"/>
      <c r="B79" s="113" t="s">
        <v>22</v>
      </c>
      <c r="C79" s="111"/>
      <c r="D79" s="111"/>
      <c r="E79" s="111"/>
      <c r="F79" s="111"/>
      <c r="G79" s="111"/>
      <c r="H79" s="110"/>
      <c r="I79" s="110"/>
      <c r="J79" s="109"/>
      <c r="K79" s="104"/>
    </row>
    <row r="80" spans="1:11" ht="15" customHeight="1" x14ac:dyDescent="0.3">
      <c r="A80" s="104"/>
      <c r="B80" s="112">
        <v>2011</v>
      </c>
      <c r="C80" s="111">
        <v>149</v>
      </c>
      <c r="D80" s="111">
        <v>10</v>
      </c>
      <c r="E80" s="111">
        <v>65</v>
      </c>
      <c r="F80" s="111">
        <v>224</v>
      </c>
      <c r="G80" s="111"/>
      <c r="H80" s="110">
        <v>0.69034285991351596</v>
      </c>
      <c r="I80" s="110">
        <v>4.57470388380877E-2</v>
      </c>
      <c r="J80" s="109">
        <v>0.26391010124839598</v>
      </c>
      <c r="K80" s="104"/>
    </row>
    <row r="81" spans="1:11" ht="15" customHeight="1" x14ac:dyDescent="0.3">
      <c r="A81" s="104"/>
      <c r="B81" s="112">
        <v>2012</v>
      </c>
      <c r="C81" s="111">
        <v>58</v>
      </c>
      <c r="D81" s="111">
        <v>4</v>
      </c>
      <c r="E81" s="111">
        <v>3</v>
      </c>
      <c r="F81" s="111">
        <v>65</v>
      </c>
      <c r="G81" s="111"/>
      <c r="H81" s="110">
        <v>0.86981704898369505</v>
      </c>
      <c r="I81" s="110">
        <v>7.7535876486975797E-2</v>
      </c>
      <c r="J81" s="109">
        <v>5.2647074529328701E-2</v>
      </c>
      <c r="K81" s="104"/>
    </row>
    <row r="82" spans="1:11" ht="15" customHeight="1" x14ac:dyDescent="0.3">
      <c r="A82" s="104"/>
      <c r="B82" s="108">
        <v>2013</v>
      </c>
      <c r="C82" s="111">
        <v>76</v>
      </c>
      <c r="D82" s="111">
        <v>7</v>
      </c>
      <c r="E82" s="111">
        <v>8</v>
      </c>
      <c r="F82" s="111">
        <v>91</v>
      </c>
      <c r="G82" s="111"/>
      <c r="H82" s="110">
        <v>0.83184660799999999</v>
      </c>
      <c r="I82" s="110">
        <v>6.9437395999999998E-2</v>
      </c>
      <c r="J82" s="109">
        <v>9.8715995000000001E-2</v>
      </c>
      <c r="K82" s="104"/>
    </row>
    <row r="83" spans="1:11" ht="15" customHeight="1" x14ac:dyDescent="0.3">
      <c r="A83" s="104"/>
      <c r="B83" s="125" t="s">
        <v>23</v>
      </c>
      <c r="C83" s="399"/>
      <c r="D83" s="371"/>
      <c r="E83" s="371"/>
      <c r="F83" s="173"/>
      <c r="G83" s="173"/>
      <c r="H83" s="173"/>
      <c r="I83" s="173"/>
      <c r="J83" s="172"/>
      <c r="K83" s="104"/>
    </row>
    <row r="84" spans="1:11" ht="15" customHeight="1" x14ac:dyDescent="0.3">
      <c r="A84" s="104"/>
      <c r="B84" s="112">
        <v>2011</v>
      </c>
      <c r="C84" s="283">
        <v>0</v>
      </c>
      <c r="D84" s="282">
        <v>0</v>
      </c>
      <c r="E84" s="282">
        <v>0</v>
      </c>
      <c r="F84" s="282">
        <v>0</v>
      </c>
      <c r="G84" s="328"/>
      <c r="H84" s="318" t="s">
        <v>152</v>
      </c>
      <c r="I84" s="318" t="s">
        <v>152</v>
      </c>
      <c r="J84" s="462" t="s">
        <v>152</v>
      </c>
      <c r="K84" s="104"/>
    </row>
    <row r="85" spans="1:11" ht="15" customHeight="1" x14ac:dyDescent="0.3">
      <c r="A85" s="104"/>
      <c r="B85" s="112">
        <v>2012</v>
      </c>
      <c r="C85" s="283">
        <v>0</v>
      </c>
      <c r="D85" s="282">
        <v>0</v>
      </c>
      <c r="E85" s="282">
        <v>0</v>
      </c>
      <c r="F85" s="282">
        <v>0</v>
      </c>
      <c r="G85" s="328"/>
      <c r="H85" s="318" t="s">
        <v>152</v>
      </c>
      <c r="I85" s="318" t="s">
        <v>152</v>
      </c>
      <c r="J85" s="462" t="s">
        <v>152</v>
      </c>
      <c r="K85" s="104"/>
    </row>
    <row r="86" spans="1:11" ht="15" customHeight="1" x14ac:dyDescent="0.3">
      <c r="A86" s="104"/>
      <c r="B86" s="108">
        <v>2013</v>
      </c>
      <c r="C86" s="284">
        <v>0</v>
      </c>
      <c r="D86" s="285">
        <v>0</v>
      </c>
      <c r="E86" s="285">
        <v>0</v>
      </c>
      <c r="F86" s="285">
        <v>0</v>
      </c>
      <c r="G86" s="325"/>
      <c r="H86" s="324" t="s">
        <v>152</v>
      </c>
      <c r="I86" s="324" t="s">
        <v>152</v>
      </c>
      <c r="J86" s="463" t="s">
        <v>152</v>
      </c>
      <c r="K86" s="104"/>
    </row>
    <row r="87" spans="1:11" ht="15" customHeight="1" x14ac:dyDescent="0.3">
      <c r="A87" s="104"/>
      <c r="B87" s="104"/>
      <c r="C87" s="157"/>
      <c r="D87" s="157"/>
      <c r="E87" s="157"/>
      <c r="F87" s="157"/>
      <c r="G87" s="157"/>
      <c r="H87" s="157"/>
      <c r="I87" s="157"/>
      <c r="J87" s="157"/>
      <c r="K87" s="104"/>
    </row>
    <row r="88" spans="1:11" ht="15" customHeight="1" x14ac:dyDescent="0.3">
      <c r="A88" s="104"/>
      <c r="J88" s="1170"/>
      <c r="K88" s="175"/>
    </row>
    <row r="89" spans="1:11" ht="15" customHeight="1" x14ac:dyDescent="0.3">
      <c r="A89" s="104"/>
      <c r="J89" s="1170"/>
      <c r="K89" s="417"/>
    </row>
    <row r="90" spans="1:11" ht="15" customHeight="1" x14ac:dyDescent="0.3">
      <c r="A90" s="104"/>
      <c r="J90" s="1170"/>
      <c r="K90" s="417"/>
    </row>
    <row r="91" spans="1:11" ht="15" customHeight="1" x14ac:dyDescent="0.3">
      <c r="A91" s="104"/>
      <c r="K91" s="157"/>
    </row>
  </sheetData>
  <mergeCells count="14">
    <mergeCell ref="B72:J72"/>
    <mergeCell ref="C73:F73"/>
    <mergeCell ref="H73:J73"/>
    <mergeCell ref="C47:F47"/>
    <mergeCell ref="H47:J47"/>
    <mergeCell ref="B60:J60"/>
    <mergeCell ref="C61:F61"/>
    <mergeCell ref="H61:J61"/>
    <mergeCell ref="B2:J7"/>
    <mergeCell ref="B9:J9"/>
    <mergeCell ref="H10:J11"/>
    <mergeCell ref="C11:F11"/>
    <mergeCell ref="B46:J46"/>
    <mergeCell ref="C44:J44"/>
  </mergeCells>
  <pageMargins left="0.7" right="0.7" top="0.75" bottom="0.75" header="0.3" footer="0.3"/>
  <pageSetup scale="51"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view="pageBreakPreview" zoomScale="95" zoomScaleNormal="100" zoomScaleSheetLayoutView="95" workbookViewId="0"/>
  </sheetViews>
  <sheetFormatPr defaultColWidth="15.6640625" defaultRowHeight="15.6" x14ac:dyDescent="0.3"/>
  <cols>
    <col min="1" max="1" width="4.6640625" style="103" customWidth="1"/>
    <col min="2" max="2" width="25.109375" style="103" bestFit="1" customWidth="1"/>
    <col min="3" max="6" width="8.6640625" style="156" customWidth="1"/>
    <col min="7" max="7" width="2.6640625" style="156" customWidth="1"/>
    <col min="8" max="12" width="9.33203125" style="156" customWidth="1"/>
    <col min="13" max="13" width="4.6640625" style="103" customWidth="1"/>
    <col min="14" max="16384" width="15.6640625" style="6"/>
  </cols>
  <sheetData>
    <row r="1" spans="1:13" ht="15" customHeight="1" x14ac:dyDescent="0.25">
      <c r="A1" s="104"/>
      <c r="B1" s="104"/>
      <c r="C1" s="178"/>
      <c r="D1" s="178"/>
      <c r="E1" s="178"/>
      <c r="F1" s="178"/>
      <c r="G1" s="178"/>
      <c r="H1" s="178"/>
      <c r="I1" s="178"/>
      <c r="J1" s="178"/>
      <c r="K1" s="178"/>
      <c r="L1" s="178"/>
      <c r="M1" s="178"/>
    </row>
    <row r="2" spans="1:13" ht="24.75" customHeight="1" x14ac:dyDescent="0.3">
      <c r="A2" s="104"/>
      <c r="B2" s="1338" t="s">
        <v>153</v>
      </c>
      <c r="C2" s="1338"/>
      <c r="D2" s="1338"/>
      <c r="E2" s="1338"/>
      <c r="F2" s="1338"/>
      <c r="G2" s="1338"/>
      <c r="H2" s="1338"/>
      <c r="I2" s="1338"/>
      <c r="J2" s="1338"/>
      <c r="K2" s="1338"/>
      <c r="L2" s="1338"/>
      <c r="M2" s="178"/>
    </row>
    <row r="3" spans="1:13" ht="41.25" customHeight="1" x14ac:dyDescent="0.3">
      <c r="A3" s="104"/>
      <c r="B3" s="1338"/>
      <c r="C3" s="1338"/>
      <c r="D3" s="1338"/>
      <c r="E3" s="1338"/>
      <c r="F3" s="1338"/>
      <c r="G3" s="1338"/>
      <c r="H3" s="1338"/>
      <c r="I3" s="1338"/>
      <c r="J3" s="1338"/>
      <c r="K3" s="1338"/>
      <c r="L3" s="1338"/>
      <c r="M3" s="178"/>
    </row>
    <row r="4" spans="1:13" ht="15" customHeight="1" x14ac:dyDescent="0.25">
      <c r="A4" s="104"/>
      <c r="B4" s="104"/>
      <c r="C4" s="157"/>
      <c r="D4" s="157"/>
      <c r="E4" s="157"/>
      <c r="F4" s="157"/>
      <c r="G4" s="157"/>
      <c r="H4" s="157"/>
      <c r="I4" s="157"/>
      <c r="J4" s="157"/>
      <c r="K4" s="157"/>
      <c r="L4" s="157"/>
      <c r="M4" s="104"/>
    </row>
    <row r="5" spans="1:13" ht="15" customHeight="1" x14ac:dyDescent="0.3">
      <c r="A5" s="104"/>
      <c r="B5" s="1339" t="s">
        <v>134</v>
      </c>
      <c r="C5" s="1339"/>
      <c r="D5" s="1339"/>
      <c r="E5" s="1339"/>
      <c r="F5" s="1339"/>
      <c r="G5" s="1339"/>
      <c r="H5" s="1339"/>
      <c r="I5" s="1339"/>
      <c r="J5" s="1339"/>
      <c r="K5" s="1339"/>
      <c r="L5" s="1339"/>
      <c r="M5" s="131"/>
    </row>
    <row r="6" spans="1:13" ht="15" customHeight="1" x14ac:dyDescent="0.3">
      <c r="A6" s="104"/>
      <c r="B6" s="153" t="s">
        <v>1</v>
      </c>
      <c r="C6" s="1340" t="s">
        <v>56</v>
      </c>
      <c r="D6" s="1341"/>
      <c r="E6" s="1341"/>
      <c r="F6" s="1341"/>
      <c r="G6" s="173"/>
      <c r="H6" s="1341" t="s">
        <v>55</v>
      </c>
      <c r="I6" s="1341"/>
      <c r="J6" s="1341"/>
      <c r="K6" s="1341"/>
      <c r="L6" s="1344" t="s">
        <v>54</v>
      </c>
      <c r="M6" s="104"/>
    </row>
    <row r="7" spans="1:13" ht="15" customHeight="1" thickBot="1" x14ac:dyDescent="0.35">
      <c r="A7" s="104"/>
      <c r="B7" s="152" t="s">
        <v>12</v>
      </c>
      <c r="C7" s="1342"/>
      <c r="D7" s="1343"/>
      <c r="E7" s="1343"/>
      <c r="F7" s="1343"/>
      <c r="G7" s="177"/>
      <c r="H7" s="1343"/>
      <c r="I7" s="1343"/>
      <c r="J7" s="1343"/>
      <c r="K7" s="1343"/>
      <c r="L7" s="1345"/>
      <c r="M7" s="104"/>
    </row>
    <row r="8" spans="1:13" ht="15" customHeight="1" x14ac:dyDescent="0.25">
      <c r="A8" s="104"/>
      <c r="B8" s="108" t="s">
        <v>15</v>
      </c>
      <c r="C8" s="162" t="s">
        <v>46</v>
      </c>
      <c r="D8" s="161" t="s">
        <v>45</v>
      </c>
      <c r="E8" s="161" t="s">
        <v>44</v>
      </c>
      <c r="F8" s="161" t="s">
        <v>47</v>
      </c>
      <c r="G8" s="161"/>
      <c r="H8" s="161" t="s">
        <v>53</v>
      </c>
      <c r="I8" s="161" t="s">
        <v>52</v>
      </c>
      <c r="J8" s="161" t="s">
        <v>51</v>
      </c>
      <c r="K8" s="161" t="s">
        <v>50</v>
      </c>
      <c r="L8" s="160"/>
      <c r="M8" s="104"/>
    </row>
    <row r="9" spans="1:13" ht="15" customHeight="1" x14ac:dyDescent="0.25">
      <c r="A9" s="104"/>
      <c r="B9" s="113" t="s">
        <v>19</v>
      </c>
      <c r="C9" s="176"/>
      <c r="D9" s="175"/>
      <c r="E9" s="175"/>
      <c r="F9" s="175"/>
      <c r="G9" s="175"/>
      <c r="H9" s="175"/>
      <c r="I9" s="175"/>
      <c r="J9" s="175"/>
      <c r="K9" s="175"/>
      <c r="L9" s="137"/>
      <c r="M9" s="104"/>
    </row>
    <row r="10" spans="1:13" ht="15" customHeight="1" x14ac:dyDescent="0.25">
      <c r="A10" s="104"/>
      <c r="B10" s="113" t="s">
        <v>20</v>
      </c>
      <c r="C10" s="166"/>
      <c r="D10" s="165"/>
      <c r="E10" s="165"/>
      <c r="F10" s="165"/>
      <c r="G10" s="165"/>
      <c r="H10" s="165"/>
      <c r="I10" s="165"/>
      <c r="J10" s="165"/>
      <c r="K10" s="165"/>
      <c r="L10" s="109"/>
      <c r="M10" s="104"/>
    </row>
    <row r="11" spans="1:13" ht="15" customHeight="1" x14ac:dyDescent="0.3">
      <c r="A11" s="104"/>
      <c r="B11" s="112">
        <v>2011</v>
      </c>
      <c r="C11" s="362">
        <v>4.4759344060000004</v>
      </c>
      <c r="D11" s="417">
        <v>1.1097831929999999</v>
      </c>
      <c r="E11" s="417">
        <v>2.2232779479999998</v>
      </c>
      <c r="F11" s="417">
        <v>7.8089955470000003</v>
      </c>
      <c r="G11" s="417"/>
      <c r="H11" s="417">
        <v>0.89518688099999999</v>
      </c>
      <c r="I11" s="417">
        <v>0.61038075599999997</v>
      </c>
      <c r="J11" s="417">
        <v>2.0009501529999998</v>
      </c>
      <c r="K11" s="417">
        <v>3.5065177909999998</v>
      </c>
      <c r="L11" s="414">
        <v>0.44903570100000001</v>
      </c>
      <c r="M11" s="174"/>
    </row>
    <row r="12" spans="1:13" ht="15" customHeight="1" x14ac:dyDescent="0.3">
      <c r="A12" s="104"/>
      <c r="B12" s="112">
        <v>2012</v>
      </c>
      <c r="C12" s="362">
        <v>2.202857619</v>
      </c>
      <c r="D12" s="417">
        <v>0.97340525099999997</v>
      </c>
      <c r="E12" s="417">
        <v>1.6226301510000001</v>
      </c>
      <c r="F12" s="417">
        <v>4.7988930209999996</v>
      </c>
      <c r="G12" s="417"/>
      <c r="H12" s="417">
        <v>0.44057152399999999</v>
      </c>
      <c r="I12" s="417">
        <v>0.53537288800000005</v>
      </c>
      <c r="J12" s="417">
        <v>1.4603671359999999</v>
      </c>
      <c r="K12" s="417">
        <v>2.4363115479999999</v>
      </c>
      <c r="L12" s="414">
        <v>0.50768198799999997</v>
      </c>
      <c r="M12" s="174"/>
    </row>
    <row r="13" spans="1:13" ht="15" customHeight="1" x14ac:dyDescent="0.3">
      <c r="A13" s="104"/>
      <c r="B13" s="112">
        <v>2013</v>
      </c>
      <c r="C13" s="362">
        <v>2.238507008</v>
      </c>
      <c r="D13" s="417">
        <v>0.74237252399999998</v>
      </c>
      <c r="E13" s="417">
        <v>2.4757859209999999</v>
      </c>
      <c r="F13" s="417">
        <v>5.4566654540000004</v>
      </c>
      <c r="G13" s="417"/>
      <c r="H13" s="417">
        <v>0.44770140200000003</v>
      </c>
      <c r="I13" s="417">
        <v>0.40830488799999998</v>
      </c>
      <c r="J13" s="417">
        <v>2.228207329</v>
      </c>
      <c r="K13" s="417">
        <v>3.0842136189999998</v>
      </c>
      <c r="L13" s="414">
        <v>0.56521948200000005</v>
      </c>
      <c r="M13" s="174"/>
    </row>
    <row r="14" spans="1:13" ht="15" customHeight="1" x14ac:dyDescent="0.3">
      <c r="A14" s="104"/>
      <c r="B14" s="113" t="s">
        <v>21</v>
      </c>
      <c r="C14" s="362"/>
      <c r="D14" s="417"/>
      <c r="E14" s="417"/>
      <c r="F14" s="417"/>
      <c r="G14" s="417"/>
      <c r="H14" s="417"/>
      <c r="I14" s="417"/>
      <c r="J14" s="417"/>
      <c r="K14" s="417"/>
      <c r="L14" s="414"/>
      <c r="M14" s="104"/>
    </row>
    <row r="15" spans="1:13" ht="15" customHeight="1" x14ac:dyDescent="0.3">
      <c r="A15" s="104"/>
      <c r="B15" s="112">
        <v>2011</v>
      </c>
      <c r="C15" s="362">
        <v>10.60648262</v>
      </c>
      <c r="D15" s="417">
        <v>4.1376349149999996</v>
      </c>
      <c r="E15" s="417">
        <v>7.9492715079999998</v>
      </c>
      <c r="F15" s="417">
        <v>22.69338904</v>
      </c>
      <c r="G15" s="417"/>
      <c r="H15" s="417">
        <v>2.1212965229999998</v>
      </c>
      <c r="I15" s="417">
        <v>2.2756992029999998</v>
      </c>
      <c r="J15" s="417">
        <v>7.1543443570000003</v>
      </c>
      <c r="K15" s="417">
        <v>11.551340079999999</v>
      </c>
      <c r="L15" s="414">
        <v>0.50901784900000002</v>
      </c>
      <c r="M15" s="174"/>
    </row>
    <row r="16" spans="1:13" ht="15" customHeight="1" x14ac:dyDescent="0.3">
      <c r="A16" s="104"/>
      <c r="B16" s="112">
        <v>2012</v>
      </c>
      <c r="C16" s="362">
        <v>16.56797572</v>
      </c>
      <c r="D16" s="417">
        <v>8.5526550219999997</v>
      </c>
      <c r="E16" s="417">
        <v>15.94807956</v>
      </c>
      <c r="F16" s="417">
        <v>41.068710299999999</v>
      </c>
      <c r="G16" s="417"/>
      <c r="H16" s="417">
        <v>3.3135951449999999</v>
      </c>
      <c r="I16" s="417">
        <v>4.7039602619999998</v>
      </c>
      <c r="J16" s="417">
        <v>14.353271599999999</v>
      </c>
      <c r="K16" s="417">
        <v>22.370827009999999</v>
      </c>
      <c r="L16" s="414">
        <v>0.54471705699999995</v>
      </c>
      <c r="M16" s="174"/>
    </row>
    <row r="17" spans="1:13" ht="15" customHeight="1" x14ac:dyDescent="0.3">
      <c r="A17" s="104"/>
      <c r="B17" s="142">
        <v>2013</v>
      </c>
      <c r="C17" s="364">
        <v>18.581498750000002</v>
      </c>
      <c r="D17" s="412">
        <v>4.2565257399999998</v>
      </c>
      <c r="E17" s="412">
        <v>7.0836917369999997</v>
      </c>
      <c r="F17" s="412">
        <v>29.92171622</v>
      </c>
      <c r="G17" s="412"/>
      <c r="H17" s="412">
        <v>3.716299749</v>
      </c>
      <c r="I17" s="412">
        <v>2.3410891569999999</v>
      </c>
      <c r="J17" s="412">
        <v>6.3753225630000001</v>
      </c>
      <c r="K17" s="412">
        <v>12.432711469999999</v>
      </c>
      <c r="L17" s="415">
        <v>0.41550796699999998</v>
      </c>
      <c r="M17" s="174"/>
    </row>
    <row r="18" spans="1:13" ht="15" customHeight="1" x14ac:dyDescent="0.3">
      <c r="A18" s="104"/>
      <c r="B18" s="113" t="s">
        <v>22</v>
      </c>
      <c r="C18" s="166"/>
      <c r="D18" s="165"/>
      <c r="E18" s="165"/>
      <c r="F18" s="165"/>
      <c r="G18" s="165"/>
      <c r="H18" s="165"/>
      <c r="I18" s="165"/>
      <c r="J18" s="165"/>
      <c r="K18" s="165"/>
      <c r="L18" s="109"/>
      <c r="M18" s="104"/>
    </row>
    <row r="19" spans="1:13" ht="15" customHeight="1" x14ac:dyDescent="0.25">
      <c r="A19" s="104"/>
      <c r="B19" s="113" t="s">
        <v>20</v>
      </c>
      <c r="C19" s="166"/>
      <c r="D19" s="165"/>
      <c r="E19" s="165"/>
      <c r="F19" s="165"/>
      <c r="G19" s="165"/>
      <c r="H19" s="165"/>
      <c r="I19" s="165"/>
      <c r="J19" s="165"/>
      <c r="K19" s="165"/>
      <c r="L19" s="109"/>
      <c r="M19" s="104"/>
    </row>
    <row r="20" spans="1:13" ht="15" customHeight="1" x14ac:dyDescent="0.3">
      <c r="A20" s="104"/>
      <c r="B20" s="112">
        <v>2011</v>
      </c>
      <c r="C20" s="362">
        <v>8.8888207539999993</v>
      </c>
      <c r="D20" s="417">
        <v>1.0567008040000001</v>
      </c>
      <c r="E20" s="417">
        <v>1.129337214</v>
      </c>
      <c r="F20" s="417">
        <v>11.074858770000001</v>
      </c>
      <c r="G20" s="417"/>
      <c r="H20" s="417">
        <v>1.777764151</v>
      </c>
      <c r="I20" s="417">
        <v>0.581185442</v>
      </c>
      <c r="J20" s="417">
        <v>1.0164034930000001</v>
      </c>
      <c r="K20" s="417">
        <v>3.3753530860000001</v>
      </c>
      <c r="L20" s="414">
        <v>0.30477617400000001</v>
      </c>
      <c r="M20" s="174"/>
    </row>
    <row r="21" spans="1:13" ht="15" customHeight="1" x14ac:dyDescent="0.3">
      <c r="A21" s="104"/>
      <c r="B21" s="112">
        <v>2012</v>
      </c>
      <c r="C21" s="362">
        <v>5.3491805770000003</v>
      </c>
      <c r="D21" s="417">
        <v>1.098023046</v>
      </c>
      <c r="E21" s="417">
        <v>1.457879862</v>
      </c>
      <c r="F21" s="417">
        <v>7.9050834849999996</v>
      </c>
      <c r="G21" s="417"/>
      <c r="H21" s="417">
        <v>1.069836115</v>
      </c>
      <c r="I21" s="417">
        <v>0.60391267500000001</v>
      </c>
      <c r="J21" s="417">
        <v>1.312091876</v>
      </c>
      <c r="K21" s="417">
        <v>2.9858406670000002</v>
      </c>
      <c r="L21" s="414">
        <v>0.37771146500000002</v>
      </c>
      <c r="M21" s="174"/>
    </row>
    <row r="22" spans="1:13" ht="15" customHeight="1" x14ac:dyDescent="0.3">
      <c r="A22" s="104"/>
      <c r="B22" s="112">
        <v>2013</v>
      </c>
      <c r="C22" s="362">
        <v>5.0507672909999997</v>
      </c>
      <c r="D22" s="417">
        <v>1.8527659160000001</v>
      </c>
      <c r="E22" s="417">
        <v>1.64197248</v>
      </c>
      <c r="F22" s="417">
        <v>8.5455056860000003</v>
      </c>
      <c r="G22" s="417"/>
      <c r="H22" s="417">
        <v>1.010153458</v>
      </c>
      <c r="I22" s="417">
        <v>1.0190212540000001</v>
      </c>
      <c r="J22" s="417">
        <v>1.4777752319999999</v>
      </c>
      <c r="K22" s="417">
        <v>3.506949944</v>
      </c>
      <c r="L22" s="414">
        <v>0.41038530299999998</v>
      </c>
      <c r="M22" s="174"/>
    </row>
    <row r="23" spans="1:13" ht="15" customHeight="1" x14ac:dyDescent="0.3">
      <c r="A23" s="104"/>
      <c r="B23" s="113" t="s">
        <v>21</v>
      </c>
      <c r="C23" s="362"/>
      <c r="D23" s="417"/>
      <c r="E23" s="417"/>
      <c r="F23" s="417"/>
      <c r="G23" s="417"/>
      <c r="H23" s="417"/>
      <c r="I23" s="417"/>
      <c r="J23" s="417"/>
      <c r="K23" s="417"/>
      <c r="L23" s="414"/>
      <c r="M23" s="104"/>
    </row>
    <row r="24" spans="1:13" ht="15" customHeight="1" x14ac:dyDescent="0.3">
      <c r="A24" s="104"/>
      <c r="B24" s="112">
        <v>2011</v>
      </c>
      <c r="C24" s="362">
        <v>8.4554196400000006</v>
      </c>
      <c r="D24" s="417">
        <v>4.551054605</v>
      </c>
      <c r="E24" s="417">
        <v>9.5065597480000008</v>
      </c>
      <c r="F24" s="417">
        <v>22.51303399</v>
      </c>
      <c r="G24" s="417"/>
      <c r="H24" s="417">
        <v>1.6910839280000001</v>
      </c>
      <c r="I24" s="417">
        <v>2.5030800329999998</v>
      </c>
      <c r="J24" s="417">
        <v>8.5559037730000007</v>
      </c>
      <c r="K24" s="417">
        <v>12.75006773</v>
      </c>
      <c r="L24" s="414">
        <v>0.56634160200000006</v>
      </c>
      <c r="M24" s="174"/>
    </row>
    <row r="25" spans="1:13" ht="15" customHeight="1" x14ac:dyDescent="0.3">
      <c r="A25" s="104"/>
      <c r="B25" s="112">
        <v>2012</v>
      </c>
      <c r="C25" s="362">
        <v>7.3531220490000004</v>
      </c>
      <c r="D25" s="417">
        <v>3.5404323930000001</v>
      </c>
      <c r="E25" s="417">
        <v>9.4699029259999996</v>
      </c>
      <c r="F25" s="417">
        <v>20.363457369999999</v>
      </c>
      <c r="G25" s="417"/>
      <c r="H25" s="417">
        <v>1.4706244100000001</v>
      </c>
      <c r="I25" s="417">
        <v>1.9472378159999999</v>
      </c>
      <c r="J25" s="417">
        <v>8.5229126340000008</v>
      </c>
      <c r="K25" s="417">
        <v>11.940774859999999</v>
      </c>
      <c r="L25" s="414">
        <v>0.58638249099999995</v>
      </c>
      <c r="M25" s="174"/>
    </row>
    <row r="26" spans="1:13" ht="15" customHeight="1" x14ac:dyDescent="0.3">
      <c r="A26" s="104"/>
      <c r="B26" s="142">
        <v>2013</v>
      </c>
      <c r="C26" s="364">
        <v>7.296724448</v>
      </c>
      <c r="D26" s="412">
        <v>3.9146497600000001</v>
      </c>
      <c r="E26" s="412">
        <v>9.9004883620000008</v>
      </c>
      <c r="F26" s="412">
        <v>21.11186257</v>
      </c>
      <c r="G26" s="412"/>
      <c r="H26" s="412">
        <v>1.4593448899999999</v>
      </c>
      <c r="I26" s="412">
        <v>2.1530573679999998</v>
      </c>
      <c r="J26" s="412">
        <v>8.9104395259999993</v>
      </c>
      <c r="K26" s="412">
        <v>12.52284178</v>
      </c>
      <c r="L26" s="415">
        <v>0.59316612800000001</v>
      </c>
      <c r="M26" s="174"/>
    </row>
    <row r="27" spans="1:13" ht="15" customHeight="1" x14ac:dyDescent="0.3">
      <c r="A27" s="104"/>
      <c r="B27" s="113" t="s">
        <v>135</v>
      </c>
      <c r="C27" s="166"/>
      <c r="D27" s="165"/>
      <c r="E27" s="165"/>
      <c r="F27" s="165"/>
      <c r="G27" s="165"/>
      <c r="H27" s="165"/>
      <c r="I27" s="165"/>
      <c r="J27" s="165"/>
      <c r="K27" s="165"/>
      <c r="L27" s="109"/>
      <c r="M27" s="104"/>
    </row>
    <row r="28" spans="1:13" ht="15" customHeight="1" x14ac:dyDescent="0.25">
      <c r="A28" s="104"/>
      <c r="B28" s="113" t="s">
        <v>20</v>
      </c>
      <c r="C28" s="166"/>
      <c r="D28" s="165"/>
      <c r="E28" s="165"/>
      <c r="F28" s="165"/>
      <c r="G28" s="165"/>
      <c r="H28" s="165"/>
      <c r="I28" s="165"/>
      <c r="J28" s="165"/>
      <c r="K28" s="165"/>
      <c r="L28" s="109"/>
      <c r="M28" s="104"/>
    </row>
    <row r="29" spans="1:13" ht="15" customHeight="1" x14ac:dyDescent="0.25">
      <c r="A29" s="104"/>
      <c r="B29" s="112">
        <v>2011</v>
      </c>
      <c r="C29" s="362">
        <v>0</v>
      </c>
      <c r="D29" s="417">
        <v>0</v>
      </c>
      <c r="E29" s="417">
        <v>0.16578278313422801</v>
      </c>
      <c r="F29" s="417">
        <v>0.16578278313422801</v>
      </c>
      <c r="G29" s="417"/>
      <c r="H29" s="417">
        <v>0</v>
      </c>
      <c r="I29" s="417">
        <v>0</v>
      </c>
      <c r="J29" s="417">
        <v>0.149204504820805</v>
      </c>
      <c r="K29" s="417">
        <v>0.149204504820805</v>
      </c>
      <c r="L29" s="414">
        <v>0.9</v>
      </c>
      <c r="M29" s="174"/>
    </row>
    <row r="30" spans="1:13" ht="15" customHeight="1" x14ac:dyDescent="0.3">
      <c r="A30" s="104"/>
      <c r="B30" s="112">
        <v>2012</v>
      </c>
      <c r="C30" s="362" t="s">
        <v>24</v>
      </c>
      <c r="D30" s="417" t="s">
        <v>24</v>
      </c>
      <c r="E30" s="417" t="s">
        <v>24</v>
      </c>
      <c r="F30" s="417" t="s">
        <v>24</v>
      </c>
      <c r="G30" s="417"/>
      <c r="H30" s="417" t="s">
        <v>24</v>
      </c>
      <c r="I30" s="417" t="s">
        <v>24</v>
      </c>
      <c r="J30" s="417" t="s">
        <v>24</v>
      </c>
      <c r="K30" s="417" t="s">
        <v>24</v>
      </c>
      <c r="L30" s="414" t="s">
        <v>24</v>
      </c>
      <c r="M30" s="174"/>
    </row>
    <row r="31" spans="1:13" ht="15" customHeight="1" x14ac:dyDescent="0.3">
      <c r="A31" s="104"/>
      <c r="B31" s="112" t="s">
        <v>148</v>
      </c>
      <c r="C31" s="362">
        <v>2.8308699811699999E-2</v>
      </c>
      <c r="D31" s="417">
        <v>0</v>
      </c>
      <c r="E31" s="417">
        <v>0</v>
      </c>
      <c r="F31" s="417">
        <v>2.8308699811699999E-2</v>
      </c>
      <c r="G31" s="417"/>
      <c r="H31" s="417">
        <v>5.6617399623400001E-3</v>
      </c>
      <c r="I31" s="417">
        <v>0</v>
      </c>
      <c r="J31" s="417">
        <v>0</v>
      </c>
      <c r="K31" s="417">
        <v>5.6617399623400001E-3</v>
      </c>
      <c r="L31" s="414">
        <v>0.2</v>
      </c>
      <c r="M31" s="174"/>
    </row>
    <row r="32" spans="1:13" ht="15" customHeight="1" x14ac:dyDescent="0.3">
      <c r="A32" s="104"/>
      <c r="B32" s="113" t="s">
        <v>21</v>
      </c>
      <c r="C32" s="362"/>
      <c r="D32" s="417"/>
      <c r="E32" s="417"/>
      <c r="F32" s="417"/>
      <c r="G32" s="417"/>
      <c r="H32" s="417"/>
      <c r="I32" s="417"/>
      <c r="J32" s="417"/>
      <c r="K32" s="417"/>
      <c r="L32" s="414"/>
      <c r="M32" s="104"/>
    </row>
    <row r="33" spans="1:13" ht="15" customHeight="1" x14ac:dyDescent="0.3">
      <c r="A33" s="104"/>
      <c r="B33" s="112">
        <v>2011</v>
      </c>
      <c r="C33" s="362">
        <v>7.9340683999999995E-2</v>
      </c>
      <c r="D33" s="417">
        <v>9.9847119999999998E-3</v>
      </c>
      <c r="E33" s="417">
        <v>7.5227547000000006E-2</v>
      </c>
      <c r="F33" s="417">
        <v>0.16455294200000001</v>
      </c>
      <c r="G33" s="417"/>
      <c r="H33" s="417">
        <v>1.5868137000000001E-2</v>
      </c>
      <c r="I33" s="417">
        <v>5.4915909999999997E-3</v>
      </c>
      <c r="J33" s="417">
        <v>6.7704792E-2</v>
      </c>
      <c r="K33" s="417">
        <v>8.9064519999999994E-2</v>
      </c>
      <c r="L33" s="414">
        <v>0.54125146099999999</v>
      </c>
      <c r="M33" s="174"/>
    </row>
    <row r="34" spans="1:13" ht="15" customHeight="1" x14ac:dyDescent="0.3">
      <c r="A34" s="104"/>
      <c r="B34" s="112">
        <v>2012</v>
      </c>
      <c r="C34" s="362">
        <v>0.41420097700000003</v>
      </c>
      <c r="D34" s="417">
        <v>7.7217859999999999E-2</v>
      </c>
      <c r="E34" s="417">
        <v>0.34986792700000002</v>
      </c>
      <c r="F34" s="417">
        <v>0.84128676499999999</v>
      </c>
      <c r="G34" s="417"/>
      <c r="H34" s="417">
        <v>8.2840195000000005E-2</v>
      </c>
      <c r="I34" s="417">
        <v>4.2469822999999997E-2</v>
      </c>
      <c r="J34" s="417">
        <v>0.31488113400000001</v>
      </c>
      <c r="K34" s="417">
        <v>0.440191153</v>
      </c>
      <c r="L34" s="414">
        <v>0.52323556199999999</v>
      </c>
      <c r="M34" s="174"/>
    </row>
    <row r="35" spans="1:13" ht="15" customHeight="1" x14ac:dyDescent="0.3">
      <c r="A35" s="104"/>
      <c r="B35" s="108" t="s">
        <v>148</v>
      </c>
      <c r="C35" s="363">
        <v>0.28960144599999998</v>
      </c>
      <c r="D35" s="413">
        <v>0.144973675</v>
      </c>
      <c r="E35" s="413">
        <v>0.46918388300000002</v>
      </c>
      <c r="F35" s="413">
        <v>0.90375900499999995</v>
      </c>
      <c r="G35" s="413"/>
      <c r="H35" s="413">
        <v>5.7920289E-2</v>
      </c>
      <c r="I35" s="413">
        <v>7.9735521000000004E-2</v>
      </c>
      <c r="J35" s="413">
        <v>0.42226549499999999</v>
      </c>
      <c r="K35" s="413">
        <v>0.55992130600000001</v>
      </c>
      <c r="L35" s="416">
        <v>0.61954713900000002</v>
      </c>
      <c r="M35" s="174"/>
    </row>
    <row r="36" spans="1:13" ht="15" customHeight="1" x14ac:dyDescent="0.3">
      <c r="A36" s="104"/>
      <c r="B36" s="491" t="s">
        <v>43</v>
      </c>
      <c r="C36" s="490"/>
      <c r="D36" s="404"/>
      <c r="E36" s="404"/>
      <c r="F36" s="404"/>
      <c r="G36" s="404"/>
      <c r="H36" s="407"/>
      <c r="I36" s="407"/>
      <c r="J36" s="407"/>
      <c r="K36" s="417"/>
      <c r="L36" s="414"/>
      <c r="M36" s="174"/>
    </row>
    <row r="37" spans="1:13" ht="15" customHeight="1" x14ac:dyDescent="0.3">
      <c r="A37" s="104"/>
      <c r="B37" s="113" t="s">
        <v>23</v>
      </c>
      <c r="C37" s="490"/>
      <c r="D37" s="404"/>
      <c r="E37" s="404"/>
      <c r="F37" s="404"/>
      <c r="G37" s="404"/>
      <c r="H37" s="407"/>
      <c r="I37" s="407"/>
      <c r="J37" s="407"/>
      <c r="K37" s="417"/>
      <c r="L37" s="414"/>
      <c r="M37" s="174"/>
    </row>
    <row r="38" spans="1:13" ht="15" customHeight="1" x14ac:dyDescent="0.3">
      <c r="A38" s="104"/>
      <c r="B38" s="112">
        <v>2011</v>
      </c>
      <c r="C38" s="318" t="s">
        <v>152</v>
      </c>
      <c r="D38" s="318" t="s">
        <v>152</v>
      </c>
      <c r="E38" s="318" t="s">
        <v>152</v>
      </c>
      <c r="F38" s="512">
        <v>0</v>
      </c>
      <c r="G38" s="404"/>
      <c r="H38" s="318" t="s">
        <v>152</v>
      </c>
      <c r="I38" s="318" t="s">
        <v>152</v>
      </c>
      <c r="J38" s="318" t="s">
        <v>152</v>
      </c>
      <c r="K38" s="512">
        <v>0</v>
      </c>
      <c r="L38" s="414">
        <v>0</v>
      </c>
      <c r="M38" s="174"/>
    </row>
    <row r="39" spans="1:13" ht="15" customHeight="1" x14ac:dyDescent="0.3">
      <c r="A39" s="104"/>
      <c r="B39" s="112">
        <v>2012</v>
      </c>
      <c r="C39" s="403" t="s">
        <v>24</v>
      </c>
      <c r="D39" s="335" t="s">
        <v>24</v>
      </c>
      <c r="E39" s="335" t="s">
        <v>24</v>
      </c>
      <c r="F39" s="412" t="s">
        <v>24</v>
      </c>
      <c r="G39" s="334"/>
      <c r="H39" s="335" t="s">
        <v>24</v>
      </c>
      <c r="I39" s="335" t="s">
        <v>24</v>
      </c>
      <c r="J39" s="335" t="s">
        <v>24</v>
      </c>
      <c r="K39" s="412" t="s">
        <v>24</v>
      </c>
      <c r="L39" s="415" t="s">
        <v>24</v>
      </c>
      <c r="M39" s="174"/>
    </row>
    <row r="40" spans="1:13" ht="15" customHeight="1" x14ac:dyDescent="0.3">
      <c r="A40" s="104"/>
      <c r="B40" s="108">
        <v>2013</v>
      </c>
      <c r="C40" s="1328" t="s">
        <v>149</v>
      </c>
      <c r="D40" s="1336"/>
      <c r="E40" s="1336"/>
      <c r="F40" s="1336"/>
      <c r="G40" s="1336"/>
      <c r="H40" s="1336"/>
      <c r="I40" s="1336"/>
      <c r="J40" s="1336"/>
      <c r="K40" s="1336"/>
      <c r="L40" s="1337"/>
      <c r="M40" s="174"/>
    </row>
    <row r="41" spans="1:13" ht="15" customHeight="1" x14ac:dyDescent="0.3">
      <c r="A41" s="104"/>
      <c r="B41" s="461" t="s">
        <v>136</v>
      </c>
      <c r="C41" s="417"/>
      <c r="D41" s="417"/>
      <c r="E41" s="417"/>
      <c r="F41" s="286"/>
      <c r="G41" s="165"/>
      <c r="H41" s="165"/>
      <c r="I41" s="165"/>
      <c r="J41" s="165"/>
      <c r="K41" s="165"/>
      <c r="L41" s="110"/>
      <c r="M41" s="174"/>
    </row>
    <row r="42" spans="1:13" ht="15" customHeight="1" x14ac:dyDescent="0.3">
      <c r="A42" s="104"/>
      <c r="B42" s="1339" t="s">
        <v>25</v>
      </c>
      <c r="C42" s="1339"/>
      <c r="D42" s="1339"/>
      <c r="E42" s="1339"/>
      <c r="F42" s="1339"/>
      <c r="G42" s="1339"/>
      <c r="H42" s="1339"/>
      <c r="I42" s="1339"/>
      <c r="J42" s="1339"/>
      <c r="K42" s="1339"/>
      <c r="L42" s="1339"/>
      <c r="M42" s="174"/>
    </row>
    <row r="43" spans="1:13" ht="15" customHeight="1" thickBot="1" x14ac:dyDescent="0.35">
      <c r="A43" s="104"/>
      <c r="B43" s="432" t="s">
        <v>1</v>
      </c>
      <c r="C43" s="1347" t="s">
        <v>56</v>
      </c>
      <c r="D43" s="1347"/>
      <c r="E43" s="1347"/>
      <c r="F43" s="1347"/>
      <c r="G43" s="163"/>
      <c r="H43" s="1347" t="s">
        <v>55</v>
      </c>
      <c r="I43" s="1347"/>
      <c r="J43" s="1347"/>
      <c r="K43" s="1347"/>
      <c r="L43" s="365" t="s">
        <v>54</v>
      </c>
      <c r="M43" s="104"/>
    </row>
    <row r="44" spans="1:13" ht="15" customHeight="1" x14ac:dyDescent="0.3">
      <c r="A44" s="104"/>
      <c r="B44" s="108" t="s">
        <v>15</v>
      </c>
      <c r="C44" s="161" t="s">
        <v>46</v>
      </c>
      <c r="D44" s="161" t="s">
        <v>45</v>
      </c>
      <c r="E44" s="161" t="s">
        <v>44</v>
      </c>
      <c r="F44" s="161" t="s">
        <v>47</v>
      </c>
      <c r="G44" s="161"/>
      <c r="H44" s="161" t="s">
        <v>53</v>
      </c>
      <c r="I44" s="161" t="s">
        <v>52</v>
      </c>
      <c r="J44" s="161" t="s">
        <v>51</v>
      </c>
      <c r="K44" s="161" t="s">
        <v>50</v>
      </c>
      <c r="L44" s="160"/>
      <c r="M44" s="131"/>
    </row>
    <row r="45" spans="1:13" ht="15" customHeight="1" x14ac:dyDescent="0.3">
      <c r="A45" s="104"/>
      <c r="B45" s="433" t="s">
        <v>123</v>
      </c>
      <c r="C45" s="406"/>
      <c r="D45" s="173"/>
      <c r="E45" s="173"/>
      <c r="F45" s="173"/>
      <c r="G45" s="173"/>
      <c r="H45" s="173"/>
      <c r="I45" s="173"/>
      <c r="J45" s="173"/>
      <c r="K45" s="173"/>
      <c r="L45" s="172"/>
      <c r="M45" s="104"/>
    </row>
    <row r="46" spans="1:13" ht="15" customHeight="1" x14ac:dyDescent="0.3">
      <c r="A46" s="104"/>
      <c r="B46" s="167" t="s">
        <v>27</v>
      </c>
      <c r="C46" s="166"/>
      <c r="D46" s="165"/>
      <c r="E46" s="165"/>
      <c r="F46" s="165"/>
      <c r="G46" s="165"/>
      <c r="H46" s="165"/>
      <c r="I46" s="165"/>
      <c r="J46" s="165"/>
      <c r="K46" s="165"/>
      <c r="L46" s="171"/>
      <c r="M46" s="104"/>
    </row>
    <row r="47" spans="1:13" ht="15" customHeight="1" x14ac:dyDescent="0.3">
      <c r="A47" s="104"/>
      <c r="B47" s="372">
        <v>2011</v>
      </c>
      <c r="C47" s="384" t="s">
        <v>24</v>
      </c>
      <c r="D47" s="318" t="s">
        <v>24</v>
      </c>
      <c r="E47" s="318" t="s">
        <v>24</v>
      </c>
      <c r="F47" s="417" t="s">
        <v>24</v>
      </c>
      <c r="G47" s="328"/>
      <c r="H47" s="318" t="s">
        <v>24</v>
      </c>
      <c r="I47" s="318" t="s">
        <v>24</v>
      </c>
      <c r="J47" s="318" t="s">
        <v>24</v>
      </c>
      <c r="K47" s="417" t="s">
        <v>24</v>
      </c>
      <c r="L47" s="414" t="s">
        <v>24</v>
      </c>
      <c r="M47" s="104"/>
    </row>
    <row r="48" spans="1:13" ht="15" customHeight="1" x14ac:dyDescent="0.3">
      <c r="A48" s="104"/>
      <c r="B48" s="372">
        <v>2012</v>
      </c>
      <c r="C48" s="384" t="s">
        <v>152</v>
      </c>
      <c r="D48" s="318" t="s">
        <v>152</v>
      </c>
      <c r="E48" s="318" t="s">
        <v>152</v>
      </c>
      <c r="F48" s="417">
        <v>0</v>
      </c>
      <c r="G48" s="417"/>
      <c r="H48" s="318" t="s">
        <v>152</v>
      </c>
      <c r="I48" s="318" t="s">
        <v>152</v>
      </c>
      <c r="J48" s="318" t="s">
        <v>152</v>
      </c>
      <c r="K48" s="417">
        <v>0</v>
      </c>
      <c r="L48" s="414">
        <v>0</v>
      </c>
      <c r="M48" s="104"/>
    </row>
    <row r="49" spans="1:13" ht="15" customHeight="1" x14ac:dyDescent="0.3">
      <c r="A49" s="104"/>
      <c r="B49" s="372">
        <v>2013</v>
      </c>
      <c r="C49" s="400" t="s">
        <v>152</v>
      </c>
      <c r="D49" s="318" t="s">
        <v>152</v>
      </c>
      <c r="E49" s="318" t="s">
        <v>152</v>
      </c>
      <c r="F49" s="512">
        <v>0</v>
      </c>
      <c r="G49" s="404"/>
      <c r="H49" s="318" t="s">
        <v>152</v>
      </c>
      <c r="I49" s="318" t="s">
        <v>152</v>
      </c>
      <c r="J49" s="318" t="s">
        <v>152</v>
      </c>
      <c r="K49" s="512">
        <v>0</v>
      </c>
      <c r="L49" s="414">
        <v>0</v>
      </c>
      <c r="M49" s="104"/>
    </row>
    <row r="50" spans="1:13" ht="15" customHeight="1" x14ac:dyDescent="0.3">
      <c r="A50" s="104"/>
      <c r="B50" s="433" t="s">
        <v>28</v>
      </c>
      <c r="C50" s="170"/>
      <c r="D50" s="169"/>
      <c r="E50" s="169"/>
      <c r="F50" s="169"/>
      <c r="G50" s="402"/>
      <c r="H50" s="169"/>
      <c r="I50" s="169"/>
      <c r="J50" s="169"/>
      <c r="K50" s="169"/>
      <c r="L50" s="168"/>
      <c r="M50" s="104"/>
    </row>
    <row r="51" spans="1:13" ht="15" customHeight="1" x14ac:dyDescent="0.3">
      <c r="A51" s="104"/>
      <c r="B51" s="167" t="s">
        <v>27</v>
      </c>
      <c r="C51" s="166"/>
      <c r="D51" s="165"/>
      <c r="E51" s="165"/>
      <c r="F51" s="165"/>
      <c r="G51" s="165"/>
      <c r="H51" s="165"/>
      <c r="I51" s="165"/>
      <c r="J51" s="165"/>
      <c r="K51" s="165"/>
      <c r="L51" s="109"/>
      <c r="M51" s="104"/>
    </row>
    <row r="52" spans="1:13" ht="15" customHeight="1" x14ac:dyDescent="0.3">
      <c r="A52" s="104"/>
      <c r="B52" s="372">
        <v>2011</v>
      </c>
      <c r="C52" s="362">
        <v>0</v>
      </c>
      <c r="D52" s="417">
        <v>1.1949935969887899E-2</v>
      </c>
      <c r="E52" s="417">
        <v>1.40590505259121E-2</v>
      </c>
      <c r="F52" s="417">
        <v>2.60089864958E-2</v>
      </c>
      <c r="G52" s="417"/>
      <c r="H52" s="318" t="s">
        <v>152</v>
      </c>
      <c r="I52" s="318" t="s">
        <v>152</v>
      </c>
      <c r="J52" s="318" t="s">
        <v>152</v>
      </c>
      <c r="K52" s="417">
        <v>2.60089864958E-2</v>
      </c>
      <c r="L52" s="414">
        <v>1</v>
      </c>
      <c r="M52" s="104"/>
    </row>
    <row r="53" spans="1:13" ht="15" customHeight="1" x14ac:dyDescent="0.3">
      <c r="A53" s="104"/>
      <c r="B53" s="372">
        <v>2012</v>
      </c>
      <c r="C53" s="384" t="s">
        <v>152</v>
      </c>
      <c r="D53" s="318" t="s">
        <v>152</v>
      </c>
      <c r="E53" s="318" t="s">
        <v>152</v>
      </c>
      <c r="F53" s="417">
        <v>0</v>
      </c>
      <c r="G53" s="328"/>
      <c r="H53" s="318" t="s">
        <v>152</v>
      </c>
      <c r="I53" s="318" t="s">
        <v>152</v>
      </c>
      <c r="J53" s="318" t="s">
        <v>152</v>
      </c>
      <c r="K53" s="417">
        <v>0</v>
      </c>
      <c r="L53" s="414">
        <v>0</v>
      </c>
      <c r="M53" s="104"/>
    </row>
    <row r="54" spans="1:13" ht="15" customHeight="1" x14ac:dyDescent="0.3">
      <c r="A54" s="104"/>
      <c r="B54" s="164">
        <v>2013</v>
      </c>
      <c r="C54" s="400">
        <v>4.94684839908529E-2</v>
      </c>
      <c r="D54" s="324">
        <v>0</v>
      </c>
      <c r="E54" s="324">
        <v>4.4817924969470999E-3</v>
      </c>
      <c r="F54" s="413">
        <v>5.39502764878E-2</v>
      </c>
      <c r="G54" s="325"/>
      <c r="H54" s="324" t="s">
        <v>152</v>
      </c>
      <c r="I54" s="324" t="s">
        <v>152</v>
      </c>
      <c r="J54" s="324" t="s">
        <v>152</v>
      </c>
      <c r="K54" s="413">
        <v>5.39502764878E-2</v>
      </c>
      <c r="L54" s="416">
        <v>1</v>
      </c>
      <c r="M54" s="104"/>
    </row>
    <row r="55" spans="1:13" ht="15" customHeight="1" x14ac:dyDescent="0.3">
      <c r="A55" s="104"/>
      <c r="B55" s="134"/>
      <c r="C55" s="417"/>
      <c r="D55" s="417"/>
      <c r="E55" s="417"/>
      <c r="F55" s="417"/>
      <c r="G55" s="417"/>
      <c r="H55" s="318"/>
      <c r="I55" s="318"/>
      <c r="J55" s="318"/>
      <c r="K55" s="417"/>
      <c r="L55" s="286"/>
      <c r="M55" s="104"/>
    </row>
    <row r="56" spans="1:13" ht="15" customHeight="1" x14ac:dyDescent="0.3">
      <c r="A56" s="104"/>
      <c r="B56" s="1339" t="s">
        <v>35</v>
      </c>
      <c r="C56" s="1339"/>
      <c r="D56" s="1339"/>
      <c r="E56" s="1339"/>
      <c r="F56" s="1339"/>
      <c r="G56" s="1339"/>
      <c r="H56" s="1339"/>
      <c r="I56" s="1339"/>
      <c r="J56" s="1339"/>
      <c r="K56" s="1339"/>
      <c r="L56" s="1339"/>
      <c r="M56" s="104"/>
    </row>
    <row r="57" spans="1:13" ht="15" customHeight="1" thickBot="1" x14ac:dyDescent="0.35">
      <c r="A57" s="104"/>
      <c r="B57" s="432" t="s">
        <v>1</v>
      </c>
      <c r="C57" s="1346" t="s">
        <v>56</v>
      </c>
      <c r="D57" s="1347"/>
      <c r="E57" s="1347"/>
      <c r="F57" s="1347"/>
      <c r="G57" s="163"/>
      <c r="H57" s="1347" t="s">
        <v>55</v>
      </c>
      <c r="I57" s="1347"/>
      <c r="J57" s="1347"/>
      <c r="K57" s="1347"/>
      <c r="L57" s="365" t="s">
        <v>54</v>
      </c>
      <c r="M57" s="131"/>
    </row>
    <row r="58" spans="1:13" ht="15" customHeight="1" x14ac:dyDescent="0.3">
      <c r="A58" s="104"/>
      <c r="B58" s="108" t="s">
        <v>15</v>
      </c>
      <c r="C58" s="162" t="s">
        <v>46</v>
      </c>
      <c r="D58" s="161" t="s">
        <v>45</v>
      </c>
      <c r="E58" s="161" t="s">
        <v>44</v>
      </c>
      <c r="F58" s="161" t="s">
        <v>47</v>
      </c>
      <c r="G58" s="161"/>
      <c r="H58" s="161" t="s">
        <v>53</v>
      </c>
      <c r="I58" s="161" t="s">
        <v>52</v>
      </c>
      <c r="J58" s="161" t="s">
        <v>51</v>
      </c>
      <c r="K58" s="161" t="s">
        <v>50</v>
      </c>
      <c r="L58" s="160"/>
      <c r="M58" s="104"/>
    </row>
    <row r="59" spans="1:13" ht="15" customHeight="1" x14ac:dyDescent="0.3">
      <c r="A59" s="104"/>
      <c r="B59" s="125" t="s">
        <v>19</v>
      </c>
      <c r="C59" s="326"/>
      <c r="D59" s="159"/>
      <c r="E59" s="159"/>
      <c r="F59" s="159"/>
      <c r="G59" s="159"/>
      <c r="H59" s="159"/>
      <c r="I59" s="159"/>
      <c r="J59" s="159"/>
      <c r="K59" s="159"/>
      <c r="L59" s="158"/>
      <c r="M59" s="104"/>
    </row>
    <row r="60" spans="1:13" ht="15" customHeight="1" x14ac:dyDescent="0.3">
      <c r="A60" s="104"/>
      <c r="B60" s="112">
        <v>2011</v>
      </c>
      <c r="C60" s="384" t="s">
        <v>152</v>
      </c>
      <c r="D60" s="318" t="s">
        <v>152</v>
      </c>
      <c r="E60" s="318" t="s">
        <v>152</v>
      </c>
      <c r="F60" s="417">
        <v>6.0577261004607701</v>
      </c>
      <c r="G60" s="328"/>
      <c r="H60" s="318" t="s">
        <v>152</v>
      </c>
      <c r="I60" s="318" t="s">
        <v>152</v>
      </c>
      <c r="J60" s="318" t="s">
        <v>152</v>
      </c>
      <c r="K60" s="417">
        <v>0.96923617607372303</v>
      </c>
      <c r="L60" s="414">
        <v>0.16</v>
      </c>
      <c r="M60" s="104"/>
    </row>
    <row r="61" spans="1:13" ht="15" customHeight="1" x14ac:dyDescent="0.3">
      <c r="A61" s="104"/>
      <c r="B61" s="112">
        <v>2012</v>
      </c>
      <c r="C61" s="384" t="s">
        <v>152</v>
      </c>
      <c r="D61" s="318" t="s">
        <v>152</v>
      </c>
      <c r="E61" s="318" t="s">
        <v>152</v>
      </c>
      <c r="F61" s="417">
        <v>14.655610298013301</v>
      </c>
      <c r="G61" s="328"/>
      <c r="H61" s="318" t="s">
        <v>152</v>
      </c>
      <c r="I61" s="318" t="s">
        <v>152</v>
      </c>
      <c r="J61" s="318" t="s">
        <v>152</v>
      </c>
      <c r="K61" s="417">
        <v>2.3448976476821302</v>
      </c>
      <c r="L61" s="414">
        <v>0.16</v>
      </c>
      <c r="M61" s="104"/>
    </row>
    <row r="62" spans="1:13" ht="15" customHeight="1" x14ac:dyDescent="0.3">
      <c r="A62" s="104"/>
      <c r="B62" s="113" t="s">
        <v>22</v>
      </c>
      <c r="C62" s="327"/>
      <c r="D62" s="328"/>
      <c r="E62" s="328"/>
      <c r="F62" s="328"/>
      <c r="G62" s="328"/>
      <c r="H62" s="328"/>
      <c r="I62" s="328"/>
      <c r="J62" s="328"/>
      <c r="K62" s="328"/>
      <c r="L62" s="330"/>
      <c r="M62" s="104"/>
    </row>
    <row r="63" spans="1:13" ht="15" customHeight="1" x14ac:dyDescent="0.3">
      <c r="A63" s="104"/>
      <c r="B63" s="112">
        <v>2011</v>
      </c>
      <c r="C63" s="384" t="s">
        <v>152</v>
      </c>
      <c r="D63" s="318" t="s">
        <v>152</v>
      </c>
      <c r="E63" s="318" t="s">
        <v>152</v>
      </c>
      <c r="F63" s="417">
        <v>0</v>
      </c>
      <c r="G63" s="328"/>
      <c r="H63" s="318" t="s">
        <v>152</v>
      </c>
      <c r="I63" s="318" t="s">
        <v>152</v>
      </c>
      <c r="J63" s="318" t="s">
        <v>152</v>
      </c>
      <c r="K63" s="417">
        <v>0</v>
      </c>
      <c r="L63" s="414">
        <v>0</v>
      </c>
      <c r="M63" s="104"/>
    </row>
    <row r="64" spans="1:13" ht="15" customHeight="1" x14ac:dyDescent="0.3">
      <c r="A64" s="104"/>
      <c r="B64" s="112">
        <v>2012</v>
      </c>
      <c r="C64" s="384" t="s">
        <v>24</v>
      </c>
      <c r="D64" s="318" t="s">
        <v>24</v>
      </c>
      <c r="E64" s="318" t="s">
        <v>24</v>
      </c>
      <c r="F64" s="417" t="s">
        <v>24</v>
      </c>
      <c r="G64" s="328"/>
      <c r="H64" s="318" t="s">
        <v>24</v>
      </c>
      <c r="I64" s="318" t="s">
        <v>24</v>
      </c>
      <c r="J64" s="318" t="s">
        <v>24</v>
      </c>
      <c r="K64" s="417" t="s">
        <v>24</v>
      </c>
      <c r="L64" s="414" t="s">
        <v>24</v>
      </c>
      <c r="M64" s="104"/>
    </row>
    <row r="65" spans="1:13" ht="15" customHeight="1" x14ac:dyDescent="0.3">
      <c r="A65" s="104"/>
      <c r="B65" s="381" t="s">
        <v>144</v>
      </c>
      <c r="C65" s="384"/>
      <c r="D65" s="318"/>
      <c r="E65" s="318"/>
      <c r="F65" s="417"/>
      <c r="G65" s="328"/>
      <c r="H65" s="318"/>
      <c r="I65" s="318"/>
      <c r="J65" s="318"/>
      <c r="K65" s="417"/>
      <c r="L65" s="414"/>
      <c r="M65" s="104"/>
    </row>
    <row r="66" spans="1:13" ht="15" customHeight="1" x14ac:dyDescent="0.3">
      <c r="A66" s="104"/>
      <c r="B66" s="108">
        <v>2013</v>
      </c>
      <c r="C66" s="400" t="s">
        <v>152</v>
      </c>
      <c r="D66" s="324" t="s">
        <v>152</v>
      </c>
      <c r="E66" s="324" t="s">
        <v>152</v>
      </c>
      <c r="F66" s="413">
        <v>2.9963495495934001</v>
      </c>
      <c r="G66" s="325"/>
      <c r="H66" s="324" t="s">
        <v>152</v>
      </c>
      <c r="I66" s="324" t="s">
        <v>152</v>
      </c>
      <c r="J66" s="324" t="s">
        <v>152</v>
      </c>
      <c r="K66" s="413">
        <v>0.47941592793494398</v>
      </c>
      <c r="L66" s="416">
        <v>0.16</v>
      </c>
      <c r="M66" s="104"/>
    </row>
    <row r="67" spans="1:13" ht="15" customHeight="1" x14ac:dyDescent="0.3">
      <c r="A67" s="104"/>
      <c r="B67" s="104"/>
      <c r="C67" s="157"/>
      <c r="D67" s="157"/>
      <c r="E67" s="157"/>
      <c r="F67" s="157"/>
      <c r="G67" s="157"/>
      <c r="H67" s="157"/>
      <c r="I67" s="157"/>
      <c r="J67" s="157"/>
      <c r="K67" s="157"/>
      <c r="L67" s="157"/>
      <c r="M67" s="104"/>
    </row>
    <row r="68" spans="1:13" ht="15" customHeight="1" x14ac:dyDescent="0.3">
      <c r="A68" s="104"/>
      <c r="B68" s="1339" t="s">
        <v>34</v>
      </c>
      <c r="C68" s="1339"/>
      <c r="D68" s="1339"/>
      <c r="E68" s="1339"/>
      <c r="F68" s="1339"/>
      <c r="G68" s="1339"/>
      <c r="H68" s="1339"/>
      <c r="I68" s="1339"/>
      <c r="J68" s="1339"/>
      <c r="K68" s="1339"/>
      <c r="L68" s="1339"/>
      <c r="M68" s="104"/>
    </row>
    <row r="69" spans="1:13" ht="15" customHeight="1" thickBot="1" x14ac:dyDescent="0.35">
      <c r="A69" s="104"/>
      <c r="B69" s="432" t="s">
        <v>1</v>
      </c>
      <c r="C69" s="1346" t="s">
        <v>56</v>
      </c>
      <c r="D69" s="1347"/>
      <c r="E69" s="1347"/>
      <c r="F69" s="1347"/>
      <c r="G69" s="163"/>
      <c r="H69" s="1347" t="s">
        <v>55</v>
      </c>
      <c r="I69" s="1347"/>
      <c r="J69" s="1347"/>
      <c r="K69" s="1347"/>
      <c r="L69" s="365" t="s">
        <v>54</v>
      </c>
      <c r="M69" s="104"/>
    </row>
    <row r="70" spans="1:13" ht="15" customHeight="1" x14ac:dyDescent="0.3">
      <c r="A70" s="104"/>
      <c r="B70" s="108" t="s">
        <v>15</v>
      </c>
      <c r="C70" s="162" t="s">
        <v>46</v>
      </c>
      <c r="D70" s="161" t="s">
        <v>45</v>
      </c>
      <c r="E70" s="161" t="s">
        <v>44</v>
      </c>
      <c r="F70" s="161" t="s">
        <v>47</v>
      </c>
      <c r="G70" s="161"/>
      <c r="H70" s="161" t="s">
        <v>53</v>
      </c>
      <c r="I70" s="161" t="s">
        <v>52</v>
      </c>
      <c r="J70" s="161" t="s">
        <v>51</v>
      </c>
      <c r="K70" s="161" t="s">
        <v>50</v>
      </c>
      <c r="L70" s="160"/>
      <c r="M70" s="104"/>
    </row>
    <row r="71" spans="1:13" ht="15" customHeight="1" x14ac:dyDescent="0.3">
      <c r="A71" s="104"/>
      <c r="B71" s="125" t="s">
        <v>19</v>
      </c>
      <c r="C71" s="159"/>
      <c r="D71" s="159"/>
      <c r="E71" s="159"/>
      <c r="F71" s="159"/>
      <c r="G71" s="159"/>
      <c r="H71" s="159"/>
      <c r="I71" s="159"/>
      <c r="J71" s="159"/>
      <c r="K71" s="159"/>
      <c r="L71" s="158"/>
      <c r="M71" s="104"/>
    </row>
    <row r="72" spans="1:13" ht="15" customHeight="1" x14ac:dyDescent="0.3">
      <c r="A72" s="104"/>
      <c r="B72" s="112">
        <v>2011</v>
      </c>
      <c r="C72" s="362">
        <v>0.86258105244991001</v>
      </c>
      <c r="D72" s="417">
        <v>2.2257406634658E-2</v>
      </c>
      <c r="E72" s="417">
        <v>0.148014047023932</v>
      </c>
      <c r="F72" s="417">
        <v>1.0328525061085001</v>
      </c>
      <c r="G72" s="417"/>
      <c r="H72" s="417">
        <v>0</v>
      </c>
      <c r="I72" s="417">
        <v>2.2257406634658E-2</v>
      </c>
      <c r="J72" s="417">
        <v>0.148014047023932</v>
      </c>
      <c r="K72" s="417">
        <v>0.17027145365859001</v>
      </c>
      <c r="L72" s="414">
        <v>0.16485553615019599</v>
      </c>
      <c r="M72" s="104"/>
    </row>
    <row r="73" spans="1:13" ht="15" customHeight="1" x14ac:dyDescent="0.3">
      <c r="A73" s="104"/>
      <c r="B73" s="112">
        <v>2012</v>
      </c>
      <c r="C73" s="362">
        <v>0.84078336612556903</v>
      </c>
      <c r="D73" s="417">
        <v>0.21161779227762501</v>
      </c>
      <c r="E73" s="417">
        <v>0.21454129801490601</v>
      </c>
      <c r="F73" s="417">
        <v>1.2669424564181</v>
      </c>
      <c r="G73" s="417"/>
      <c r="H73" s="417">
        <v>0</v>
      </c>
      <c r="I73" s="417">
        <v>0.21161779227762501</v>
      </c>
      <c r="J73" s="417">
        <v>0.21454129801490601</v>
      </c>
      <c r="K73" s="417">
        <v>0.42615909029253102</v>
      </c>
      <c r="L73" s="414">
        <v>0.33636815005581899</v>
      </c>
      <c r="M73" s="104"/>
    </row>
    <row r="74" spans="1:13" ht="15" customHeight="1" x14ac:dyDescent="0.3">
      <c r="A74" s="104"/>
      <c r="B74" s="142">
        <v>2013</v>
      </c>
      <c r="C74" s="362">
        <v>0.13394288424678299</v>
      </c>
      <c r="D74" s="417">
        <v>4.0468998680406199E-3</v>
      </c>
      <c r="E74" s="417">
        <v>8.2424356239276297E-2</v>
      </c>
      <c r="F74" s="417">
        <v>0.22041414035410001</v>
      </c>
      <c r="G74" s="417"/>
      <c r="H74" s="417">
        <v>0</v>
      </c>
      <c r="I74" s="417">
        <v>4.0468998680406199E-3</v>
      </c>
      <c r="J74" s="417">
        <v>8.2424356239276297E-2</v>
      </c>
      <c r="K74" s="417">
        <v>8.6471256107316902E-2</v>
      </c>
      <c r="L74" s="414">
        <v>0.392312652756302</v>
      </c>
      <c r="M74" s="104"/>
    </row>
    <row r="75" spans="1:13" ht="15" customHeight="1" x14ac:dyDescent="0.3">
      <c r="A75" s="104"/>
      <c r="B75" s="113" t="s">
        <v>22</v>
      </c>
      <c r="C75" s="331"/>
      <c r="D75" s="332"/>
      <c r="E75" s="332"/>
      <c r="F75" s="332"/>
      <c r="G75" s="332"/>
      <c r="H75" s="332"/>
      <c r="I75" s="332"/>
      <c r="J75" s="332"/>
      <c r="K75" s="332"/>
      <c r="L75" s="333"/>
      <c r="M75" s="104"/>
    </row>
    <row r="76" spans="1:13" ht="15" customHeight="1" x14ac:dyDescent="0.3">
      <c r="A76" s="104"/>
      <c r="B76" s="112">
        <v>2011</v>
      </c>
      <c r="C76" s="362">
        <v>1.5919344971423</v>
      </c>
      <c r="D76" s="417">
        <v>0.105492927496322</v>
      </c>
      <c r="E76" s="417">
        <v>0.60857816994626601</v>
      </c>
      <c r="F76" s="417">
        <v>2.3060055945848901</v>
      </c>
      <c r="G76" s="417"/>
      <c r="H76" s="417">
        <v>0</v>
      </c>
      <c r="I76" s="417">
        <v>0.105492927496322</v>
      </c>
      <c r="J76" s="417">
        <v>0.60857816994626601</v>
      </c>
      <c r="K76" s="417">
        <v>0.71407109744258801</v>
      </c>
      <c r="L76" s="414">
        <v>0.30965714008648298</v>
      </c>
      <c r="M76" s="104"/>
    </row>
    <row r="77" spans="1:13" ht="15" customHeight="1" x14ac:dyDescent="0.3">
      <c r="A77" s="104"/>
      <c r="B77" s="112">
        <v>2012</v>
      </c>
      <c r="C77" s="362">
        <v>0.53963139032806495</v>
      </c>
      <c r="D77" s="417">
        <v>4.8102980825518601E-2</v>
      </c>
      <c r="E77" s="417">
        <v>3.2662056990215897E-2</v>
      </c>
      <c r="F77" s="417">
        <v>0.62039642814380003</v>
      </c>
      <c r="G77" s="417"/>
      <c r="H77" s="417">
        <v>0</v>
      </c>
      <c r="I77" s="417">
        <v>4.8102980825518601E-2</v>
      </c>
      <c r="J77" s="417">
        <v>3.2662056990215897E-2</v>
      </c>
      <c r="K77" s="417">
        <v>8.0765037815734603E-2</v>
      </c>
      <c r="L77" s="414">
        <v>0.130182951016304</v>
      </c>
      <c r="M77" s="104"/>
    </row>
    <row r="78" spans="1:13" ht="15" customHeight="1" x14ac:dyDescent="0.3">
      <c r="A78" s="104"/>
      <c r="B78" s="112">
        <v>2013</v>
      </c>
      <c r="C78" s="362">
        <v>0.63021751843059104</v>
      </c>
      <c r="D78" s="417">
        <v>5.2606650310660703E-2</v>
      </c>
      <c r="E78" s="417">
        <v>7.4788487251248606E-2</v>
      </c>
      <c r="F78" s="417">
        <v>0.75761265599250005</v>
      </c>
      <c r="G78" s="417"/>
      <c r="H78" s="417">
        <v>0</v>
      </c>
      <c r="I78" s="417">
        <v>5.2606650310660703E-2</v>
      </c>
      <c r="J78" s="417">
        <v>7.4788487251248606E-2</v>
      </c>
      <c r="K78" s="417">
        <v>0.12739513756190901</v>
      </c>
      <c r="L78" s="414">
        <v>0.16815339151774999</v>
      </c>
      <c r="M78" s="104"/>
    </row>
    <row r="79" spans="1:13" ht="15" customHeight="1" x14ac:dyDescent="0.3">
      <c r="A79" s="104"/>
      <c r="B79" s="125" t="s">
        <v>23</v>
      </c>
      <c r="C79" s="399"/>
      <c r="D79" s="371"/>
      <c r="E79" s="371"/>
      <c r="F79" s="173"/>
      <c r="G79" s="173"/>
      <c r="H79" s="173"/>
      <c r="I79" s="173"/>
      <c r="J79" s="173"/>
      <c r="K79" s="173"/>
      <c r="L79" s="172"/>
      <c r="M79" s="104"/>
    </row>
    <row r="80" spans="1:13" ht="15" customHeight="1" x14ac:dyDescent="0.3">
      <c r="A80" s="104"/>
      <c r="B80" s="112">
        <v>2011</v>
      </c>
      <c r="C80" s="384" t="s">
        <v>152</v>
      </c>
      <c r="D80" s="318" t="s">
        <v>152</v>
      </c>
      <c r="E80" s="318" t="s">
        <v>152</v>
      </c>
      <c r="F80" s="417">
        <v>0</v>
      </c>
      <c r="G80" s="328"/>
      <c r="H80" s="318" t="s">
        <v>152</v>
      </c>
      <c r="I80" s="318" t="s">
        <v>152</v>
      </c>
      <c r="J80" s="318" t="s">
        <v>152</v>
      </c>
      <c r="K80" s="417">
        <v>0</v>
      </c>
      <c r="L80" s="414">
        <v>0</v>
      </c>
      <c r="M80" s="104"/>
    </row>
    <row r="81" spans="1:13" ht="15" customHeight="1" x14ac:dyDescent="0.3">
      <c r="A81" s="104"/>
      <c r="B81" s="112">
        <v>2012</v>
      </c>
      <c r="C81" s="384" t="s">
        <v>152</v>
      </c>
      <c r="D81" s="318" t="s">
        <v>152</v>
      </c>
      <c r="E81" s="318" t="s">
        <v>152</v>
      </c>
      <c r="F81" s="417">
        <v>0</v>
      </c>
      <c r="G81" s="328"/>
      <c r="H81" s="318" t="s">
        <v>152</v>
      </c>
      <c r="I81" s="318" t="s">
        <v>152</v>
      </c>
      <c r="J81" s="318" t="s">
        <v>152</v>
      </c>
      <c r="K81" s="417">
        <v>0</v>
      </c>
      <c r="L81" s="414">
        <v>0</v>
      </c>
      <c r="M81" s="104"/>
    </row>
    <row r="82" spans="1:13" ht="15" customHeight="1" x14ac:dyDescent="0.3">
      <c r="A82" s="104"/>
      <c r="B82" s="108">
        <v>2013</v>
      </c>
      <c r="C82" s="400" t="s">
        <v>152</v>
      </c>
      <c r="D82" s="324" t="s">
        <v>152</v>
      </c>
      <c r="E82" s="324" t="s">
        <v>152</v>
      </c>
      <c r="F82" s="413">
        <v>0</v>
      </c>
      <c r="G82" s="325"/>
      <c r="H82" s="324" t="s">
        <v>152</v>
      </c>
      <c r="I82" s="324" t="s">
        <v>152</v>
      </c>
      <c r="J82" s="324" t="s">
        <v>152</v>
      </c>
      <c r="K82" s="413">
        <v>0</v>
      </c>
      <c r="L82" s="416">
        <v>0</v>
      </c>
      <c r="M82" s="104"/>
    </row>
    <row r="83" spans="1:13" ht="15" customHeight="1" x14ac:dyDescent="0.3">
      <c r="A83" s="104"/>
      <c r="B83" s="104"/>
      <c r="C83" s="157"/>
      <c r="D83" s="157"/>
      <c r="E83" s="157"/>
      <c r="F83" s="157"/>
      <c r="G83" s="157"/>
      <c r="H83" s="157"/>
      <c r="I83" s="157"/>
      <c r="J83" s="157"/>
      <c r="K83" s="157"/>
      <c r="L83" s="157"/>
      <c r="M83" s="104"/>
    </row>
    <row r="84" spans="1:13" ht="15" customHeight="1" x14ac:dyDescent="0.3">
      <c r="A84" s="104"/>
      <c r="M84" s="104"/>
    </row>
    <row r="85" spans="1:13" ht="15" customHeight="1" x14ac:dyDescent="0.3">
      <c r="A85" s="104"/>
      <c r="M85" s="104"/>
    </row>
    <row r="86" spans="1:13" ht="15" customHeight="1" x14ac:dyDescent="0.3">
      <c r="A86" s="104"/>
      <c r="M86" s="104"/>
    </row>
    <row r="87" spans="1:13" ht="15" customHeight="1" x14ac:dyDescent="0.3">
      <c r="A87" s="104"/>
      <c r="M87" s="104"/>
    </row>
  </sheetData>
  <mergeCells count="15">
    <mergeCell ref="B68:L68"/>
    <mergeCell ref="C69:F69"/>
    <mergeCell ref="H69:K69"/>
    <mergeCell ref="B42:L42"/>
    <mergeCell ref="C43:F43"/>
    <mergeCell ref="H43:K43"/>
    <mergeCell ref="B56:L56"/>
    <mergeCell ref="C57:F57"/>
    <mergeCell ref="H57:K57"/>
    <mergeCell ref="C40:L40"/>
    <mergeCell ref="B2:L3"/>
    <mergeCell ref="B5:L5"/>
    <mergeCell ref="C6:F7"/>
    <mergeCell ref="H6:K7"/>
    <mergeCell ref="L6:L7"/>
  </mergeCells>
  <pageMargins left="0.7" right="0.7" top="0.75" bottom="0.75" header="0.3" footer="0.3"/>
  <pageSetup scale="53"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view="pageBreakPreview" zoomScale="96" zoomScaleNormal="100" zoomScaleSheetLayoutView="96" workbookViewId="0"/>
  </sheetViews>
  <sheetFormatPr defaultColWidth="9.109375" defaultRowHeight="15.6" x14ac:dyDescent="0.3"/>
  <cols>
    <col min="1" max="1" width="4.6640625" style="185" customWidth="1"/>
    <col min="2" max="2" width="25.109375" style="185" bestFit="1" customWidth="1"/>
    <col min="3" max="3" width="14.88671875" style="185" customWidth="1"/>
    <col min="4" max="5" width="14.88671875" style="184" customWidth="1"/>
    <col min="6" max="6" width="14.88671875" style="183" customWidth="1"/>
    <col min="7" max="7" width="4.6640625" style="182" customWidth="1"/>
    <col min="8" max="16384" width="9.109375" style="181"/>
  </cols>
  <sheetData>
    <row r="1" spans="1:10" ht="15" customHeight="1" x14ac:dyDescent="0.25">
      <c r="A1" s="182"/>
      <c r="B1" s="182"/>
      <c r="C1" s="182"/>
      <c r="D1" s="187"/>
      <c r="E1" s="187"/>
      <c r="F1" s="186"/>
      <c r="G1" s="181"/>
    </row>
    <row r="2" spans="1:10" ht="15" customHeight="1" x14ac:dyDescent="0.3">
      <c r="A2" s="182"/>
      <c r="B2" s="1348" t="s">
        <v>140</v>
      </c>
      <c r="C2" s="1348"/>
      <c r="D2" s="1348"/>
      <c r="E2" s="1348"/>
      <c r="F2" s="1348"/>
      <c r="G2" s="178"/>
    </row>
    <row r="3" spans="1:10" ht="15" customHeight="1" x14ac:dyDescent="0.3">
      <c r="A3" s="182"/>
      <c r="B3" s="1348"/>
      <c r="C3" s="1348"/>
      <c r="D3" s="1348"/>
      <c r="E3" s="1348"/>
      <c r="F3" s="1348"/>
      <c r="G3" s="178"/>
    </row>
    <row r="4" spans="1:10" ht="37.5" customHeight="1" x14ac:dyDescent="0.3">
      <c r="A4" s="182"/>
      <c r="B4" s="1348"/>
      <c r="C4" s="1348"/>
      <c r="D4" s="1348"/>
      <c r="E4" s="1348"/>
      <c r="F4" s="1348"/>
      <c r="G4" s="178"/>
    </row>
    <row r="5" spans="1:10" ht="15" customHeight="1" x14ac:dyDescent="0.3">
      <c r="A5" s="182"/>
      <c r="B5" s="182"/>
      <c r="C5" s="182"/>
      <c r="D5" s="187"/>
      <c r="E5" s="187"/>
      <c r="F5" s="186"/>
    </row>
    <row r="6" spans="1:10" ht="15" customHeight="1" x14ac:dyDescent="0.3">
      <c r="A6" s="182"/>
      <c r="B6" s="1321" t="s">
        <v>134</v>
      </c>
      <c r="C6" s="1321"/>
      <c r="D6" s="1321"/>
      <c r="E6" s="1321"/>
      <c r="F6" s="1321"/>
    </row>
    <row r="7" spans="1:10" ht="15" customHeight="1" x14ac:dyDescent="0.3">
      <c r="A7" s="182"/>
      <c r="B7" s="153" t="s">
        <v>1</v>
      </c>
      <c r="C7" s="1349" t="s">
        <v>124</v>
      </c>
      <c r="D7" s="1349" t="s">
        <v>59</v>
      </c>
      <c r="E7" s="1349" t="s">
        <v>58</v>
      </c>
      <c r="F7" s="1349" t="s">
        <v>57</v>
      </c>
    </row>
    <row r="8" spans="1:10" ht="15" customHeight="1" x14ac:dyDescent="0.3">
      <c r="A8" s="182"/>
      <c r="B8" s="198" t="s">
        <v>12</v>
      </c>
      <c r="C8" s="1349"/>
      <c r="D8" s="1349"/>
      <c r="E8" s="1349"/>
      <c r="F8" s="1349"/>
    </row>
    <row r="9" spans="1:10" ht="34.5" customHeight="1" x14ac:dyDescent="0.3">
      <c r="A9" s="182"/>
      <c r="B9" s="108" t="s">
        <v>15</v>
      </c>
      <c r="C9" s="1349"/>
      <c r="D9" s="1349"/>
      <c r="E9" s="1349"/>
      <c r="F9" s="1349"/>
    </row>
    <row r="10" spans="1:10" ht="15" customHeight="1" x14ac:dyDescent="0.25">
      <c r="A10" s="182"/>
      <c r="B10" s="113" t="s">
        <v>19</v>
      </c>
      <c r="C10" s="193"/>
      <c r="D10" s="192"/>
      <c r="E10" s="192"/>
      <c r="F10" s="191"/>
    </row>
    <row r="11" spans="1:10" ht="15" customHeight="1" x14ac:dyDescent="0.25">
      <c r="A11" s="182"/>
      <c r="B11" s="113" t="s">
        <v>20</v>
      </c>
      <c r="C11" s="196"/>
      <c r="D11" s="189"/>
      <c r="E11" s="189"/>
      <c r="F11" s="188"/>
      <c r="J11" s="542"/>
    </row>
    <row r="12" spans="1:10" ht="15" customHeight="1" x14ac:dyDescent="0.3">
      <c r="A12" s="182"/>
      <c r="B12" s="112">
        <v>2011</v>
      </c>
      <c r="C12" s="411">
        <v>7.8089955468391903</v>
      </c>
      <c r="D12" s="411">
        <v>3.5065177906747498</v>
      </c>
      <c r="E12" s="411">
        <v>1.91674652969154</v>
      </c>
      <c r="F12" s="414">
        <v>0.54662392838529195</v>
      </c>
      <c r="J12" s="543"/>
    </row>
    <row r="13" spans="1:10" ht="15" customHeight="1" x14ac:dyDescent="0.3">
      <c r="A13" s="182"/>
      <c r="B13" s="112">
        <v>2012</v>
      </c>
      <c r="C13" s="411">
        <v>4.7988930211815299</v>
      </c>
      <c r="D13" s="411">
        <v>2.4363115478161301</v>
      </c>
      <c r="E13" s="411">
        <v>1.1436572043604301</v>
      </c>
      <c r="F13" s="414">
        <v>0.46942157516167499</v>
      </c>
    </row>
    <row r="14" spans="1:10" ht="15" customHeight="1" x14ac:dyDescent="0.3">
      <c r="A14" s="182"/>
      <c r="B14" s="112">
        <v>2013</v>
      </c>
      <c r="C14" s="411">
        <v>5.4566654539541597</v>
      </c>
      <c r="D14" s="411">
        <v>3.08421361922754</v>
      </c>
      <c r="E14" s="411">
        <v>1.22612659137494</v>
      </c>
      <c r="F14" s="414">
        <v>0.397549178737506</v>
      </c>
    </row>
    <row r="15" spans="1:10" ht="15" customHeight="1" x14ac:dyDescent="0.3">
      <c r="A15" s="182"/>
      <c r="B15" s="113" t="s">
        <v>21</v>
      </c>
      <c r="C15" s="329"/>
      <c r="D15" s="329"/>
      <c r="E15" s="329"/>
      <c r="F15" s="414"/>
    </row>
    <row r="16" spans="1:10" s="182" customFormat="1" ht="15" customHeight="1" x14ac:dyDescent="0.25">
      <c r="B16" s="112">
        <v>2011</v>
      </c>
      <c r="C16" s="362">
        <v>22.693389038578101</v>
      </c>
      <c r="D16" s="417">
        <v>11.5513400835576</v>
      </c>
      <c r="E16" s="417">
        <v>8.1461493281609592</v>
      </c>
      <c r="F16" s="414">
        <v>0.70521249216411797</v>
      </c>
    </row>
    <row r="17" spans="2:6" s="182" customFormat="1" ht="15" customHeight="1" x14ac:dyDescent="0.25">
      <c r="B17" s="112">
        <v>2012</v>
      </c>
      <c r="C17" s="362">
        <v>41.068710302890402</v>
      </c>
      <c r="D17" s="417">
        <v>22.370827008392201</v>
      </c>
      <c r="E17" s="417">
        <v>15.479906722910901</v>
      </c>
      <c r="F17" s="414">
        <v>0.69196846040174098</v>
      </c>
    </row>
    <row r="18" spans="2:6" s="182" customFormat="1" ht="15" customHeight="1" x14ac:dyDescent="0.25">
      <c r="B18" s="112">
        <v>2013</v>
      </c>
      <c r="C18" s="364">
        <v>29.921716222217601</v>
      </c>
      <c r="D18" s="412">
        <v>12.432711469100299</v>
      </c>
      <c r="E18" s="412">
        <v>7.9657731017138502</v>
      </c>
      <c r="F18" s="415">
        <v>0.64071084746972795</v>
      </c>
    </row>
    <row r="19" spans="2:6" s="182" customFormat="1" ht="15" customHeight="1" x14ac:dyDescent="0.3">
      <c r="B19" s="197" t="s">
        <v>22</v>
      </c>
      <c r="C19" s="329"/>
      <c r="D19" s="329"/>
      <c r="E19" s="329"/>
      <c r="F19" s="414"/>
    </row>
    <row r="20" spans="2:6" s="182" customFormat="1" ht="15" customHeight="1" x14ac:dyDescent="0.25">
      <c r="B20" s="113" t="s">
        <v>20</v>
      </c>
      <c r="C20" s="329"/>
      <c r="D20" s="329"/>
      <c r="E20" s="329"/>
      <c r="F20" s="414"/>
    </row>
    <row r="21" spans="2:6" s="182" customFormat="1" ht="15" customHeight="1" x14ac:dyDescent="0.25">
      <c r="B21" s="112">
        <v>2011</v>
      </c>
      <c r="C21" s="411">
        <v>11.0748587722336</v>
      </c>
      <c r="D21" s="411">
        <v>3.3753530856287699</v>
      </c>
      <c r="E21" s="411">
        <v>2.0986968377183</v>
      </c>
      <c r="F21" s="414">
        <v>0.62177105164313495</v>
      </c>
    </row>
    <row r="22" spans="2:6" s="182" customFormat="1" ht="15" customHeight="1" x14ac:dyDescent="0.25">
      <c r="B22" s="112">
        <v>2012</v>
      </c>
      <c r="C22" s="411">
        <v>7.9050834849874798</v>
      </c>
      <c r="D22" s="411">
        <v>2.9858406666457999</v>
      </c>
      <c r="E22" s="411">
        <v>1.5832409887351899</v>
      </c>
      <c r="F22" s="414">
        <v>0.53024965679556801</v>
      </c>
    </row>
    <row r="23" spans="2:6" s="182" customFormat="1" ht="15" customHeight="1" x14ac:dyDescent="0.25">
      <c r="B23" s="112">
        <v>2013</v>
      </c>
      <c r="C23" s="411">
        <v>8.5455056864130796</v>
      </c>
      <c r="D23" s="411">
        <v>3.5069499436457199</v>
      </c>
      <c r="E23" s="411">
        <v>2.1777881742946699</v>
      </c>
      <c r="F23" s="414">
        <v>0.62099208979033904</v>
      </c>
    </row>
    <row r="24" spans="2:6" s="182" customFormat="1" ht="15" customHeight="1" x14ac:dyDescent="0.3">
      <c r="B24" s="113" t="s">
        <v>21</v>
      </c>
      <c r="C24" s="329"/>
      <c r="D24" s="329"/>
      <c r="E24" s="329"/>
      <c r="F24" s="414"/>
    </row>
    <row r="25" spans="2:6" s="182" customFormat="1" ht="15" customHeight="1" x14ac:dyDescent="0.25">
      <c r="B25" s="112">
        <v>2011</v>
      </c>
      <c r="C25" s="362">
        <v>22.513033993000299</v>
      </c>
      <c r="D25" s="417">
        <v>12.7500677336854</v>
      </c>
      <c r="E25" s="417">
        <v>8.7815745107481007</v>
      </c>
      <c r="F25" s="414">
        <v>0.68874728308676603</v>
      </c>
    </row>
    <row r="26" spans="2:6" s="182" customFormat="1" ht="15" customHeight="1" x14ac:dyDescent="0.25">
      <c r="B26" s="112">
        <v>2012</v>
      </c>
      <c r="C26" s="362">
        <v>20.363457368186101</v>
      </c>
      <c r="D26" s="417">
        <v>11.940774859576299</v>
      </c>
      <c r="E26" s="417">
        <v>8.4427656359865608</v>
      </c>
      <c r="F26" s="414">
        <v>0.70705341447884196</v>
      </c>
    </row>
    <row r="27" spans="2:6" s="182" customFormat="1" ht="15" customHeight="1" x14ac:dyDescent="0.25">
      <c r="B27" s="112">
        <v>2013</v>
      </c>
      <c r="C27" s="364">
        <v>21.111862569984101</v>
      </c>
      <c r="D27" s="412">
        <v>12.52284178327</v>
      </c>
      <c r="E27" s="412">
        <v>8.8265770657989595</v>
      </c>
      <c r="F27" s="415">
        <v>0.70483818438007495</v>
      </c>
    </row>
    <row r="28" spans="2:6" s="182" customFormat="1" ht="15" customHeight="1" x14ac:dyDescent="0.3">
      <c r="B28" s="197" t="s">
        <v>135</v>
      </c>
      <c r="C28" s="329"/>
      <c r="D28" s="329"/>
      <c r="E28" s="329"/>
      <c r="F28" s="414"/>
    </row>
    <row r="29" spans="2:6" s="182" customFormat="1" ht="15" customHeight="1" x14ac:dyDescent="0.25">
      <c r="B29" s="113" t="s">
        <v>20</v>
      </c>
      <c r="C29" s="329"/>
      <c r="D29" s="329"/>
      <c r="E29" s="329"/>
      <c r="F29" s="414"/>
    </row>
    <row r="30" spans="2:6" s="182" customFormat="1" ht="15" customHeight="1" x14ac:dyDescent="0.25">
      <c r="B30" s="112">
        <v>2011</v>
      </c>
      <c r="C30" s="362">
        <v>0.16578020476302199</v>
      </c>
      <c r="D30" s="417">
        <v>0.14920218428672</v>
      </c>
      <c r="E30" s="417">
        <v>0.14920218428672</v>
      </c>
      <c r="F30" s="414">
        <v>1</v>
      </c>
    </row>
    <row r="31" spans="2:6" s="182" customFormat="1" ht="15" customHeight="1" x14ac:dyDescent="0.25">
      <c r="B31" s="112">
        <v>2012</v>
      </c>
      <c r="C31" s="362" t="s">
        <v>24</v>
      </c>
      <c r="D31" s="417" t="s">
        <v>24</v>
      </c>
      <c r="E31" s="417" t="s">
        <v>24</v>
      </c>
      <c r="F31" s="414" t="s">
        <v>24</v>
      </c>
    </row>
    <row r="32" spans="2:6" s="182" customFormat="1" ht="15" customHeight="1" x14ac:dyDescent="0.25">
      <c r="B32" s="112" t="s">
        <v>148</v>
      </c>
      <c r="C32" s="362">
        <v>2.8308699811699999E-2</v>
      </c>
      <c r="D32" s="417">
        <v>5.6617399623400001E-3</v>
      </c>
      <c r="E32" s="417">
        <v>5.6617399623400001E-3</v>
      </c>
      <c r="F32" s="414">
        <v>1</v>
      </c>
    </row>
    <row r="33" spans="1:7" s="182" customFormat="1" ht="15" customHeight="1" x14ac:dyDescent="0.3">
      <c r="B33" s="113" t="s">
        <v>21</v>
      </c>
      <c r="C33" s="329"/>
      <c r="D33" s="329"/>
      <c r="E33" s="329"/>
      <c r="F33" s="414"/>
    </row>
    <row r="34" spans="1:7" s="182" customFormat="1" ht="15" customHeight="1" x14ac:dyDescent="0.25">
      <c r="B34" s="112">
        <v>2011</v>
      </c>
      <c r="C34" s="411">
        <v>0.164552941957917</v>
      </c>
      <c r="D34" s="411">
        <v>8.9064520251186899E-2</v>
      </c>
      <c r="E34" s="411">
        <v>8.63300077963262E-2</v>
      </c>
      <c r="F34" s="414">
        <v>0.96929739870434894</v>
      </c>
    </row>
    <row r="35" spans="1:7" s="182" customFormat="1" ht="15" customHeight="1" x14ac:dyDescent="0.25">
      <c r="B35" s="112">
        <v>2012</v>
      </c>
      <c r="C35" s="417">
        <v>0.84128676472136799</v>
      </c>
      <c r="D35" s="417">
        <v>0.44019115306887702</v>
      </c>
      <c r="E35" s="417">
        <v>0.37994810889928399</v>
      </c>
      <c r="F35" s="414">
        <v>0.86314344631963402</v>
      </c>
    </row>
    <row r="36" spans="1:7" ht="15" customHeight="1" x14ac:dyDescent="0.3">
      <c r="A36" s="182"/>
      <c r="B36" s="108" t="s">
        <v>148</v>
      </c>
      <c r="C36" s="413">
        <v>0.90375900482848603</v>
      </c>
      <c r="D36" s="413">
        <v>0.55992130556100805</v>
      </c>
      <c r="E36" s="413">
        <v>0.44934538181212902</v>
      </c>
      <c r="F36" s="416">
        <v>0.80251524160508803</v>
      </c>
    </row>
    <row r="37" spans="1:7" ht="15" customHeight="1" x14ac:dyDescent="0.3">
      <c r="A37" s="182"/>
      <c r="B37" s="491" t="s">
        <v>43</v>
      </c>
      <c r="C37" s="490"/>
      <c r="D37" s="404"/>
      <c r="E37" s="404"/>
      <c r="F37" s="517"/>
      <c r="G37" s="404"/>
    </row>
    <row r="38" spans="1:7" ht="15" customHeight="1" x14ac:dyDescent="0.3">
      <c r="A38" s="182"/>
      <c r="B38" s="113" t="s">
        <v>23</v>
      </c>
      <c r="C38" s="490"/>
      <c r="D38" s="404"/>
      <c r="E38" s="404"/>
      <c r="F38" s="518"/>
      <c r="G38" s="404"/>
    </row>
    <row r="39" spans="1:7" ht="15" customHeight="1" x14ac:dyDescent="0.3">
      <c r="A39" s="182"/>
      <c r="B39" s="112">
        <v>2011</v>
      </c>
      <c r="C39" s="519">
        <v>0</v>
      </c>
      <c r="D39" s="512">
        <v>0</v>
      </c>
      <c r="E39" s="512">
        <v>0</v>
      </c>
      <c r="F39" s="414">
        <v>0</v>
      </c>
      <c r="G39" s="404"/>
    </row>
    <row r="40" spans="1:7" ht="15" customHeight="1" x14ac:dyDescent="0.3">
      <c r="A40" s="182"/>
      <c r="B40" s="142">
        <v>2012</v>
      </c>
      <c r="C40" s="513" t="s">
        <v>24</v>
      </c>
      <c r="D40" s="514" t="s">
        <v>24</v>
      </c>
      <c r="E40" s="514" t="s">
        <v>24</v>
      </c>
      <c r="F40" s="515" t="s">
        <v>24</v>
      </c>
      <c r="G40" s="404"/>
    </row>
    <row r="41" spans="1:7" ht="15" customHeight="1" x14ac:dyDescent="0.3">
      <c r="A41" s="182"/>
      <c r="B41" s="516">
        <v>2013</v>
      </c>
      <c r="C41" s="1350" t="s">
        <v>149</v>
      </c>
      <c r="D41" s="1351"/>
      <c r="E41" s="1351"/>
      <c r="F41" s="1352"/>
    </row>
    <row r="42" spans="1:7" ht="15" customHeight="1" x14ac:dyDescent="0.3">
      <c r="A42" s="182"/>
      <c r="B42" s="464" t="s">
        <v>137</v>
      </c>
      <c r="C42" s="182"/>
      <c r="D42" s="187"/>
      <c r="E42" s="187"/>
      <c r="F42" s="186"/>
      <c r="G42" s="131"/>
    </row>
    <row r="43" spans="1:7" ht="15" customHeight="1" x14ac:dyDescent="0.3">
      <c r="A43" s="182"/>
      <c r="B43" s="1321" t="s">
        <v>25</v>
      </c>
      <c r="C43" s="1321"/>
      <c r="D43" s="1321"/>
      <c r="E43" s="1321"/>
      <c r="F43" s="1321"/>
    </row>
    <row r="44" spans="1:7" ht="15" customHeight="1" x14ac:dyDescent="0.3">
      <c r="A44" s="182"/>
      <c r="B44" s="432" t="s">
        <v>1</v>
      </c>
      <c r="C44" s="1353" t="s">
        <v>60</v>
      </c>
      <c r="D44" s="1353" t="s">
        <v>59</v>
      </c>
      <c r="E44" s="1353" t="s">
        <v>58</v>
      </c>
      <c r="F44" s="1353" t="s">
        <v>57</v>
      </c>
    </row>
    <row r="45" spans="1:7" ht="15" customHeight="1" x14ac:dyDescent="0.3">
      <c r="A45" s="182"/>
      <c r="B45" s="112" t="s">
        <v>15</v>
      </c>
      <c r="C45" s="1354"/>
      <c r="D45" s="1354"/>
      <c r="E45" s="1354"/>
      <c r="F45" s="1354"/>
    </row>
    <row r="46" spans="1:7" ht="15" customHeight="1" x14ac:dyDescent="0.3">
      <c r="A46" s="182"/>
      <c r="B46" s="431" t="s">
        <v>123</v>
      </c>
      <c r="C46" s="193"/>
      <c r="D46" s="192"/>
      <c r="E46" s="192"/>
      <c r="F46" s="191"/>
    </row>
    <row r="47" spans="1:7" x14ac:dyDescent="0.3">
      <c r="A47" s="182"/>
      <c r="B47" s="113" t="s">
        <v>27</v>
      </c>
      <c r="C47" s="196"/>
      <c r="D47" s="189"/>
      <c r="E47" s="189"/>
      <c r="F47" s="188"/>
    </row>
    <row r="48" spans="1:7" ht="15.6" customHeight="1" x14ac:dyDescent="0.3">
      <c r="A48" s="182"/>
      <c r="B48" s="112">
        <v>2011</v>
      </c>
      <c r="C48" s="411" t="s">
        <v>24</v>
      </c>
      <c r="D48" s="411" t="s">
        <v>24</v>
      </c>
      <c r="E48" s="411" t="s">
        <v>24</v>
      </c>
      <c r="F48" s="414" t="s">
        <v>24</v>
      </c>
    </row>
    <row r="49" spans="1:7" ht="15" customHeight="1" x14ac:dyDescent="0.3">
      <c r="A49" s="182"/>
      <c r="B49" s="112">
        <v>2012</v>
      </c>
      <c r="C49" s="417">
        <v>0</v>
      </c>
      <c r="D49" s="417">
        <v>0</v>
      </c>
      <c r="E49" s="417">
        <v>0</v>
      </c>
      <c r="F49" s="414">
        <v>0</v>
      </c>
    </row>
    <row r="50" spans="1:7" ht="15" customHeight="1" x14ac:dyDescent="0.3">
      <c r="A50" s="182"/>
      <c r="B50" s="108">
        <v>2013</v>
      </c>
      <c r="C50" s="413">
        <v>0</v>
      </c>
      <c r="D50" s="413">
        <v>0</v>
      </c>
      <c r="E50" s="413">
        <v>0</v>
      </c>
      <c r="F50" s="416">
        <v>0</v>
      </c>
    </row>
    <row r="51" spans="1:7" ht="15" customHeight="1" x14ac:dyDescent="0.3">
      <c r="A51" s="182"/>
      <c r="B51" s="431" t="s">
        <v>28</v>
      </c>
      <c r="C51" s="195"/>
      <c r="D51" s="192"/>
      <c r="E51" s="192"/>
      <c r="F51" s="361"/>
    </row>
    <row r="52" spans="1:7" ht="15" customHeight="1" x14ac:dyDescent="0.3">
      <c r="A52" s="182"/>
      <c r="B52" s="113" t="s">
        <v>27</v>
      </c>
      <c r="C52" s="190"/>
      <c r="D52" s="189"/>
      <c r="E52" s="189"/>
      <c r="F52" s="414"/>
      <c r="G52" s="131"/>
    </row>
    <row r="53" spans="1:7" ht="15" customHeight="1" x14ac:dyDescent="0.3">
      <c r="A53" s="182"/>
      <c r="B53" s="112">
        <v>2011</v>
      </c>
      <c r="C53" s="411">
        <v>2.60089864958E-2</v>
      </c>
      <c r="D53" s="411">
        <v>2.60089864958E-2</v>
      </c>
      <c r="E53" s="411">
        <v>1.98781304339175E-2</v>
      </c>
      <c r="F53" s="414">
        <v>0.76427931696329299</v>
      </c>
      <c r="G53" s="179"/>
    </row>
    <row r="54" spans="1:7" ht="15" customHeight="1" x14ac:dyDescent="0.3">
      <c r="A54" s="182"/>
      <c r="B54" s="112">
        <v>2012</v>
      </c>
      <c r="C54" s="417">
        <v>0</v>
      </c>
      <c r="D54" s="417">
        <v>0</v>
      </c>
      <c r="E54" s="417">
        <v>0</v>
      </c>
      <c r="F54" s="414">
        <v>0</v>
      </c>
      <c r="G54" s="131"/>
    </row>
    <row r="55" spans="1:7" ht="15" customHeight="1" x14ac:dyDescent="0.3">
      <c r="A55" s="182"/>
      <c r="B55" s="108">
        <v>2013</v>
      </c>
      <c r="C55" s="413">
        <v>5.39502764878E-2</v>
      </c>
      <c r="D55" s="413">
        <v>5.39502764878E-2</v>
      </c>
      <c r="E55" s="413">
        <v>4.9392056981923803E-2</v>
      </c>
      <c r="F55" s="416">
        <v>0.91551072946017298</v>
      </c>
      <c r="G55" s="131"/>
    </row>
    <row r="56" spans="1:7" ht="15" customHeight="1" x14ac:dyDescent="0.3">
      <c r="A56" s="182"/>
      <c r="B56" s="134"/>
      <c r="C56" s="182"/>
      <c r="D56" s="187"/>
      <c r="E56" s="187"/>
      <c r="F56" s="186"/>
      <c r="G56" s="131"/>
    </row>
    <row r="57" spans="1:7" ht="15" customHeight="1" x14ac:dyDescent="0.3">
      <c r="A57" s="182"/>
      <c r="B57" s="1321" t="s">
        <v>29</v>
      </c>
      <c r="C57" s="1321"/>
      <c r="D57" s="1321"/>
      <c r="E57" s="1321"/>
      <c r="F57" s="1321"/>
      <c r="G57" s="131"/>
    </row>
    <row r="58" spans="1:7" ht="15" customHeight="1" x14ac:dyDescent="0.3">
      <c r="A58" s="182"/>
      <c r="B58" s="432" t="s">
        <v>1</v>
      </c>
      <c r="C58" s="1353" t="s">
        <v>60</v>
      </c>
      <c r="D58" s="1353" t="s">
        <v>59</v>
      </c>
      <c r="E58" s="1353" t="s">
        <v>58</v>
      </c>
      <c r="F58" s="1353" t="s">
        <v>57</v>
      </c>
      <c r="G58" s="131"/>
    </row>
    <row r="59" spans="1:7" ht="15" customHeight="1" x14ac:dyDescent="0.3">
      <c r="A59" s="182"/>
      <c r="B59" s="108" t="s">
        <v>15</v>
      </c>
      <c r="C59" s="1354"/>
      <c r="D59" s="1354"/>
      <c r="E59" s="1354"/>
      <c r="F59" s="1354"/>
      <c r="G59" s="131"/>
    </row>
    <row r="60" spans="1:7" ht="15" customHeight="1" x14ac:dyDescent="0.3">
      <c r="A60" s="182"/>
      <c r="B60" s="125" t="s">
        <v>27</v>
      </c>
      <c r="C60" s="194"/>
      <c r="D60" s="192"/>
      <c r="E60" s="192"/>
      <c r="F60" s="191"/>
      <c r="G60" s="131"/>
    </row>
    <row r="61" spans="1:7" ht="15" customHeight="1" x14ac:dyDescent="0.3">
      <c r="A61" s="182"/>
      <c r="B61" s="112">
        <v>2011</v>
      </c>
      <c r="C61" s="417">
        <v>6.05772548599173</v>
      </c>
      <c r="D61" s="417">
        <v>0.96923607775867704</v>
      </c>
      <c r="E61" s="417">
        <v>0.43260920587043</v>
      </c>
      <c r="F61" s="414">
        <v>0.44634038682384097</v>
      </c>
      <c r="G61" s="131"/>
    </row>
    <row r="62" spans="1:7" s="182" customFormat="1" ht="16.8" customHeight="1" x14ac:dyDescent="0.25">
      <c r="B62" s="112">
        <v>2012</v>
      </c>
      <c r="C62" s="413">
        <v>14.655610298013301</v>
      </c>
      <c r="D62" s="413">
        <v>2.3448976476821302</v>
      </c>
      <c r="E62" s="413">
        <v>1.8051170985551399</v>
      </c>
      <c r="F62" s="416">
        <v>0.76980634968841899</v>
      </c>
    </row>
    <row r="63" spans="1:7" s="182" customFormat="1" ht="16.8" customHeight="1" x14ac:dyDescent="0.3">
      <c r="B63" s="125" t="s">
        <v>23</v>
      </c>
      <c r="C63" s="194"/>
      <c r="D63" s="192"/>
      <c r="E63" s="192"/>
      <c r="F63" s="191"/>
    </row>
    <row r="64" spans="1:7" s="182" customFormat="1" ht="15" customHeight="1" x14ac:dyDescent="0.25">
      <c r="B64" s="112">
        <v>2011</v>
      </c>
      <c r="C64" s="411">
        <v>0</v>
      </c>
      <c r="D64" s="411">
        <v>0</v>
      </c>
      <c r="E64" s="411">
        <v>0</v>
      </c>
      <c r="F64" s="414">
        <v>0</v>
      </c>
    </row>
    <row r="65" spans="1:6" s="182" customFormat="1" ht="15" customHeight="1" x14ac:dyDescent="0.25">
      <c r="B65" s="112">
        <v>2012</v>
      </c>
      <c r="C65" s="417" t="s">
        <v>24</v>
      </c>
      <c r="D65" s="417" t="s">
        <v>24</v>
      </c>
      <c r="E65" s="417" t="s">
        <v>24</v>
      </c>
      <c r="F65" s="414" t="s">
        <v>24</v>
      </c>
    </row>
    <row r="66" spans="1:6" s="182" customFormat="1" ht="15" customHeight="1" x14ac:dyDescent="0.3">
      <c r="B66" s="113" t="s">
        <v>144</v>
      </c>
      <c r="C66" s="417"/>
      <c r="D66" s="417"/>
      <c r="E66" s="417"/>
      <c r="F66" s="414"/>
    </row>
    <row r="67" spans="1:6" s="182" customFormat="1" ht="15" customHeight="1" x14ac:dyDescent="0.25">
      <c r="B67" s="108">
        <v>2013</v>
      </c>
      <c r="C67" s="413">
        <v>2.9963495495934001</v>
      </c>
      <c r="D67" s="413">
        <v>0.47941592793494398</v>
      </c>
      <c r="E67" s="413">
        <v>0.23831417136764699</v>
      </c>
      <c r="F67" s="416">
        <v>0.49709272779936903</v>
      </c>
    </row>
    <row r="68" spans="1:6" s="182" customFormat="1" ht="15" customHeight="1" x14ac:dyDescent="0.25">
      <c r="B68" s="134"/>
      <c r="D68" s="187"/>
      <c r="E68" s="187"/>
      <c r="F68" s="186"/>
    </row>
    <row r="69" spans="1:6" s="182" customFormat="1" ht="15" customHeight="1" x14ac:dyDescent="0.3">
      <c r="B69" s="1321" t="s">
        <v>34</v>
      </c>
      <c r="C69" s="1321"/>
      <c r="D69" s="1321"/>
      <c r="E69" s="1321"/>
      <c r="F69" s="1321"/>
    </row>
    <row r="70" spans="1:6" s="182" customFormat="1" ht="15" customHeight="1" x14ac:dyDescent="0.3">
      <c r="B70" s="432" t="s">
        <v>1</v>
      </c>
      <c r="C70" s="1353" t="s">
        <v>60</v>
      </c>
      <c r="D70" s="1353" t="s">
        <v>59</v>
      </c>
      <c r="E70" s="1353" t="s">
        <v>58</v>
      </c>
      <c r="F70" s="1353" t="s">
        <v>57</v>
      </c>
    </row>
    <row r="71" spans="1:6" s="182" customFormat="1" ht="15" customHeight="1" x14ac:dyDescent="0.25">
      <c r="B71" s="112" t="s">
        <v>15</v>
      </c>
      <c r="C71" s="1354"/>
      <c r="D71" s="1354"/>
      <c r="E71" s="1354"/>
      <c r="F71" s="1354"/>
    </row>
    <row r="72" spans="1:6" s="182" customFormat="1" ht="15" customHeight="1" x14ac:dyDescent="0.3">
      <c r="B72" s="125" t="s">
        <v>19</v>
      </c>
      <c r="C72" s="193"/>
      <c r="D72" s="192"/>
      <c r="E72" s="192"/>
      <c r="F72" s="191"/>
    </row>
    <row r="73" spans="1:6" s="182" customFormat="1" ht="15" customHeight="1" x14ac:dyDescent="0.25">
      <c r="B73" s="112">
        <v>2011</v>
      </c>
      <c r="C73" s="411">
        <v>1.0328525061085001</v>
      </c>
      <c r="D73" s="411">
        <v>0.17027145365859001</v>
      </c>
      <c r="E73" s="411">
        <v>0.13111800910923499</v>
      </c>
      <c r="F73" s="414">
        <v>0.77005279682488104</v>
      </c>
    </row>
    <row r="74" spans="1:6" s="182" customFormat="1" ht="15" customHeight="1" x14ac:dyDescent="0.25">
      <c r="B74" s="112">
        <v>2012</v>
      </c>
      <c r="C74" s="417">
        <v>1.2669424564181</v>
      </c>
      <c r="D74" s="417">
        <v>0.42615909029253102</v>
      </c>
      <c r="E74" s="417">
        <v>0.34404563374564701</v>
      </c>
      <c r="F74" s="414">
        <v>0.80731736476507299</v>
      </c>
    </row>
    <row r="75" spans="1:6" ht="13.8" customHeight="1" x14ac:dyDescent="0.3">
      <c r="A75" s="182"/>
      <c r="B75" s="108">
        <v>2013</v>
      </c>
      <c r="C75" s="413">
        <v>0.22041414035410001</v>
      </c>
      <c r="D75" s="413">
        <v>8.6471256107316805E-2</v>
      </c>
      <c r="E75" s="413">
        <v>6.7292529322172404E-2</v>
      </c>
      <c r="F75" s="416">
        <v>0.77820691350496496</v>
      </c>
    </row>
    <row r="76" spans="1:6" ht="13.8" customHeight="1" x14ac:dyDescent="0.3">
      <c r="A76" s="182"/>
      <c r="B76" s="113" t="s">
        <v>22</v>
      </c>
      <c r="C76" s="417"/>
      <c r="D76" s="417"/>
      <c r="E76" s="417"/>
      <c r="F76" s="414"/>
    </row>
    <row r="77" spans="1:6" ht="15" customHeight="1" x14ac:dyDescent="0.3">
      <c r="A77" s="182"/>
      <c r="B77" s="112">
        <v>2011</v>
      </c>
      <c r="C77" s="411">
        <v>2.3060051314161401</v>
      </c>
      <c r="D77" s="411">
        <v>0.71407095401907805</v>
      </c>
      <c r="E77" s="411">
        <v>0.53183217301513397</v>
      </c>
      <c r="F77" s="414">
        <v>0.744788973731209</v>
      </c>
    </row>
    <row r="78" spans="1:6" ht="15" customHeight="1" x14ac:dyDescent="0.3">
      <c r="A78" s="182"/>
      <c r="B78" s="112">
        <v>2012</v>
      </c>
      <c r="C78" s="417">
        <v>0.62039642814380003</v>
      </c>
      <c r="D78" s="417">
        <v>8.0765037815734603E-2</v>
      </c>
      <c r="E78" s="417">
        <v>5.9749439701750201E-2</v>
      </c>
      <c r="F78" s="414">
        <v>0.73979337244995202</v>
      </c>
    </row>
    <row r="79" spans="1:6" ht="15" customHeight="1" x14ac:dyDescent="0.3">
      <c r="A79" s="182"/>
      <c r="B79" s="108">
        <v>2013</v>
      </c>
      <c r="C79" s="413">
        <v>0.75761265599250005</v>
      </c>
      <c r="D79" s="413">
        <v>0.12739513756190901</v>
      </c>
      <c r="E79" s="413">
        <v>8.9864409669086695E-2</v>
      </c>
      <c r="F79" s="416">
        <v>0.70539905516736001</v>
      </c>
    </row>
    <row r="80" spans="1:6" ht="15" customHeight="1" x14ac:dyDescent="0.3">
      <c r="A80" s="182"/>
      <c r="B80" s="125" t="s">
        <v>23</v>
      </c>
      <c r="C80" s="329"/>
      <c r="D80" s="329"/>
      <c r="E80" s="329"/>
      <c r="F80" s="414"/>
    </row>
    <row r="81" spans="1:6" ht="15" customHeight="1" x14ac:dyDescent="0.3">
      <c r="A81" s="182"/>
      <c r="B81" s="112">
        <v>2011</v>
      </c>
      <c r="C81" s="411">
        <v>0</v>
      </c>
      <c r="D81" s="411">
        <v>0</v>
      </c>
      <c r="E81" s="411">
        <v>0</v>
      </c>
      <c r="F81" s="414">
        <v>0</v>
      </c>
    </row>
    <row r="82" spans="1:6" ht="15" customHeight="1" x14ac:dyDescent="0.3">
      <c r="A82" s="182"/>
      <c r="B82" s="112">
        <v>2012</v>
      </c>
      <c r="C82" s="417">
        <v>0</v>
      </c>
      <c r="D82" s="417">
        <v>0</v>
      </c>
      <c r="E82" s="417">
        <v>0</v>
      </c>
      <c r="F82" s="414">
        <v>0</v>
      </c>
    </row>
    <row r="83" spans="1:6" ht="15" customHeight="1" x14ac:dyDescent="0.3">
      <c r="A83" s="182"/>
      <c r="B83" s="108">
        <v>2013</v>
      </c>
      <c r="C83" s="413">
        <v>0</v>
      </c>
      <c r="D83" s="413">
        <v>0</v>
      </c>
      <c r="E83" s="413">
        <v>0</v>
      </c>
      <c r="F83" s="416">
        <v>0</v>
      </c>
    </row>
    <row r="84" spans="1:6" ht="15" customHeight="1" x14ac:dyDescent="0.3">
      <c r="A84" s="182"/>
      <c r="B84" s="182"/>
      <c r="C84" s="182"/>
      <c r="D84" s="187"/>
      <c r="E84" s="187"/>
      <c r="F84" s="186"/>
    </row>
    <row r="85" spans="1:6" ht="15" customHeight="1" x14ac:dyDescent="0.3">
      <c r="A85" s="182"/>
    </row>
    <row r="86" spans="1:6" ht="15" customHeight="1" x14ac:dyDescent="0.3">
      <c r="A86" s="182"/>
    </row>
    <row r="87" spans="1:6" ht="15" customHeight="1" x14ac:dyDescent="0.3">
      <c r="A87" s="182"/>
    </row>
    <row r="88" spans="1:6" ht="15" customHeight="1" x14ac:dyDescent="0.3">
      <c r="A88" s="182"/>
    </row>
  </sheetData>
  <mergeCells count="22">
    <mergeCell ref="C41:F41"/>
    <mergeCell ref="B69:F69"/>
    <mergeCell ref="C70:C71"/>
    <mergeCell ref="D70:D71"/>
    <mergeCell ref="E70:E71"/>
    <mergeCell ref="F70:F71"/>
    <mergeCell ref="B57:F57"/>
    <mergeCell ref="C58:C59"/>
    <mergeCell ref="D58:D59"/>
    <mergeCell ref="E58:E59"/>
    <mergeCell ref="F58:F59"/>
    <mergeCell ref="B43:F43"/>
    <mergeCell ref="C44:C45"/>
    <mergeCell ref="D44:D45"/>
    <mergeCell ref="E44:E45"/>
    <mergeCell ref="F44:F45"/>
    <mergeCell ref="B2:F4"/>
    <mergeCell ref="B6:F6"/>
    <mergeCell ref="C7:C9"/>
    <mergeCell ref="D7:D9"/>
    <mergeCell ref="E7:E9"/>
    <mergeCell ref="F7:F9"/>
  </mergeCells>
  <pageMargins left="0.7" right="0.7" top="0.75" bottom="0.75" header="0.3" footer="0.3"/>
  <pageSetup scale="5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view="pageBreakPreview" zoomScaleNormal="100" zoomScaleSheetLayoutView="100" workbookViewId="0"/>
  </sheetViews>
  <sheetFormatPr defaultColWidth="9.109375" defaultRowHeight="15.6" x14ac:dyDescent="0.3"/>
  <cols>
    <col min="1" max="1" width="4.88671875" style="201" bestFit="1" customWidth="1"/>
    <col min="2" max="3" width="15.6640625" style="201" customWidth="1"/>
    <col min="4" max="4" width="15.6640625" style="209" customWidth="1"/>
    <col min="5" max="5" width="15.6640625" style="202" customWidth="1"/>
    <col min="6" max="6" width="4.6640625" style="202" customWidth="1"/>
    <col min="7" max="7" width="16" style="202" bestFit="1" customWidth="1"/>
    <col min="8" max="8" width="16.33203125" style="203" bestFit="1" customWidth="1"/>
    <col min="9" max="9" width="12" style="204" bestFit="1" customWidth="1"/>
    <col min="10" max="16384" width="9.109375" style="205"/>
  </cols>
  <sheetData>
    <row r="1" spans="1:19" ht="15" customHeight="1" x14ac:dyDescent="0.25">
      <c r="B1" s="199"/>
      <c r="C1" s="199"/>
      <c r="D1" s="199"/>
      <c r="E1" s="199"/>
    </row>
    <row r="2" spans="1:19" s="199" customFormat="1" ht="15" customHeight="1" x14ac:dyDescent="0.3">
      <c r="B2" s="1355" t="s">
        <v>138</v>
      </c>
      <c r="C2" s="1355"/>
      <c r="D2" s="1355"/>
      <c r="E2" s="1355"/>
    </row>
    <row r="3" spans="1:19" s="199" customFormat="1" ht="15" customHeight="1" x14ac:dyDescent="0.3">
      <c r="B3" s="1355"/>
      <c r="C3" s="1355"/>
      <c r="D3" s="1355"/>
      <c r="E3" s="1355"/>
    </row>
    <row r="4" spans="1:19" s="199" customFormat="1" ht="15" customHeight="1" x14ac:dyDescent="0.3">
      <c r="B4" s="1355"/>
      <c r="C4" s="1355"/>
      <c r="D4" s="1355"/>
      <c r="E4" s="1355"/>
    </row>
    <row r="5" spans="1:19" s="199" customFormat="1" ht="15" customHeight="1" x14ac:dyDescent="0.3">
      <c r="B5" s="1355"/>
      <c r="C5" s="1355"/>
      <c r="D5" s="1355"/>
      <c r="E5" s="1355"/>
    </row>
    <row r="6" spans="1:19" s="199" customFormat="1" ht="15" customHeight="1" x14ac:dyDescent="0.3">
      <c r="B6" s="1355"/>
      <c r="C6" s="1355"/>
      <c r="D6" s="1355"/>
      <c r="E6" s="1355"/>
    </row>
    <row r="7" spans="1:19" s="206" customFormat="1" ht="6" customHeight="1" x14ac:dyDescent="0.3">
      <c r="B7" s="199"/>
      <c r="C7" s="199"/>
      <c r="D7" s="199"/>
      <c r="E7" s="199"/>
    </row>
    <row r="8" spans="1:19" s="208" customFormat="1" ht="38.25" customHeight="1" x14ac:dyDescent="0.35">
      <c r="A8" s="201"/>
      <c r="B8" s="207" t="s">
        <v>74</v>
      </c>
      <c r="C8" s="200" t="s">
        <v>61</v>
      </c>
      <c r="D8" s="200" t="s">
        <v>62</v>
      </c>
      <c r="E8" s="200" t="s">
        <v>63</v>
      </c>
      <c r="F8" s="202"/>
      <c r="G8" s="202"/>
      <c r="H8" s="201"/>
      <c r="I8" s="205"/>
      <c r="J8" s="205"/>
      <c r="K8" s="205"/>
      <c r="L8" s="205"/>
      <c r="M8" s="205"/>
      <c r="N8" s="205"/>
      <c r="O8" s="205"/>
      <c r="P8" s="205"/>
      <c r="Q8" s="205"/>
      <c r="R8" s="205"/>
      <c r="S8" s="205"/>
    </row>
    <row r="9" spans="1:19" s="208" customFormat="1" ht="15" customHeight="1" x14ac:dyDescent="0.35">
      <c r="A9" s="201"/>
      <c r="B9" s="209" t="s">
        <v>64</v>
      </c>
      <c r="C9" s="401">
        <v>6.75087951333294E-3</v>
      </c>
      <c r="D9" s="401">
        <v>3.7665085705401</v>
      </c>
      <c r="E9" s="401">
        <v>3.77325945005343</v>
      </c>
      <c r="F9" s="211"/>
      <c r="G9" s="202"/>
      <c r="H9" s="201"/>
      <c r="I9" s="205"/>
      <c r="J9" s="205"/>
      <c r="K9" s="205"/>
      <c r="L9" s="205"/>
      <c r="M9" s="205"/>
      <c r="N9" s="205"/>
      <c r="O9" s="205"/>
      <c r="P9" s="205"/>
      <c r="Q9" s="205"/>
      <c r="R9" s="205"/>
      <c r="S9" s="205"/>
    </row>
    <row r="10" spans="1:19" s="208" customFormat="1" ht="15" customHeight="1" x14ac:dyDescent="0.35">
      <c r="A10" s="201"/>
      <c r="B10" s="209" t="s">
        <v>65</v>
      </c>
      <c r="C10" s="417">
        <v>7.1469569728208598E-3</v>
      </c>
      <c r="D10" s="417">
        <v>5.5882443906289003</v>
      </c>
      <c r="E10" s="417">
        <v>5.5953913476017201</v>
      </c>
      <c r="F10" s="211"/>
      <c r="G10" s="202"/>
      <c r="H10" s="201"/>
      <c r="I10" s="205"/>
      <c r="J10" s="205"/>
      <c r="K10" s="205"/>
      <c r="L10" s="205"/>
      <c r="M10" s="205"/>
      <c r="N10" s="205"/>
      <c r="O10" s="205"/>
      <c r="P10" s="205"/>
      <c r="Q10" s="205"/>
      <c r="R10" s="205"/>
      <c r="S10" s="205"/>
    </row>
    <row r="11" spans="1:19" s="208" customFormat="1" ht="15" customHeight="1" x14ac:dyDescent="0.35">
      <c r="A11" s="201"/>
      <c r="B11" s="209" t="s">
        <v>66</v>
      </c>
      <c r="C11" s="417">
        <v>4.7862360273966599E-2</v>
      </c>
      <c r="D11" s="417">
        <v>12.715822527708299</v>
      </c>
      <c r="E11" s="417">
        <v>12.763684887982301</v>
      </c>
      <c r="F11" s="211"/>
      <c r="G11" s="202"/>
      <c r="H11" s="201"/>
      <c r="I11" s="205"/>
      <c r="J11" s="205"/>
      <c r="K11" s="205"/>
      <c r="L11" s="205"/>
      <c r="M11" s="205"/>
      <c r="N11" s="205"/>
      <c r="O11" s="205"/>
      <c r="P11" s="205"/>
      <c r="Q11" s="205"/>
      <c r="R11" s="205"/>
      <c r="S11" s="205"/>
    </row>
    <row r="12" spans="1:19" s="208" customFormat="1" ht="15" customHeight="1" x14ac:dyDescent="0.35">
      <c r="A12" s="201"/>
      <c r="B12" s="209" t="s">
        <v>67</v>
      </c>
      <c r="C12" s="417">
        <v>0.110152721690949</v>
      </c>
      <c r="D12" s="417">
        <v>6.0507679943942003</v>
      </c>
      <c r="E12" s="417">
        <v>6.1609207160851502</v>
      </c>
      <c r="F12" s="211"/>
      <c r="G12" s="202"/>
      <c r="H12" s="201"/>
      <c r="I12" s="205"/>
      <c r="J12" s="205"/>
      <c r="K12" s="205"/>
      <c r="L12" s="205"/>
      <c r="M12" s="205"/>
      <c r="N12" s="205"/>
      <c r="O12" s="205"/>
      <c r="P12" s="205"/>
      <c r="Q12" s="205"/>
      <c r="R12" s="205"/>
      <c r="S12" s="205"/>
    </row>
    <row r="13" spans="1:19" s="208" customFormat="1" ht="15" customHeight="1" x14ac:dyDescent="0.35">
      <c r="A13" s="201"/>
      <c r="B13" s="209" t="s">
        <v>68</v>
      </c>
      <c r="C13" s="417">
        <v>5.3000756388050602E-2</v>
      </c>
      <c r="D13" s="417">
        <v>4.2136463211150001</v>
      </c>
      <c r="E13" s="417">
        <v>4.2666470775030501</v>
      </c>
      <c r="F13" s="211"/>
      <c r="G13" s="202"/>
      <c r="H13" s="201"/>
      <c r="I13" s="205"/>
      <c r="J13" s="205"/>
      <c r="K13" s="205"/>
      <c r="L13" s="205"/>
      <c r="M13" s="205"/>
      <c r="N13" s="205"/>
      <c r="O13" s="205"/>
      <c r="P13" s="205"/>
      <c r="Q13" s="205"/>
      <c r="R13" s="205"/>
      <c r="S13" s="205"/>
    </row>
    <row r="14" spans="1:19" s="208" customFormat="1" ht="15" customHeight="1" x14ac:dyDescent="0.35">
      <c r="A14" s="201"/>
      <c r="B14" s="209" t="s">
        <v>69</v>
      </c>
      <c r="C14" s="417">
        <v>7.3756255317897895E-2</v>
      </c>
      <c r="D14" s="417">
        <v>6.3750865389442</v>
      </c>
      <c r="E14" s="417">
        <v>6.4488427942620996</v>
      </c>
      <c r="F14" s="211"/>
      <c r="G14" s="202"/>
      <c r="H14" s="201"/>
      <c r="I14" s="205"/>
      <c r="J14" s="205"/>
      <c r="K14" s="205"/>
      <c r="L14" s="205"/>
      <c r="M14" s="205"/>
      <c r="N14" s="205"/>
      <c r="O14" s="205"/>
      <c r="P14" s="205"/>
      <c r="Q14" s="205"/>
      <c r="R14" s="205"/>
      <c r="S14" s="205"/>
    </row>
    <row r="15" spans="1:19" s="208" customFormat="1" ht="15" customHeight="1" x14ac:dyDescent="0.35">
      <c r="A15" s="201"/>
      <c r="B15" s="209" t="s">
        <v>75</v>
      </c>
      <c r="C15" s="417">
        <v>3.3321417646148398E-2</v>
      </c>
      <c r="D15" s="417">
        <v>6.2458671445786003</v>
      </c>
      <c r="E15" s="417">
        <v>6.2791885622247499</v>
      </c>
      <c r="F15" s="211"/>
      <c r="G15" s="202"/>
      <c r="H15" s="201"/>
      <c r="I15" s="205"/>
      <c r="J15" s="205"/>
      <c r="K15" s="205"/>
      <c r="L15" s="205"/>
      <c r="M15" s="205"/>
      <c r="N15" s="205"/>
      <c r="O15" s="205"/>
      <c r="P15" s="205"/>
      <c r="Q15" s="205"/>
      <c r="R15" s="205"/>
      <c r="S15" s="205"/>
    </row>
    <row r="16" spans="1:19" s="208" customFormat="1" ht="15" customHeight="1" x14ac:dyDescent="0.35">
      <c r="A16" s="201"/>
      <c r="B16" s="209" t="s">
        <v>70</v>
      </c>
      <c r="C16" s="417">
        <v>3.7541771418716001E-2</v>
      </c>
      <c r="D16" s="417">
        <v>5.4250418559028999</v>
      </c>
      <c r="E16" s="417">
        <v>5.46258362732162</v>
      </c>
      <c r="F16" s="211"/>
      <c r="G16" s="202"/>
      <c r="H16" s="201"/>
      <c r="I16" s="205"/>
      <c r="J16" s="205"/>
      <c r="K16" s="205"/>
      <c r="L16" s="205"/>
      <c r="M16" s="205"/>
      <c r="N16" s="205"/>
      <c r="O16" s="205"/>
      <c r="P16" s="205"/>
      <c r="Q16" s="205"/>
      <c r="R16" s="205"/>
      <c r="S16" s="205"/>
    </row>
    <row r="17" spans="1:19" s="208" customFormat="1" ht="15" customHeight="1" x14ac:dyDescent="0.35">
      <c r="A17" s="201"/>
      <c r="B17" s="209" t="s">
        <v>76</v>
      </c>
      <c r="C17" s="417">
        <v>2.9380834676652701E-2</v>
      </c>
      <c r="D17" s="417">
        <v>5.6978141635261004</v>
      </c>
      <c r="E17" s="417">
        <v>5.7271949982027497</v>
      </c>
      <c r="F17" s="211"/>
      <c r="G17" s="202"/>
      <c r="H17" s="201"/>
      <c r="I17" s="205"/>
      <c r="J17" s="205"/>
      <c r="K17" s="205"/>
      <c r="L17" s="205"/>
      <c r="M17" s="205"/>
      <c r="N17" s="205"/>
      <c r="O17" s="205"/>
      <c r="P17" s="205"/>
      <c r="Q17" s="205"/>
      <c r="R17" s="205"/>
      <c r="S17" s="205"/>
    </row>
    <row r="18" spans="1:19" s="208" customFormat="1" ht="15" customHeight="1" x14ac:dyDescent="0.35">
      <c r="A18" s="201"/>
      <c r="B18" s="209" t="s">
        <v>71</v>
      </c>
      <c r="C18" s="417">
        <v>0.41354750199267498</v>
      </c>
      <c r="D18" s="417">
        <v>3.1715632102770002</v>
      </c>
      <c r="E18" s="417">
        <v>3.5851107122696799</v>
      </c>
      <c r="F18" s="211"/>
      <c r="G18" s="202"/>
      <c r="H18" s="201"/>
      <c r="I18" s="205"/>
      <c r="J18" s="205"/>
      <c r="K18" s="205"/>
      <c r="L18" s="205"/>
      <c r="M18" s="205"/>
      <c r="N18" s="205"/>
      <c r="O18" s="205"/>
      <c r="P18" s="205"/>
      <c r="Q18" s="205"/>
      <c r="R18" s="205"/>
      <c r="S18" s="205"/>
    </row>
    <row r="19" spans="1:19" s="208" customFormat="1" ht="15" customHeight="1" x14ac:dyDescent="0.35">
      <c r="A19" s="201"/>
      <c r="B19" s="209" t="s">
        <v>72</v>
      </c>
      <c r="C19" s="417">
        <v>0.43917033154171597</v>
      </c>
      <c r="D19" s="417">
        <v>2.4105440755858001</v>
      </c>
      <c r="E19" s="417">
        <v>2.8497144071275202</v>
      </c>
      <c r="F19" s="211"/>
      <c r="G19" s="202"/>
      <c r="H19" s="203"/>
      <c r="I19" s="205"/>
      <c r="J19" s="205"/>
      <c r="K19" s="205"/>
      <c r="L19" s="205"/>
      <c r="M19" s="205"/>
      <c r="N19" s="205"/>
      <c r="O19" s="205"/>
      <c r="P19" s="205"/>
      <c r="Q19" s="205"/>
      <c r="R19" s="205"/>
      <c r="S19" s="205"/>
    </row>
    <row r="20" spans="1:19" ht="15" customHeight="1" x14ac:dyDescent="0.3">
      <c r="B20" s="210" t="s">
        <v>73</v>
      </c>
      <c r="C20" s="413">
        <v>1.6830553932113099E-4</v>
      </c>
      <c r="D20" s="413">
        <v>3.2707865412145001</v>
      </c>
      <c r="E20" s="413">
        <v>3.2709548467538201</v>
      </c>
      <c r="F20" s="211"/>
    </row>
    <row r="21" spans="1:19" ht="15" customHeight="1" x14ac:dyDescent="0.25"/>
    <row r="22" spans="1:19" ht="15" customHeight="1" x14ac:dyDescent="0.25"/>
  </sheetData>
  <mergeCells count="1">
    <mergeCell ref="B2:E6"/>
  </mergeCells>
  <pageMargins left="0.7" right="0.7" top="0.75" bottom="0.75" header="0.3" footer="0.3"/>
  <pageSetup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zoomScale="98" zoomScaleNormal="100" zoomScaleSheetLayoutView="98" workbookViewId="0"/>
  </sheetViews>
  <sheetFormatPr defaultColWidth="9.109375" defaultRowHeight="15.6" x14ac:dyDescent="0.3"/>
  <cols>
    <col min="1" max="1" width="4.6640625" style="305" customWidth="1"/>
    <col min="2" max="10" width="10.88671875" style="305" customWidth="1"/>
    <col min="11" max="11" width="4.6640625" style="305" customWidth="1"/>
    <col min="12" max="16384" width="9.109375" style="288"/>
  </cols>
  <sheetData>
    <row r="1" spans="1:14" ht="15" customHeight="1" x14ac:dyDescent="0.25">
      <c r="A1" s="287"/>
      <c r="B1" s="287"/>
      <c r="C1" s="287"/>
      <c r="D1" s="287"/>
      <c r="E1" s="287"/>
      <c r="F1" s="287"/>
      <c r="G1" s="287"/>
      <c r="H1" s="287"/>
      <c r="I1" s="287"/>
      <c r="J1" s="287"/>
      <c r="K1" s="287"/>
    </row>
    <row r="2" spans="1:14" ht="15.75" customHeight="1" x14ac:dyDescent="0.3">
      <c r="A2" s="287"/>
      <c r="B2" s="1348" t="s">
        <v>141</v>
      </c>
      <c r="C2" s="1348"/>
      <c r="D2" s="1348"/>
      <c r="E2" s="1348"/>
      <c r="F2" s="1348"/>
      <c r="G2" s="1348"/>
      <c r="H2" s="1348"/>
      <c r="I2" s="1348"/>
      <c r="J2" s="1348"/>
      <c r="K2" s="287"/>
    </row>
    <row r="3" spans="1:14" ht="15.75" customHeight="1" x14ac:dyDescent="0.3">
      <c r="A3" s="287"/>
      <c r="B3" s="1348"/>
      <c r="C3" s="1348"/>
      <c r="D3" s="1348"/>
      <c r="E3" s="1348"/>
      <c r="F3" s="1348"/>
      <c r="G3" s="1348"/>
      <c r="H3" s="1348"/>
      <c r="I3" s="1348"/>
      <c r="J3" s="1348"/>
      <c r="K3" s="287"/>
    </row>
    <row r="4" spans="1:14" ht="15.75" customHeight="1" x14ac:dyDescent="0.3">
      <c r="A4" s="287"/>
      <c r="B4" s="1348"/>
      <c r="C4" s="1348"/>
      <c r="D4" s="1348"/>
      <c r="E4" s="1348"/>
      <c r="F4" s="1348"/>
      <c r="G4" s="1348"/>
      <c r="H4" s="1348"/>
      <c r="I4" s="1348"/>
      <c r="J4" s="1348"/>
      <c r="K4" s="287"/>
    </row>
    <row r="5" spans="1:14" ht="15.75" customHeight="1" x14ac:dyDescent="0.3">
      <c r="A5" s="287"/>
      <c r="B5" s="1348"/>
      <c r="C5" s="1348"/>
      <c r="D5" s="1348"/>
      <c r="E5" s="1348"/>
      <c r="F5" s="1348"/>
      <c r="G5" s="1348"/>
      <c r="H5" s="1348"/>
      <c r="I5" s="1348"/>
      <c r="J5" s="1348"/>
      <c r="K5" s="287"/>
    </row>
    <row r="6" spans="1:14" ht="15.75" customHeight="1" x14ac:dyDescent="0.3">
      <c r="A6" s="287"/>
      <c r="B6" s="1348"/>
      <c r="C6" s="1348"/>
      <c r="D6" s="1348"/>
      <c r="E6" s="1348"/>
      <c r="F6" s="1348"/>
      <c r="G6" s="1348"/>
      <c r="H6" s="1348"/>
      <c r="I6" s="1348"/>
      <c r="J6" s="1348"/>
      <c r="K6" s="287"/>
    </row>
    <row r="7" spans="1:14" ht="15" customHeight="1" x14ac:dyDescent="0.3">
      <c r="A7" s="287"/>
      <c r="B7" s="1348"/>
      <c r="C7" s="1348"/>
      <c r="D7" s="1348"/>
      <c r="E7" s="1348"/>
      <c r="F7" s="1348"/>
      <c r="G7" s="1348"/>
      <c r="H7" s="1348"/>
      <c r="I7" s="1348"/>
      <c r="J7" s="1348"/>
      <c r="K7" s="287"/>
    </row>
    <row r="8" spans="1:14" ht="15" customHeight="1" x14ac:dyDescent="0.25">
      <c r="A8" s="287"/>
      <c r="B8" s="434"/>
      <c r="C8" s="434"/>
      <c r="D8" s="434"/>
      <c r="E8" s="434"/>
      <c r="F8" s="434"/>
      <c r="G8" s="434"/>
      <c r="H8" s="434"/>
      <c r="I8" s="434"/>
      <c r="J8" s="434"/>
      <c r="K8" s="287"/>
    </row>
    <row r="9" spans="1:14" ht="15" customHeight="1" x14ac:dyDescent="0.3">
      <c r="A9" s="287"/>
      <c r="B9" s="289"/>
      <c r="C9" s="1357" t="s">
        <v>142</v>
      </c>
      <c r="D9" s="1357"/>
      <c r="E9" s="1357"/>
      <c r="F9" s="1357"/>
      <c r="G9" s="1357"/>
      <c r="H9" s="1357"/>
      <c r="I9" s="289"/>
      <c r="J9" s="289"/>
      <c r="K9" s="287"/>
    </row>
    <row r="10" spans="1:14" ht="15" customHeight="1" x14ac:dyDescent="0.3">
      <c r="A10" s="287"/>
      <c r="B10" s="307" t="s">
        <v>119</v>
      </c>
      <c r="C10" s="307"/>
      <c r="D10" s="308"/>
      <c r="E10" s="309"/>
      <c r="F10" s="309"/>
      <c r="G10" s="1356" t="s">
        <v>120</v>
      </c>
      <c r="H10" s="1356"/>
      <c r="I10" s="1356"/>
      <c r="J10" s="292"/>
      <c r="K10" s="287"/>
    </row>
    <row r="11" spans="1:14" ht="15" customHeight="1" x14ac:dyDescent="0.3">
      <c r="A11" s="287"/>
      <c r="B11" s="290"/>
      <c r="C11" s="1358" t="s">
        <v>122</v>
      </c>
      <c r="D11" s="1359"/>
      <c r="E11" s="537"/>
      <c r="F11" s="287"/>
      <c r="G11" s="1358" t="s">
        <v>122</v>
      </c>
      <c r="H11" s="1359"/>
      <c r="I11" s="1360"/>
      <c r="J11" s="537"/>
      <c r="K11" s="287"/>
    </row>
    <row r="12" spans="1:14" ht="39" customHeight="1" x14ac:dyDescent="0.3">
      <c r="A12" s="287"/>
      <c r="B12" s="310" t="s">
        <v>121</v>
      </c>
      <c r="C12" s="294" t="s">
        <v>0</v>
      </c>
      <c r="D12" s="293" t="s">
        <v>34</v>
      </c>
      <c r="E12" s="287"/>
      <c r="F12" s="311" t="s">
        <v>77</v>
      </c>
      <c r="G12" s="294" t="s">
        <v>0</v>
      </c>
      <c r="H12" s="295" t="s">
        <v>34</v>
      </c>
      <c r="I12" s="294" t="s">
        <v>35</v>
      </c>
      <c r="J12" s="287"/>
      <c r="K12" s="1171"/>
    </row>
    <row r="13" spans="1:14" ht="15" customHeight="1" x14ac:dyDescent="0.3">
      <c r="A13" s="287"/>
      <c r="B13" s="296" t="s">
        <v>82</v>
      </c>
      <c r="C13" s="297">
        <v>1</v>
      </c>
      <c r="D13" s="297">
        <v>0</v>
      </c>
      <c r="E13" s="287"/>
      <c r="F13" s="297">
        <v>30</v>
      </c>
      <c r="G13" s="298">
        <v>0</v>
      </c>
      <c r="H13" s="298">
        <v>1</v>
      </c>
      <c r="I13" s="298">
        <v>20</v>
      </c>
      <c r="J13" s="287"/>
      <c r="K13" s="1171"/>
      <c r="L13" s="299"/>
      <c r="M13" s="299"/>
      <c r="N13" s="299"/>
    </row>
    <row r="14" spans="1:14" ht="15" customHeight="1" x14ac:dyDescent="0.3">
      <c r="A14" s="287"/>
      <c r="B14" s="297" t="s">
        <v>83</v>
      </c>
      <c r="C14" s="297">
        <v>1</v>
      </c>
      <c r="D14" s="297">
        <v>0</v>
      </c>
      <c r="E14" s="287"/>
      <c r="F14" s="297">
        <v>40</v>
      </c>
      <c r="G14" s="300">
        <v>2</v>
      </c>
      <c r="H14" s="300">
        <v>2</v>
      </c>
      <c r="I14" s="300">
        <v>109</v>
      </c>
      <c r="J14" s="287"/>
      <c r="K14" s="1171"/>
      <c r="L14" s="299"/>
      <c r="M14" s="299"/>
      <c r="N14" s="299"/>
    </row>
    <row r="15" spans="1:14" ht="15" customHeight="1" x14ac:dyDescent="0.3">
      <c r="A15" s="287"/>
      <c r="B15" s="297" t="s">
        <v>84</v>
      </c>
      <c r="C15" s="297">
        <v>3</v>
      </c>
      <c r="D15" s="297">
        <v>0</v>
      </c>
      <c r="E15" s="287"/>
      <c r="F15" s="297">
        <v>50</v>
      </c>
      <c r="G15" s="300">
        <v>3</v>
      </c>
      <c r="H15" s="300">
        <v>1</v>
      </c>
      <c r="I15" s="300">
        <v>231</v>
      </c>
      <c r="J15" s="287"/>
      <c r="K15" s="1171"/>
      <c r="L15" s="299"/>
      <c r="M15" s="299"/>
      <c r="N15" s="299"/>
    </row>
    <row r="16" spans="1:14" ht="15" customHeight="1" x14ac:dyDescent="0.3">
      <c r="A16" s="287"/>
      <c r="B16" s="297" t="s">
        <v>85</v>
      </c>
      <c r="C16" s="297">
        <v>9</v>
      </c>
      <c r="D16" s="297">
        <v>0</v>
      </c>
      <c r="E16" s="287"/>
      <c r="F16" s="297">
        <v>60</v>
      </c>
      <c r="G16" s="300">
        <v>6</v>
      </c>
      <c r="H16" s="300">
        <v>2</v>
      </c>
      <c r="I16" s="300">
        <v>422</v>
      </c>
      <c r="J16" s="287"/>
      <c r="K16" s="1171"/>
      <c r="L16" s="299"/>
      <c r="M16" s="299"/>
      <c r="N16" s="299"/>
    </row>
    <row r="17" spans="1:14" ht="15" customHeight="1" x14ac:dyDescent="0.3">
      <c r="A17" s="287"/>
      <c r="B17" s="301" t="s">
        <v>86</v>
      </c>
      <c r="C17" s="297">
        <v>15</v>
      </c>
      <c r="D17" s="297">
        <v>0</v>
      </c>
      <c r="E17" s="287"/>
      <c r="F17" s="297">
        <v>70</v>
      </c>
      <c r="G17" s="300">
        <v>26</v>
      </c>
      <c r="H17" s="300">
        <v>4</v>
      </c>
      <c r="I17" s="300">
        <v>550</v>
      </c>
      <c r="J17" s="287"/>
      <c r="K17" s="1171"/>
      <c r="L17" s="299"/>
      <c r="M17" s="299"/>
      <c r="N17" s="299"/>
    </row>
    <row r="18" spans="1:14" ht="15" customHeight="1" x14ac:dyDescent="0.3">
      <c r="A18" s="287"/>
      <c r="B18" s="301" t="s">
        <v>87</v>
      </c>
      <c r="C18" s="297">
        <v>22</v>
      </c>
      <c r="D18" s="297">
        <v>1</v>
      </c>
      <c r="E18" s="287"/>
      <c r="F18" s="297">
        <v>80</v>
      </c>
      <c r="G18" s="300">
        <v>10</v>
      </c>
      <c r="H18" s="300">
        <v>13</v>
      </c>
      <c r="I18" s="300">
        <v>424</v>
      </c>
      <c r="J18" s="287"/>
      <c r="K18" s="1171"/>
      <c r="L18" s="299"/>
      <c r="M18" s="299"/>
      <c r="N18" s="299"/>
    </row>
    <row r="19" spans="1:14" ht="15" customHeight="1" x14ac:dyDescent="0.3">
      <c r="A19" s="287"/>
      <c r="B19" s="301" t="s">
        <v>88</v>
      </c>
      <c r="C19" s="297">
        <v>52</v>
      </c>
      <c r="D19" s="297">
        <v>1</v>
      </c>
      <c r="E19" s="287"/>
      <c r="F19" s="297">
        <v>90</v>
      </c>
      <c r="G19" s="300">
        <v>15</v>
      </c>
      <c r="H19" s="300">
        <v>7</v>
      </c>
      <c r="I19" s="300">
        <v>325</v>
      </c>
      <c r="J19" s="287"/>
      <c r="K19" s="1171"/>
      <c r="L19" s="299"/>
      <c r="M19" s="299"/>
      <c r="N19" s="299"/>
    </row>
    <row r="20" spans="1:14" ht="15" customHeight="1" x14ac:dyDescent="0.3">
      <c r="A20" s="287"/>
      <c r="B20" s="301" t="s">
        <v>89</v>
      </c>
      <c r="C20" s="297">
        <v>121</v>
      </c>
      <c r="D20" s="297">
        <v>4</v>
      </c>
      <c r="E20" s="287"/>
      <c r="F20" s="297">
        <v>100</v>
      </c>
      <c r="G20" s="300">
        <v>11</v>
      </c>
      <c r="H20" s="300">
        <v>7</v>
      </c>
      <c r="I20" s="300">
        <v>199</v>
      </c>
      <c r="J20" s="287"/>
      <c r="K20" s="1171"/>
      <c r="L20" s="299"/>
      <c r="M20" s="299"/>
      <c r="N20" s="299"/>
    </row>
    <row r="21" spans="1:14" ht="15" customHeight="1" x14ac:dyDescent="0.3">
      <c r="A21" s="287"/>
      <c r="B21" s="301" t="s">
        <v>90</v>
      </c>
      <c r="C21" s="297">
        <v>573</v>
      </c>
      <c r="D21" s="297">
        <v>10</v>
      </c>
      <c r="E21" s="287"/>
      <c r="F21" s="297">
        <v>110</v>
      </c>
      <c r="G21" s="300">
        <v>4</v>
      </c>
      <c r="H21" s="300">
        <v>1</v>
      </c>
      <c r="I21" s="300">
        <v>142</v>
      </c>
      <c r="J21" s="287"/>
      <c r="K21" s="1171"/>
      <c r="L21" s="299"/>
      <c r="M21" s="299"/>
      <c r="N21" s="299"/>
    </row>
    <row r="22" spans="1:14" ht="15" customHeight="1" x14ac:dyDescent="0.3">
      <c r="A22" s="287"/>
      <c r="B22" s="301" t="s">
        <v>91</v>
      </c>
      <c r="C22" s="297">
        <v>1894</v>
      </c>
      <c r="D22" s="297">
        <v>16</v>
      </c>
      <c r="E22" s="287"/>
      <c r="F22" s="297">
        <v>120</v>
      </c>
      <c r="G22" s="300">
        <v>7</v>
      </c>
      <c r="H22" s="300">
        <v>2</v>
      </c>
      <c r="I22" s="300">
        <v>83</v>
      </c>
      <c r="J22" s="287"/>
      <c r="K22" s="1171"/>
      <c r="L22" s="299"/>
      <c r="M22" s="299"/>
      <c r="N22" s="299"/>
    </row>
    <row r="23" spans="1:14" ht="15" customHeight="1" x14ac:dyDescent="0.3">
      <c r="A23" s="287"/>
      <c r="B23" s="301" t="s">
        <v>92</v>
      </c>
      <c r="C23" s="297">
        <v>2999</v>
      </c>
      <c r="D23" s="297">
        <v>39</v>
      </c>
      <c r="E23" s="287"/>
      <c r="F23" s="297">
        <v>130</v>
      </c>
      <c r="G23" s="300">
        <v>2</v>
      </c>
      <c r="H23" s="300">
        <v>1</v>
      </c>
      <c r="I23" s="300">
        <v>29</v>
      </c>
      <c r="J23" s="287"/>
      <c r="K23" s="1171"/>
      <c r="L23" s="299"/>
      <c r="M23" s="299"/>
      <c r="N23" s="299"/>
    </row>
    <row r="24" spans="1:14" ht="15" customHeight="1" x14ac:dyDescent="0.3">
      <c r="A24" s="287"/>
      <c r="B24" s="301" t="s">
        <v>93</v>
      </c>
      <c r="C24" s="297">
        <v>3958</v>
      </c>
      <c r="D24" s="297">
        <v>84</v>
      </c>
      <c r="E24" s="287"/>
      <c r="F24" s="297">
        <v>140</v>
      </c>
      <c r="G24" s="300">
        <v>3</v>
      </c>
      <c r="H24" s="300">
        <v>0</v>
      </c>
      <c r="I24" s="300">
        <v>12</v>
      </c>
      <c r="J24" s="287"/>
      <c r="K24" s="1171"/>
      <c r="L24" s="299"/>
      <c r="M24" s="299"/>
      <c r="N24" s="299"/>
    </row>
    <row r="25" spans="1:14" ht="15" customHeight="1" x14ac:dyDescent="0.3">
      <c r="A25" s="287"/>
      <c r="B25" s="301" t="s">
        <v>94</v>
      </c>
      <c r="C25" s="297">
        <v>3429</v>
      </c>
      <c r="D25" s="297">
        <v>104</v>
      </c>
      <c r="E25" s="287"/>
      <c r="F25" s="297">
        <v>150</v>
      </c>
      <c r="G25" s="300">
        <v>2</v>
      </c>
      <c r="H25" s="300">
        <v>0</v>
      </c>
      <c r="I25" s="300">
        <v>1</v>
      </c>
      <c r="J25" s="287"/>
      <c r="K25" s="1171"/>
      <c r="L25" s="299"/>
      <c r="M25" s="299"/>
      <c r="N25" s="299"/>
    </row>
    <row r="26" spans="1:14" ht="15" customHeight="1" x14ac:dyDescent="0.3">
      <c r="A26" s="287"/>
      <c r="B26" s="301" t="s">
        <v>95</v>
      </c>
      <c r="C26" s="297">
        <v>3075</v>
      </c>
      <c r="D26" s="297">
        <v>137</v>
      </c>
      <c r="E26" s="287"/>
      <c r="F26" s="297">
        <v>160</v>
      </c>
      <c r="G26" s="300">
        <v>0</v>
      </c>
      <c r="H26" s="300">
        <v>0</v>
      </c>
      <c r="I26" s="300">
        <v>1</v>
      </c>
      <c r="J26" s="287"/>
      <c r="K26" s="1171"/>
      <c r="L26" s="299"/>
      <c r="M26" s="299"/>
      <c r="N26" s="299"/>
    </row>
    <row r="27" spans="1:14" ht="15" customHeight="1" x14ac:dyDescent="0.3">
      <c r="A27" s="287"/>
      <c r="B27" s="301" t="s">
        <v>96</v>
      </c>
      <c r="C27" s="297">
        <v>2335</v>
      </c>
      <c r="D27" s="297">
        <v>95</v>
      </c>
      <c r="E27" s="287"/>
      <c r="F27" s="297">
        <v>170</v>
      </c>
      <c r="G27" s="300">
        <v>0</v>
      </c>
      <c r="H27" s="300">
        <v>0</v>
      </c>
      <c r="I27" s="300">
        <v>2</v>
      </c>
      <c r="J27" s="287"/>
      <c r="K27" s="1171"/>
      <c r="L27" s="299"/>
      <c r="M27" s="299"/>
      <c r="N27" s="299"/>
    </row>
    <row r="28" spans="1:14" ht="15" customHeight="1" x14ac:dyDescent="0.3">
      <c r="A28" s="287"/>
      <c r="B28" s="301" t="s">
        <v>97</v>
      </c>
      <c r="C28" s="297">
        <v>1776</v>
      </c>
      <c r="D28" s="297">
        <v>55</v>
      </c>
      <c r="E28" s="287"/>
      <c r="F28" s="302">
        <v>180</v>
      </c>
      <c r="G28" s="303">
        <v>0</v>
      </c>
      <c r="H28" s="303">
        <v>0</v>
      </c>
      <c r="I28" s="303">
        <v>1</v>
      </c>
      <c r="J28" s="287"/>
      <c r="K28" s="1171"/>
      <c r="L28" s="299"/>
      <c r="M28" s="299"/>
      <c r="N28" s="299"/>
    </row>
    <row r="29" spans="1:14" ht="15" customHeight="1" x14ac:dyDescent="0.3">
      <c r="A29" s="287"/>
      <c r="B29" s="301" t="s">
        <v>98</v>
      </c>
      <c r="C29" s="297">
        <v>1142</v>
      </c>
      <c r="D29" s="297">
        <v>32</v>
      </c>
      <c r="E29" s="291"/>
      <c r="F29" s="291"/>
      <c r="G29" s="291"/>
      <c r="H29" s="291"/>
      <c r="I29" s="291"/>
      <c r="J29" s="287"/>
      <c r="K29" s="1171"/>
    </row>
    <row r="30" spans="1:14" ht="15" customHeight="1" x14ac:dyDescent="0.3">
      <c r="A30" s="287"/>
      <c r="B30" s="301" t="s">
        <v>99</v>
      </c>
      <c r="C30" s="297">
        <v>797</v>
      </c>
      <c r="D30" s="297">
        <v>18</v>
      </c>
      <c r="E30" s="291"/>
      <c r="F30" s="291"/>
      <c r="G30" s="291"/>
      <c r="H30" s="291"/>
      <c r="I30" s="291"/>
      <c r="J30" s="287"/>
      <c r="K30" s="1171"/>
    </row>
    <row r="31" spans="1:14" ht="15" customHeight="1" x14ac:dyDescent="0.3">
      <c r="A31" s="287"/>
      <c r="B31" s="301" t="s">
        <v>100</v>
      </c>
      <c r="C31" s="297">
        <v>528</v>
      </c>
      <c r="D31" s="297">
        <v>14</v>
      </c>
      <c r="E31" s="291"/>
      <c r="F31" s="291"/>
      <c r="G31" s="291"/>
      <c r="H31" s="291"/>
      <c r="I31" s="291"/>
      <c r="J31" s="287"/>
      <c r="K31" s="1171"/>
    </row>
    <row r="32" spans="1:14" ht="15" customHeight="1" x14ac:dyDescent="0.3">
      <c r="A32" s="287"/>
      <c r="B32" s="301" t="s">
        <v>101</v>
      </c>
      <c r="C32" s="297">
        <v>337</v>
      </c>
      <c r="D32" s="297">
        <v>8</v>
      </c>
      <c r="E32" s="291"/>
      <c r="F32" s="291"/>
      <c r="G32" s="291"/>
      <c r="H32" s="291"/>
      <c r="I32" s="291"/>
      <c r="J32" s="287"/>
      <c r="K32" s="1171"/>
    </row>
    <row r="33" spans="1:11" ht="15" customHeight="1" x14ac:dyDescent="0.3">
      <c r="A33" s="287"/>
      <c r="B33" s="301" t="s">
        <v>102</v>
      </c>
      <c r="C33" s="297">
        <v>173</v>
      </c>
      <c r="D33" s="297">
        <v>5</v>
      </c>
      <c r="E33" s="291"/>
      <c r="F33" s="291"/>
      <c r="G33" s="291"/>
      <c r="H33" s="291"/>
      <c r="I33" s="291"/>
      <c r="J33" s="287"/>
      <c r="K33" s="1171"/>
    </row>
    <row r="34" spans="1:11" ht="15" customHeight="1" x14ac:dyDescent="0.3">
      <c r="A34" s="287"/>
      <c r="B34" s="301" t="s">
        <v>103</v>
      </c>
      <c r="C34" s="297">
        <v>102</v>
      </c>
      <c r="D34" s="297">
        <v>3</v>
      </c>
      <c r="E34" s="291"/>
      <c r="F34" s="291"/>
      <c r="G34" s="291"/>
      <c r="H34" s="291"/>
      <c r="I34" s="291"/>
      <c r="J34" s="287"/>
      <c r="K34" s="1171"/>
    </row>
    <row r="35" spans="1:11" ht="15" customHeight="1" x14ac:dyDescent="0.3">
      <c r="A35" s="287"/>
      <c r="B35" s="301" t="s">
        <v>104</v>
      </c>
      <c r="C35" s="297">
        <v>44</v>
      </c>
      <c r="D35" s="297">
        <v>2</v>
      </c>
      <c r="E35" s="291"/>
      <c r="F35" s="291"/>
      <c r="G35" s="291"/>
      <c r="H35" s="291"/>
      <c r="I35" s="291"/>
      <c r="J35" s="287"/>
      <c r="K35" s="1171"/>
    </row>
    <row r="36" spans="1:11" ht="15" customHeight="1" x14ac:dyDescent="0.3">
      <c r="A36" s="287"/>
      <c r="B36" s="301" t="s">
        <v>105</v>
      </c>
      <c r="C36" s="297">
        <v>24</v>
      </c>
      <c r="D36" s="297">
        <v>2</v>
      </c>
      <c r="E36" s="291"/>
      <c r="F36" s="291"/>
      <c r="G36" s="291"/>
      <c r="H36" s="291"/>
      <c r="I36" s="291"/>
      <c r="J36" s="287"/>
      <c r="K36" s="1171"/>
    </row>
    <row r="37" spans="1:11" ht="15" customHeight="1" x14ac:dyDescent="0.3">
      <c r="A37" s="287"/>
      <c r="B37" s="301" t="s">
        <v>106</v>
      </c>
      <c r="C37" s="297">
        <v>9</v>
      </c>
      <c r="D37" s="297">
        <v>1</v>
      </c>
      <c r="E37" s="291"/>
      <c r="F37" s="291"/>
      <c r="G37" s="291"/>
      <c r="H37" s="291"/>
      <c r="I37" s="291"/>
      <c r="J37" s="287"/>
      <c r="K37" s="1171"/>
    </row>
    <row r="38" spans="1:11" ht="15" customHeight="1" x14ac:dyDescent="0.3">
      <c r="A38" s="287"/>
      <c r="B38" s="301" t="s">
        <v>107</v>
      </c>
      <c r="C38" s="297">
        <v>11</v>
      </c>
      <c r="D38" s="297">
        <v>0</v>
      </c>
      <c r="E38" s="291"/>
      <c r="F38" s="291"/>
      <c r="G38" s="291"/>
      <c r="H38" s="291"/>
      <c r="I38" s="291"/>
      <c r="J38" s="287"/>
      <c r="K38" s="1171"/>
    </row>
    <row r="39" spans="1:11" ht="15" customHeight="1" x14ac:dyDescent="0.3">
      <c r="A39" s="287"/>
      <c r="B39" s="301" t="s">
        <v>108</v>
      </c>
      <c r="C39" s="297">
        <v>3</v>
      </c>
      <c r="D39" s="297">
        <v>0</v>
      </c>
      <c r="E39" s="291"/>
      <c r="F39" s="291"/>
      <c r="G39" s="291"/>
      <c r="H39" s="291"/>
      <c r="I39" s="291"/>
      <c r="J39" s="287"/>
      <c r="K39" s="1171"/>
    </row>
    <row r="40" spans="1:11" ht="15" customHeight="1" x14ac:dyDescent="0.3">
      <c r="A40" s="287"/>
      <c r="B40" s="301" t="s">
        <v>109</v>
      </c>
      <c r="C40" s="297">
        <v>1</v>
      </c>
      <c r="D40" s="297">
        <v>0</v>
      </c>
      <c r="E40" s="291"/>
      <c r="F40" s="291"/>
      <c r="G40" s="291"/>
      <c r="H40" s="291"/>
      <c r="I40" s="291"/>
      <c r="J40" s="287"/>
      <c r="K40" s="1171"/>
    </row>
    <row r="41" spans="1:11" ht="15" customHeight="1" x14ac:dyDescent="0.3">
      <c r="A41" s="287"/>
      <c r="B41" s="301" t="s">
        <v>110</v>
      </c>
      <c r="C41" s="297">
        <v>0</v>
      </c>
      <c r="D41" s="297">
        <v>1</v>
      </c>
      <c r="E41" s="291"/>
      <c r="F41" s="291"/>
      <c r="G41" s="291"/>
      <c r="H41" s="291"/>
      <c r="I41" s="291"/>
      <c r="J41" s="287"/>
      <c r="K41" s="1171"/>
    </row>
    <row r="42" spans="1:11" ht="15" customHeight="1" x14ac:dyDescent="0.3">
      <c r="A42" s="287"/>
      <c r="B42" s="301" t="s">
        <v>111</v>
      </c>
      <c r="C42" s="297">
        <v>0</v>
      </c>
      <c r="D42" s="297">
        <v>1</v>
      </c>
      <c r="E42" s="291"/>
      <c r="F42" s="291"/>
      <c r="G42" s="291"/>
      <c r="H42" s="291"/>
      <c r="I42" s="291"/>
      <c r="J42" s="287"/>
      <c r="K42" s="1171"/>
    </row>
    <row r="43" spans="1:11" ht="15" customHeight="1" x14ac:dyDescent="0.3">
      <c r="A43" s="287"/>
      <c r="B43" s="301" t="s">
        <v>112</v>
      </c>
      <c r="C43" s="297">
        <v>0</v>
      </c>
      <c r="D43" s="297">
        <v>1</v>
      </c>
      <c r="E43" s="291"/>
      <c r="F43" s="291"/>
      <c r="G43" s="291"/>
      <c r="H43" s="291"/>
      <c r="I43" s="291"/>
      <c r="J43" s="287"/>
      <c r="K43" s="1171"/>
    </row>
    <row r="44" spans="1:11" ht="15" customHeight="1" x14ac:dyDescent="0.3">
      <c r="A44" s="287"/>
      <c r="B44" s="301" t="s">
        <v>113</v>
      </c>
      <c r="C44" s="297">
        <v>0</v>
      </c>
      <c r="D44" s="297">
        <v>0</v>
      </c>
      <c r="E44" s="291"/>
      <c r="F44" s="291"/>
      <c r="G44" s="291"/>
      <c r="H44" s="291"/>
      <c r="I44" s="291"/>
      <c r="J44" s="287"/>
      <c r="K44" s="1171"/>
    </row>
    <row r="45" spans="1:11" ht="15" customHeight="1" x14ac:dyDescent="0.3">
      <c r="A45" s="287"/>
      <c r="B45" s="301" t="s">
        <v>114</v>
      </c>
      <c r="C45" s="297">
        <v>0</v>
      </c>
      <c r="D45" s="297">
        <v>0</v>
      </c>
      <c r="E45" s="291"/>
      <c r="F45" s="291"/>
      <c r="G45" s="291"/>
      <c r="H45" s="291"/>
      <c r="I45" s="291"/>
      <c r="J45" s="287"/>
      <c r="K45" s="1171"/>
    </row>
    <row r="46" spans="1:11" ht="15" customHeight="1" x14ac:dyDescent="0.3">
      <c r="A46" s="287"/>
      <c r="B46" s="301" t="s">
        <v>115</v>
      </c>
      <c r="C46" s="297">
        <v>0</v>
      </c>
      <c r="D46" s="297">
        <v>0</v>
      </c>
      <c r="E46" s="291"/>
      <c r="F46" s="291"/>
      <c r="G46" s="291"/>
      <c r="H46" s="291"/>
      <c r="I46" s="291"/>
      <c r="J46" s="287"/>
      <c r="K46" s="1171"/>
    </row>
    <row r="47" spans="1:11" ht="15" customHeight="1" x14ac:dyDescent="0.3">
      <c r="A47" s="287"/>
      <c r="B47" s="301" t="s">
        <v>116</v>
      </c>
      <c r="C47" s="297">
        <v>0</v>
      </c>
      <c r="D47" s="297">
        <v>0</v>
      </c>
      <c r="E47" s="291"/>
      <c r="F47" s="291"/>
      <c r="G47" s="291"/>
      <c r="H47" s="291"/>
      <c r="I47" s="291"/>
      <c r="J47" s="287"/>
      <c r="K47" s="1171"/>
    </row>
    <row r="48" spans="1:11" ht="15" customHeight="1" x14ac:dyDescent="0.3">
      <c r="A48" s="287"/>
      <c r="B48" s="301" t="s">
        <v>117</v>
      </c>
      <c r="C48" s="297">
        <v>0</v>
      </c>
      <c r="D48" s="297">
        <v>0</v>
      </c>
      <c r="E48" s="287"/>
      <c r="F48" s="287"/>
      <c r="G48" s="287"/>
      <c r="H48" s="287"/>
      <c r="I48" s="287"/>
      <c r="J48" s="287"/>
      <c r="K48" s="1171"/>
    </row>
    <row r="49" spans="1:11" ht="15" customHeight="1" x14ac:dyDescent="0.3">
      <c r="A49" s="287"/>
      <c r="B49" s="304" t="s">
        <v>118</v>
      </c>
      <c r="C49" s="302">
        <v>0</v>
      </c>
      <c r="D49" s="302">
        <v>1</v>
      </c>
      <c r="E49" s="287"/>
      <c r="F49" s="287"/>
      <c r="G49" s="287"/>
      <c r="H49" s="287"/>
      <c r="I49" s="287"/>
      <c r="J49" s="287"/>
      <c r="K49" s="1171"/>
    </row>
    <row r="50" spans="1:11" ht="15" customHeight="1" x14ac:dyDescent="0.3">
      <c r="A50" s="287"/>
      <c r="B50" s="287"/>
      <c r="C50" s="287"/>
      <c r="D50" s="287"/>
      <c r="E50" s="287"/>
      <c r="F50" s="287"/>
      <c r="G50" s="287"/>
      <c r="H50" s="287"/>
      <c r="I50" s="287"/>
      <c r="J50" s="287"/>
      <c r="K50" s="287"/>
    </row>
    <row r="51" spans="1:11" ht="15" customHeight="1" x14ac:dyDescent="0.3">
      <c r="A51" s="287"/>
      <c r="B51" s="287"/>
      <c r="C51" s="287"/>
      <c r="D51" s="287"/>
      <c r="E51" s="287"/>
      <c r="F51" s="287"/>
      <c r="G51" s="287"/>
      <c r="H51" s="287"/>
      <c r="I51" s="287"/>
      <c r="J51" s="287"/>
      <c r="K51" s="287"/>
    </row>
  </sheetData>
  <mergeCells count="5">
    <mergeCell ref="G10:I10"/>
    <mergeCell ref="B2:J7"/>
    <mergeCell ref="C9:H9"/>
    <mergeCell ref="C11:D11"/>
    <mergeCell ref="G11:I11"/>
  </mergeCells>
  <pageMargins left="0.7" right="0.7" top="0.75" bottom="0.75" header="0.3" footer="0.3"/>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26</vt:i4>
      </vt:variant>
    </vt:vector>
  </HeadingPairs>
  <TitlesOfParts>
    <vt:vector size="51" baseType="lpstr">
      <vt:lpstr>Table ES -1</vt:lpstr>
      <vt:lpstr>ES_Table_2</vt:lpstr>
      <vt:lpstr>Table 4-CS_non-corr_Final</vt:lpstr>
      <vt:lpstr>Table 5-CS non-corr_Final</vt:lpstr>
      <vt:lpstr>Table 6-CS_non-corr_Final</vt:lpstr>
      <vt:lpstr>Table 7-CS non-corr_Final</vt:lpstr>
      <vt:lpstr>Table8-CS_non-corr_Final</vt:lpstr>
      <vt:lpstr>Table9-CS_by Year Final</vt:lpstr>
      <vt:lpstr>Table 10_ Final</vt:lpstr>
      <vt:lpstr>Table 11_Final</vt:lpstr>
      <vt:lpstr>Table 12_Final</vt:lpstr>
      <vt:lpstr>Table13_Final</vt:lpstr>
      <vt:lpstr>Table14_Final</vt:lpstr>
      <vt:lpstr>Table 15_Final</vt:lpstr>
      <vt:lpstr>Table 16_ Final</vt:lpstr>
      <vt:lpstr>Table 17AB_Final</vt:lpstr>
      <vt:lpstr>Table 18_Final</vt:lpstr>
      <vt:lpstr>Table19_Nearshore Final</vt:lpstr>
      <vt:lpstr>Table20_Pink Shrimp Final</vt:lpstr>
      <vt:lpstr>Table 21_CA Halibut Final</vt:lpstr>
      <vt:lpstr>Table 22</vt:lpstr>
      <vt:lpstr>APPDX_A_TableA1 Final</vt:lpstr>
      <vt:lpstr>APPDX_A_Table A2 CS Final</vt:lpstr>
      <vt:lpstr>APPDX_A_Table A3 Final</vt:lpstr>
      <vt:lpstr>APPDX_A_Table A4 Final</vt:lpstr>
      <vt:lpstr>'APPDX_A_Table A2 CS Final'!Print_Area</vt:lpstr>
      <vt:lpstr>'APPDX_A_Table A3 Final'!Print_Area</vt:lpstr>
      <vt:lpstr>'APPDX_A_Table A4 Final'!Print_Area</vt:lpstr>
      <vt:lpstr>'APPDX_A_TableA1 Final'!Print_Area</vt:lpstr>
      <vt:lpstr>ES_Table_2!Print_Area</vt:lpstr>
      <vt:lpstr>'Table 10_ Final'!Print_Area</vt:lpstr>
      <vt:lpstr>'Table 11_Final'!Print_Area</vt:lpstr>
      <vt:lpstr>'Table 12_Final'!Print_Area</vt:lpstr>
      <vt:lpstr>'Table 15_Final'!Print_Area</vt:lpstr>
      <vt:lpstr>'Table 16_ Final'!Print_Area</vt:lpstr>
      <vt:lpstr>'Table 17AB_Final'!Print_Area</vt:lpstr>
      <vt:lpstr>'Table 18_Final'!Print_Area</vt:lpstr>
      <vt:lpstr>'Table 21_CA Halibut Final'!Print_Area</vt:lpstr>
      <vt:lpstr>'Table 22'!Print_Area</vt:lpstr>
      <vt:lpstr>'Table 4-CS_non-corr_Final'!Print_Area</vt:lpstr>
      <vt:lpstr>'Table 5-CS non-corr_Final'!Print_Area</vt:lpstr>
      <vt:lpstr>'Table 6-CS_non-corr_Final'!Print_Area</vt:lpstr>
      <vt:lpstr>'Table 7-CS non-corr_Final'!Print_Area</vt:lpstr>
      <vt:lpstr>'Table ES -1'!Print_Area</vt:lpstr>
      <vt:lpstr>Table13_Final!Print_Area</vt:lpstr>
      <vt:lpstr>Table14_Final!Print_Area</vt:lpstr>
      <vt:lpstr>'Table19_Nearshore Final'!Print_Area</vt:lpstr>
      <vt:lpstr>'Table20_Pink Shrimp Final'!Print_Area</vt:lpstr>
      <vt:lpstr>'Table8-CS_non-corr_Final'!Print_Area</vt:lpstr>
      <vt:lpstr>'Table9-CS_by Year Final'!Print_Area</vt:lpstr>
      <vt:lpstr>'APPDX_A_TableA1 Final'!Print_Titles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Mandrup</dc:creator>
  <cp:lastModifiedBy>Jannot, Jason</cp:lastModifiedBy>
  <cp:lastPrinted>2014-08-03T19:52:57Z</cp:lastPrinted>
  <dcterms:created xsi:type="dcterms:W3CDTF">2013-07-24T23:13:30Z</dcterms:created>
  <dcterms:modified xsi:type="dcterms:W3CDTF">2014-10-20T18:55:26Z</dcterms:modified>
</cp:coreProperties>
</file>