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690" yWindow="1170" windowWidth="20745" windowHeight="12660" tabRatio="870" firstSheet="4" activeTab="19"/>
  </bookViews>
  <sheets>
    <sheet name="Table 1" sheetId="4" r:id="rId1"/>
    <sheet name="Table 2a" sheetId="79" r:id="rId2"/>
    <sheet name="Table 2b" sheetId="78" r:id="rId3"/>
    <sheet name="Table 3a" sheetId="77" r:id="rId4"/>
    <sheet name="Table 3b" sheetId="81" r:id="rId5"/>
    <sheet name="Table 4" sheetId="75" r:id="rId6"/>
    <sheet name="Table 5" sheetId="74" r:id="rId7"/>
    <sheet name="Table 6" sheetId="18" r:id="rId8"/>
    <sheet name="Table 7" sheetId="35" r:id="rId9"/>
    <sheet name="Table 8a" sheetId="95" r:id="rId10"/>
    <sheet name="Table 8b" sheetId="96" r:id="rId11"/>
    <sheet name="Table 9" sheetId="40" r:id="rId12"/>
    <sheet name="Table 10" sheetId="86" r:id="rId13"/>
    <sheet name="Table 11" sheetId="61" r:id="rId14"/>
    <sheet name="Table 12a" sheetId="62" r:id="rId15"/>
    <sheet name="Table 12b" sheetId="82" r:id="rId16"/>
    <sheet name="Table 13" sheetId="65" r:id="rId17"/>
    <sheet name="Table 14" sheetId="66" r:id="rId18"/>
    <sheet name="Table 15" sheetId="93" r:id="rId19"/>
    <sheet name="Table 16" sheetId="94" r:id="rId20"/>
    <sheet name="Table A-1 " sheetId="97" r:id="rId21"/>
    <sheet name="Table A-2" sheetId="92" r:id="rId22"/>
  </sheets>
  <definedNames>
    <definedName name="_xlnm._FilterDatabase" localSheetId="13" hidden="1">'Table 11'!#REF!</definedName>
    <definedName name="_xlnm.Print_Area" localSheetId="0">'Table 1'!$A$1:$P$26</definedName>
    <definedName name="_xlnm.Print_Area" localSheetId="12">'Table 10'!$A$1:$M$56</definedName>
    <definedName name="_xlnm.Print_Area" localSheetId="13">'Table 11'!$A$1:$W$80</definedName>
    <definedName name="_xlnm.Print_Area" localSheetId="14">'Table 12a'!$A$1:$Q$57</definedName>
    <definedName name="_xlnm.Print_Area" localSheetId="15">'Table 12b'!$A$1:$Q$97</definedName>
    <definedName name="_xlnm.Print_Area" localSheetId="16">'Table 13'!$A$1:$R$183</definedName>
    <definedName name="_xlnm.Print_Area" localSheetId="17">'Table 14'!$A$1:$M$106</definedName>
    <definedName name="_xlnm.Print_Area" localSheetId="18">'Table 15'!$A$1:$U$225</definedName>
    <definedName name="_xlnm.Print_Area" localSheetId="19">'Table 16'!$A$1:$M$50</definedName>
    <definedName name="_xlnm.Print_Area" localSheetId="1">'Table 2a'!$A$1:$W$109</definedName>
    <definedName name="_xlnm.Print_Area" localSheetId="2">'Table 2b'!$A$1:$Q$92</definedName>
    <definedName name="_xlnm.Print_Area" localSheetId="3">'Table 3a'!$A$1:$U$178</definedName>
    <definedName name="_xlnm.Print_Area" localSheetId="4">'Table 3b'!$A$1:$O$69</definedName>
    <definedName name="_xlnm.Print_Area" localSheetId="5">'Table 4'!$A$1:$J$59</definedName>
    <definedName name="_xlnm.Print_Area" localSheetId="6">'Table 5'!$A$1:$T$86</definedName>
    <definedName name="_xlnm.Print_Area" localSheetId="7">'Table 6'!$A$1:$O$100</definedName>
    <definedName name="_xlnm.Print_Area" localSheetId="8">'Table 7'!$A$1:$T$114</definedName>
    <definedName name="_xlnm.Print_Area" localSheetId="9">'Table 8a'!$A$1:$O$111</definedName>
    <definedName name="_xlnm.Print_Area" localSheetId="10">'Table 8b'!$A$1:$N$60</definedName>
    <definedName name="_xlnm.Print_Area" localSheetId="11">'Table 9'!$A$1:$N$134</definedName>
    <definedName name="_xlnm.Print_Area" localSheetId="20">'Table A-1 '!$A$1:$F$39</definedName>
    <definedName name="_xlnm.Print_Area" localSheetId="21">'Table A-2'!$A$1:$F$384</definedName>
  </definedNames>
  <calcPr calcId="145621"/>
</workbook>
</file>

<file path=xl/calcChain.xml><?xml version="1.0" encoding="utf-8"?>
<calcChain xmlns="http://schemas.openxmlformats.org/spreadsheetml/2006/main">
  <c r="P151" i="77" l="1"/>
  <c r="T141" i="77"/>
  <c r="P141" i="77"/>
  <c r="H141" i="77"/>
  <c r="T138" i="77"/>
  <c r="P138" i="77"/>
  <c r="H138" i="77"/>
  <c r="P23" i="77"/>
  <c r="T23" i="77"/>
  <c r="H23" i="77"/>
  <c r="H20" i="77"/>
  <c r="E18" i="77"/>
  <c r="H17" i="77"/>
  <c r="F139" i="77"/>
  <c r="Q20" i="65" l="1"/>
  <c r="Q17" i="65"/>
  <c r="K160" i="65"/>
  <c r="N159" i="65" s="1"/>
  <c r="K155" i="65"/>
  <c r="N153" i="65" s="1"/>
  <c r="N150" i="65"/>
  <c r="L152" i="65"/>
  <c r="K152" i="65"/>
  <c r="E151" i="65"/>
  <c r="G150" i="65" s="1"/>
  <c r="L25" i="65"/>
  <c r="K25" i="65"/>
  <c r="N23" i="65" s="1"/>
  <c r="E24" i="65"/>
  <c r="G23" i="65" s="1"/>
  <c r="E21" i="65"/>
  <c r="G20" i="65" s="1"/>
  <c r="K19" i="65"/>
  <c r="N17" i="65" s="1"/>
  <c r="I116" i="40"/>
  <c r="L115" i="40" s="1"/>
  <c r="E116" i="40"/>
  <c r="H115" i="40" s="1"/>
  <c r="J110" i="40"/>
  <c r="F110" i="40"/>
  <c r="I110" i="40"/>
  <c r="I112" i="40"/>
  <c r="L111" i="40" s="1"/>
  <c r="E112" i="40"/>
  <c r="H111" i="40" s="1"/>
  <c r="E110" i="40"/>
  <c r="F19" i="40"/>
  <c r="I19" i="40"/>
  <c r="L18" i="40" s="1"/>
  <c r="E19" i="40"/>
  <c r="E15" i="40"/>
  <c r="H14" i="40" s="1"/>
  <c r="M14" i="40" s="1"/>
  <c r="J47" i="96"/>
  <c r="H48" i="96"/>
  <c r="H109" i="40" l="1"/>
  <c r="L109" i="40"/>
  <c r="M115" i="40"/>
  <c r="M111" i="40"/>
  <c r="M109" i="40"/>
  <c r="H18" i="40"/>
  <c r="M18" i="40" s="1"/>
  <c r="Q93" i="35"/>
  <c r="S92" i="35" s="1"/>
  <c r="G101" i="95"/>
  <c r="I100" i="95" s="1"/>
  <c r="L97" i="95"/>
  <c r="N96" i="95" s="1"/>
  <c r="G95" i="95"/>
  <c r="I94" i="95" s="1"/>
  <c r="L19" i="95"/>
  <c r="N18" i="95" s="1"/>
  <c r="G19" i="95"/>
  <c r="I18" i="95" s="1"/>
  <c r="L95" i="35" l="1"/>
  <c r="N94" i="35" s="1"/>
  <c r="G93" i="35"/>
  <c r="I92" i="35" s="1"/>
  <c r="L99" i="35"/>
  <c r="N98" i="35" s="1"/>
  <c r="G99" i="35"/>
  <c r="I98" i="35" s="1"/>
  <c r="G19" i="35"/>
  <c r="I18" i="35" s="1"/>
  <c r="L19" i="35"/>
  <c r="N18" i="35" s="1"/>
  <c r="L19" i="18" l="1"/>
  <c r="N18" i="18" s="1"/>
  <c r="G19" i="18"/>
  <c r="I18" i="18" s="1"/>
  <c r="G86" i="18"/>
  <c r="I85" i="18" s="1"/>
  <c r="L80" i="18"/>
  <c r="N79" i="18" s="1"/>
  <c r="G80" i="18"/>
  <c r="I79" i="18" s="1"/>
  <c r="G15" i="18"/>
  <c r="I14" i="18" s="1"/>
  <c r="G45" i="75" l="1"/>
  <c r="I44" i="75" s="1"/>
  <c r="G17" i="75"/>
  <c r="I16" i="75" s="1"/>
  <c r="G15" i="75"/>
  <c r="I14" i="75" s="1"/>
  <c r="Q22" i="77" l="1"/>
  <c r="Q19" i="77"/>
  <c r="M19" i="77"/>
  <c r="F18" i="77"/>
  <c r="F21" i="77"/>
  <c r="E21" i="77"/>
  <c r="M152" i="77"/>
  <c r="Q140" i="77"/>
  <c r="Q143" i="77"/>
  <c r="M140" i="77"/>
  <c r="M143" i="77"/>
  <c r="F142" i="77"/>
  <c r="E142" i="77"/>
  <c r="E139" i="77"/>
  <c r="R25" i="77"/>
  <c r="Q25" i="77"/>
  <c r="M25" i="77"/>
  <c r="F24" i="77"/>
  <c r="E24" i="77"/>
</calcChain>
</file>

<file path=xl/sharedStrings.xml><?xml version="1.0" encoding="utf-8"?>
<sst xmlns="http://schemas.openxmlformats.org/spreadsheetml/2006/main" count="14090" uniqueCount="494">
  <si>
    <t xml:space="preserve">Estimate </t>
  </si>
  <si>
    <t>Estimate</t>
  </si>
  <si>
    <t>Estimated discard mortality (mt)</t>
  </si>
  <si>
    <t>Fleet Landings (mt)</t>
  </si>
  <si>
    <t>Estimated fishing mortality (mt)</t>
  </si>
  <si>
    <t>Incidental</t>
  </si>
  <si>
    <t>estimate</t>
  </si>
  <si>
    <t>SOUTH of 40° 10' N Lat.</t>
  </si>
  <si>
    <t>Cabezon (Oregon)</t>
  </si>
  <si>
    <t>Longnose Skate</t>
  </si>
  <si>
    <t>Sablefish (North of 36° N. lat.)</t>
  </si>
  <si>
    <t>Sablefish (South of 36° N. lat.)</t>
  </si>
  <si>
    <t>Non-tribal</t>
  </si>
  <si>
    <t>shoreside</t>
  </si>
  <si>
    <t>&gt; 20 fm</t>
  </si>
  <si>
    <t>&gt; 20</t>
  </si>
  <si>
    <t>California scorpionfish (South of 34°27' N. lat.)</t>
  </si>
  <si>
    <t>NORTH of 40° 10' N Lat.</t>
  </si>
  <si>
    <t>Gross estimated 
discard (mt)
by depth (fm)</t>
  </si>
  <si>
    <t>Estimated discard 
mortality (mt)
by depth (fm)</t>
  </si>
  <si>
    <t>HKL</t>
  </si>
  <si>
    <t>MSC</t>
  </si>
  <si>
    <t>NET</t>
  </si>
  <si>
    <t>POT</t>
  </si>
  <si>
    <t>TLS</t>
  </si>
  <si>
    <t>TWL</t>
  </si>
  <si>
    <t>Cabezon (California)</t>
  </si>
  <si>
    <t>Pacific cod</t>
  </si>
  <si>
    <t>Winter</t>
  </si>
  <si>
    <t>Summer</t>
  </si>
  <si>
    <t>SE</t>
  </si>
  <si>
    <t>Season</t>
  </si>
  <si>
    <t>Canary rockfish</t>
  </si>
  <si>
    <t>Darkblotched rockfish</t>
  </si>
  <si>
    <t>Widow rockfish</t>
  </si>
  <si>
    <t>Yelloweye rockfish</t>
  </si>
  <si>
    <t>Arrowtooth flounder</t>
  </si>
  <si>
    <t>Dover sole</t>
  </si>
  <si>
    <t>Dungeness crab</t>
  </si>
  <si>
    <t>English sole</t>
  </si>
  <si>
    <t>Longnose skate</t>
  </si>
  <si>
    <t>Other flatfish</t>
  </si>
  <si>
    <t>Other groundfish</t>
  </si>
  <si>
    <t>Other nongroundfish</t>
  </si>
  <si>
    <t>Pacific hake</t>
  </si>
  <si>
    <t>Petrale sole</t>
  </si>
  <si>
    <t>Shortbelly rockfish</t>
  </si>
  <si>
    <t>Spiny dogfish</t>
  </si>
  <si>
    <t>Landed</t>
  </si>
  <si>
    <t>Discard</t>
  </si>
  <si>
    <t>Longline</t>
  </si>
  <si>
    <t>Pot</t>
  </si>
  <si>
    <t>Starry flounder</t>
  </si>
  <si>
    <t>Splitnose rockfish (South of 40°10' N. lat.)</t>
  </si>
  <si>
    <t>Yellowtail rockfish (North of 40°10' N. lat.)</t>
  </si>
  <si>
    <t>Minor rockfish (North of 40°10' N. lat.)</t>
  </si>
  <si>
    <t>Nearshore</t>
  </si>
  <si>
    <t>Shelf</t>
  </si>
  <si>
    <t>Slope</t>
  </si>
  <si>
    <t>Minor rockfish (South of 40°10' N. lat.)</t>
  </si>
  <si>
    <t>Estimated</t>
  </si>
  <si>
    <t xml:space="preserve">WA </t>
  </si>
  <si>
    <t>at-sea</t>
  </si>
  <si>
    <t>hake</t>
  </si>
  <si>
    <t>fishing</t>
  </si>
  <si>
    <t>mortality</t>
  </si>
  <si>
    <t>fisheries</t>
  </si>
  <si>
    <t>CA</t>
  </si>
  <si>
    <t>tribal</t>
  </si>
  <si>
    <t>Retained</t>
  </si>
  <si>
    <t>California halibut</t>
  </si>
  <si>
    <t>Non-groundfish species</t>
  </si>
  <si>
    <t>0 - 10 fm</t>
  </si>
  <si>
    <t>11 - 20 fm</t>
  </si>
  <si>
    <t>Deeper nearshore rockfish</t>
  </si>
  <si>
    <t>Shallow nearshore rockfish</t>
  </si>
  <si>
    <t>Pink</t>
  </si>
  <si>
    <t>Pink shrimp</t>
  </si>
  <si>
    <t>0 - 10</t>
  </si>
  <si>
    <t>11 - 20</t>
  </si>
  <si>
    <t>Mixed thornyheads</t>
  </si>
  <si>
    <t>Black rockfish (North of 46°16' N. lat.)</t>
  </si>
  <si>
    <t>Black rockfish (South of 46°16' N. lat.)</t>
  </si>
  <si>
    <t>Thornyheads</t>
  </si>
  <si>
    <t>Chilipepper rockfish (South of 40°10' N. lat.)</t>
  </si>
  <si>
    <t>landings</t>
  </si>
  <si>
    <t>nearshore</t>
  </si>
  <si>
    <t>shrimp</t>
  </si>
  <si>
    <t>halibut</t>
  </si>
  <si>
    <t>gear</t>
  </si>
  <si>
    <t>Management reference points
(harvest specifications)</t>
  </si>
  <si>
    <t>Non-</t>
  </si>
  <si>
    <t>0-125</t>
  </si>
  <si>
    <t>126-250</t>
  </si>
  <si>
    <t>&gt; 250</t>
  </si>
  <si>
    <t>--</t>
  </si>
  <si>
    <t>fixed gear</t>
  </si>
  <si>
    <t>fixed</t>
  </si>
  <si>
    <t>0-10</t>
  </si>
  <si>
    <t>11-20</t>
  </si>
  <si>
    <t>Nearshore fixed gear</t>
  </si>
  <si>
    <t>Discard Ratio</t>
  </si>
  <si>
    <t>IFQFF</t>
  </si>
  <si>
    <t>IFQM</t>
  </si>
  <si>
    <t>NIFQ</t>
  </si>
  <si>
    <t>Expanded 
Discard</t>
  </si>
  <si>
    <t>Shoreside Hake</t>
  </si>
  <si>
    <t>Butter Sole</t>
  </si>
  <si>
    <t>Curlfin Turbot</t>
  </si>
  <si>
    <t>Flatfish Unid</t>
  </si>
  <si>
    <t>Flathead Sole</t>
  </si>
  <si>
    <t>Pacific Sanddab</t>
  </si>
  <si>
    <t>Rex Sole</t>
  </si>
  <si>
    <t>Rock Sole</t>
  </si>
  <si>
    <t>Sand Sole</t>
  </si>
  <si>
    <t>Sanddab Unid</t>
  </si>
  <si>
    <t>Aurora Rockfish</t>
  </si>
  <si>
    <t>Bank Rockfish</t>
  </si>
  <si>
    <t>Blackgill Rockfish</t>
  </si>
  <si>
    <t>Bocaccio Rockfish</t>
  </si>
  <si>
    <t>Chilipepper Rockfish</t>
  </si>
  <si>
    <t>Cowcod Rockfish</t>
  </si>
  <si>
    <t>Flag Rockfish</t>
  </si>
  <si>
    <t>Greenspotted Rockfish</t>
  </si>
  <si>
    <t>Greenstriped Rockfish</t>
  </si>
  <si>
    <t>Halfbanded Rockfish</t>
  </si>
  <si>
    <t>Harlequin Rockfish</t>
  </si>
  <si>
    <t>Pygmy Rockfish</t>
  </si>
  <si>
    <t>Redbanded Rockfish</t>
  </si>
  <si>
    <t>Redstripe Rockfish</t>
  </si>
  <si>
    <t>Rockfish Unid</t>
  </si>
  <si>
    <t>Rosethorn Rockfish</t>
  </si>
  <si>
    <t>Rosy Rockfish</t>
  </si>
  <si>
    <t>Rougheye Rockfish</t>
  </si>
  <si>
    <t>Sharpchin Rockfish</t>
  </si>
  <si>
    <t>Shortraker Rockfish</t>
  </si>
  <si>
    <t>Shortraker/Rougheye Rockfish</t>
  </si>
  <si>
    <t>Silvergray Rockfish</t>
  </si>
  <si>
    <t>Splitnose Rockfish</t>
  </si>
  <si>
    <t>Squarespot Rockfish</t>
  </si>
  <si>
    <t>Starry Rockfish</t>
  </si>
  <si>
    <t>Stripetail Rockfish</t>
  </si>
  <si>
    <t>Yellowmouth Rockfish</t>
  </si>
  <si>
    <t>Yellowtail Rockfish</t>
  </si>
  <si>
    <t>Sampled 
Discard</t>
  </si>
  <si>
    <t>Observed vessels</t>
  </si>
  <si>
    <t>Observed tows</t>
  </si>
  <si>
    <t>Observed 
trips</t>
  </si>
  <si>
    <t xml:space="preserve">Open Access Fixed Gear
</t>
  </si>
  <si>
    <t>Pot - Coastwide</t>
  </si>
  <si>
    <t>OA</t>
  </si>
  <si>
    <t xml:space="preserve">Pink Shrimp Trawl Fishery
</t>
  </si>
  <si>
    <t xml:space="preserve">Open Access California Halibut Fishery
South of 40°10' N Lat.
</t>
  </si>
  <si>
    <t>Nearshore Fixed Gear Fishery</t>
  </si>
  <si>
    <t>Chilipepper Rockfish (South of 40°10' N. lat.)</t>
  </si>
  <si>
    <t>Longspine Thornyhead (North of 34°27' N. lat.)</t>
  </si>
  <si>
    <t>Minor shelf rockfish (North of 40°10' N. lat.)</t>
  </si>
  <si>
    <t>Bronzespotted Rockfish</t>
  </si>
  <si>
    <t>Shelf Rockfish Unid</t>
  </si>
  <si>
    <t>Tiger Rockfish</t>
  </si>
  <si>
    <t>Vermilion Rockfish</t>
  </si>
  <si>
    <t xml:space="preserve">Minor shelf rockfish (South of 40°10' N. lat.) </t>
  </si>
  <si>
    <t>Minor slope rockfish (North of 40°10' N. lat.)</t>
  </si>
  <si>
    <t>Blackspotted Rockfish</t>
  </si>
  <si>
    <t>Slope Rockfish Unid</t>
  </si>
  <si>
    <t xml:space="preserve">Minor slope rockfish (South of 40°10' N. lat.) </t>
  </si>
  <si>
    <t>Big Skate</t>
  </si>
  <si>
    <t>Grenadier Unid</t>
  </si>
  <si>
    <t>Pacific Flatnose</t>
  </si>
  <si>
    <t>Pacific Grenadier</t>
  </si>
  <si>
    <t>Spotted Ratfish</t>
  </si>
  <si>
    <t>Shortspine Thornyhead (North of 34°27' N. lat.)</t>
  </si>
  <si>
    <t>Shortspine Thornyhead (South of 34°27' N. lat.)</t>
  </si>
  <si>
    <t>Yellowtail Rockfish (North of 40°10' N. lat.)</t>
  </si>
  <si>
    <t>Non-FMP flatfish</t>
  </si>
  <si>
    <t>Deepsea Sole</t>
  </si>
  <si>
    <t>Non-FMP skate</t>
  </si>
  <si>
    <t>Black Skate</t>
  </si>
  <si>
    <t>Sandpaper Skate</t>
  </si>
  <si>
    <t>Bocaccio Rockfish (South of 40°10' N. lat.)</t>
  </si>
  <si>
    <t>Greenblotched Rockfish</t>
  </si>
  <si>
    <t>Deepsea Skate</t>
  </si>
  <si>
    <t>Honeycomb Rockfish</t>
  </si>
  <si>
    <t>Speckled Rockfish</t>
  </si>
  <si>
    <t>Leopard Shark</t>
  </si>
  <si>
    <t>Soupfin Shark</t>
  </si>
  <si>
    <t>Bigmouth Sole</t>
  </si>
  <si>
    <t>Slender Sole</t>
  </si>
  <si>
    <t>Limited Entry - Coastwide</t>
  </si>
  <si>
    <t>Open Access - Coastwide</t>
  </si>
  <si>
    <t>LE Total</t>
  </si>
  <si>
    <t>OA Total</t>
  </si>
  <si>
    <t>Blue Rockfish</t>
  </si>
  <si>
    <t>Buffalo Sculpin</t>
  </si>
  <si>
    <t>Cabezon</t>
  </si>
  <si>
    <t>Kelp Greenling</t>
  </si>
  <si>
    <t>Black and Yellow Rockfish</t>
  </si>
  <si>
    <t>Brown Rockfish</t>
  </si>
  <si>
    <t>China Rockfish</t>
  </si>
  <si>
    <t>Copper Rockfish</t>
  </si>
  <si>
    <t>Gopher Rockfish</t>
  </si>
  <si>
    <t>Grass Rockfish</t>
  </si>
  <si>
    <t>Nearshore Rockfish Unid</t>
  </si>
  <si>
    <t>Olive Rockfish</t>
  </si>
  <si>
    <t>Quillback Rockfish</t>
  </si>
  <si>
    <t>Red Irish Lord Sculpin</t>
  </si>
  <si>
    <t>California Sheephead</t>
  </si>
  <si>
    <t>Calico Rockfish</t>
  </si>
  <si>
    <t>Treefish Rockfish</t>
  </si>
  <si>
    <t>Kelp Rockfish</t>
  </si>
  <si>
    <t>Starry Skate</t>
  </si>
  <si>
    <t>Rock Greenling</t>
  </si>
  <si>
    <t>Pacific Staghorn Sculpin</t>
  </si>
  <si>
    <t>Vessels</t>
  </si>
  <si>
    <t>Observed</t>
  </si>
  <si>
    <t>Trips</t>
  </si>
  <si>
    <t>Sets</t>
  </si>
  <si>
    <t>Washington</t>
  </si>
  <si>
    <t>Oregon</t>
  </si>
  <si>
    <t>California</t>
  </si>
  <si>
    <t>California Skate</t>
  </si>
  <si>
    <t>Hornyhead Turbot</t>
  </si>
  <si>
    <t>Speckled Sanddab</t>
  </si>
  <si>
    <t>Pacific Electric Ray</t>
  </si>
  <si>
    <t>Thornback Skate</t>
  </si>
  <si>
    <t>Total Estimate</t>
  </si>
  <si>
    <t>Minor nearshore rockfish (North of 40°10' N. lat.)</t>
  </si>
  <si>
    <t>Aleutian Skate</t>
  </si>
  <si>
    <t>LE &amp; OA
Coastwide</t>
  </si>
  <si>
    <t>IFQ</t>
  </si>
  <si>
    <t>Non-hake</t>
  </si>
  <si>
    <t xml:space="preserve"> Commercial fisheries</t>
  </si>
  <si>
    <t>&gt;250</t>
  </si>
  <si>
    <t>All depths</t>
  </si>
  <si>
    <t>White Skate</t>
  </si>
  <si>
    <t>Groundfish Unid</t>
  </si>
  <si>
    <t>Roundfish Unid</t>
  </si>
  <si>
    <t>Diamond Turbot</t>
  </si>
  <si>
    <t>IFQ - Hook-and-Line</t>
  </si>
  <si>
    <t>IFQ - Pot</t>
  </si>
  <si>
    <t>IFQ - Shoreside Hake</t>
  </si>
  <si>
    <t>Minor nearshore rockfish (South of 40°10' N. lat.)</t>
  </si>
  <si>
    <t>% of hauls sampled</t>
  </si>
  <si>
    <t>Pacific Ocean Perch (North of 40°10' N. lat.)</t>
  </si>
  <si>
    <t>Bocaccio rockfish (South of 40°10' N. lat.)</t>
  </si>
  <si>
    <t>Cowcod rockfish (South of 40°10' N. lat.)</t>
  </si>
  <si>
    <t>Longline - North of 36° N lat.</t>
  </si>
  <si>
    <t>Longline - South of 36° N lat.</t>
  </si>
  <si>
    <t xml:space="preserve">Note: A value is (--) when the species was neither caught nor discarded (no value). Values appear as 0.00 when a value is smaller than two decimal places.
</t>
  </si>
  <si>
    <t>IFQ Flatfish</t>
  </si>
  <si>
    <t>IFQ Rockfish</t>
  </si>
  <si>
    <t>Non-IFQ Species</t>
  </si>
  <si>
    <t>All Species</t>
  </si>
  <si>
    <t>Expansion Factor (mt)</t>
  </si>
  <si>
    <t>Depth (fm)</t>
  </si>
  <si>
    <t>Expansion factor:</t>
  </si>
  <si>
    <t>Expansion factor:
Fleet landings
of sablefish (mt)</t>
  </si>
  <si>
    <t>Expansion factor: 
Fleet landings
of sablefish (mt)</t>
  </si>
  <si>
    <t>Expansion factor: 
Fleet landings
of groundfish (mt)</t>
  </si>
  <si>
    <r>
      <rPr>
        <b/>
        <sz val="9"/>
        <rFont val="Arial"/>
        <family val="2"/>
      </rPr>
      <t xml:space="preserve">South of 36° N lat. </t>
    </r>
    <r>
      <rPr>
        <sz val="9"/>
        <rFont val="Arial"/>
        <family val="2"/>
      </rPr>
      <t xml:space="preserve">
Expansion factor:
Fleet landings
of groundfish (mt) </t>
    </r>
  </si>
  <si>
    <r>
      <rPr>
        <b/>
        <sz val="9"/>
        <rFont val="Arial"/>
        <family val="2"/>
      </rPr>
      <t xml:space="preserve">North of 36° N lat. </t>
    </r>
    <r>
      <rPr>
        <sz val="9"/>
        <rFont val="Arial"/>
        <family val="2"/>
      </rPr>
      <t xml:space="preserve">
Expansion factor:
Fleet landings
of groundfish (mt)</t>
    </r>
  </si>
  <si>
    <t>Expansion factor: 
Fleet landings of nearshore species (mt)</t>
  </si>
  <si>
    <t>Nearshore Fixed Gear Fishery
North of 40° 10' N lat.</t>
  </si>
  <si>
    <t>Nearshore Fixed Gear Fishery
South of 40° 10' N lat</t>
  </si>
  <si>
    <t>Open Access CA halibut</t>
  </si>
  <si>
    <t>Non-nearshore fixed gear</t>
  </si>
  <si>
    <t>Other Fisheries By Gear Group</t>
  </si>
  <si>
    <t>Estimated mortality
(% of ACL)</t>
  </si>
  <si>
    <t>Estimated mortality
(% of ABC)</t>
  </si>
  <si>
    <t>Estimated mortality
(% of OFL)</t>
  </si>
  <si>
    <r>
      <rPr>
        <b/>
        <sz val="10"/>
        <rFont val="Arial"/>
        <family val="2"/>
      </rPr>
      <t>ACL</t>
    </r>
    <r>
      <rPr>
        <sz val="10"/>
        <rFont val="Arial"/>
        <family val="2"/>
      </rPr>
      <t xml:space="preserve"> 
(mt)</t>
    </r>
  </si>
  <si>
    <r>
      <rPr>
        <b/>
        <sz val="10"/>
        <rFont val="Arial"/>
        <family val="2"/>
      </rPr>
      <t>ABC</t>
    </r>
    <r>
      <rPr>
        <sz val="10"/>
        <rFont val="Arial"/>
        <family val="2"/>
      </rPr>
      <t xml:space="preserve">
(mt)</t>
    </r>
  </si>
  <si>
    <r>
      <rPr>
        <b/>
        <sz val="10"/>
        <rFont val="Arial"/>
        <family val="2"/>
      </rPr>
      <t>OFL</t>
    </r>
    <r>
      <rPr>
        <sz val="10"/>
        <rFont val="Arial"/>
        <family val="2"/>
      </rPr>
      <t xml:space="preserve">
(mt)</t>
    </r>
  </si>
  <si>
    <r>
      <rPr>
        <b/>
        <sz val="10"/>
        <rFont val="Arial"/>
        <family val="2"/>
      </rPr>
      <t>Estimated fishing mortality</t>
    </r>
    <r>
      <rPr>
        <sz val="10"/>
        <rFont val="Arial"/>
        <family val="2"/>
      </rPr>
      <t xml:space="preserve"> (mt)</t>
    </r>
  </si>
  <si>
    <t>IFQ 
Mixed</t>
  </si>
  <si>
    <t>North of 
40°10' N</t>
  </si>
  <si>
    <t>South of
 40°10' N</t>
  </si>
  <si>
    <t>Annual</t>
  </si>
  <si>
    <t>South of 
40°10' N</t>
  </si>
  <si>
    <t>Fleet landings of 
pink shrimp (mt)</t>
  </si>
  <si>
    <t xml:space="preserve">Expansion factor: </t>
  </si>
  <si>
    <t>Fleet landings of 
California halibut (mt)</t>
  </si>
  <si>
    <t>Observed sets</t>
  </si>
  <si>
    <t>Swordspine Rockfish</t>
  </si>
  <si>
    <t xml:space="preserve">Weight (mt) </t>
  </si>
  <si>
    <t xml:space="preserve">Limited Entry 
Sablefish Endorsed Primary Season
</t>
  </si>
  <si>
    <t xml:space="preserve">Limited Entry 
Non-Endorsed Fixed Gear
</t>
  </si>
  <si>
    <t>`</t>
  </si>
  <si>
    <t>OA Observed
(see Table 8b)</t>
  </si>
  <si>
    <t>Shoreside Commercial Landings (mt)</t>
  </si>
  <si>
    <t>Canary Rockfish</t>
  </si>
  <si>
    <t>Darkblotched Rockfish</t>
  </si>
  <si>
    <t>Pacific Ocean Perch</t>
  </si>
  <si>
    <t>Petrale Sole</t>
  </si>
  <si>
    <t>Yelloweye Rockfish</t>
  </si>
  <si>
    <t>Arrowtooth Flounder</t>
  </si>
  <si>
    <t>Dover Sole</t>
  </si>
  <si>
    <t>Longspine Thornyhead (South of 34°27' N. lat.)</t>
  </si>
  <si>
    <t>Pacific Cod</t>
  </si>
  <si>
    <t>Pacific Hake</t>
  </si>
  <si>
    <t>Skate Unid</t>
  </si>
  <si>
    <t>Widow Rockfish</t>
  </si>
  <si>
    <t>English Sole</t>
  </si>
  <si>
    <t>Shortspine/Longspine Thornyhead</t>
  </si>
  <si>
    <t>Starry Flounder</t>
  </si>
  <si>
    <t>Dungeness Crab</t>
  </si>
  <si>
    <t>Mexican Rockfish</t>
  </si>
  <si>
    <t>Pink Rockfish</t>
  </si>
  <si>
    <t>Pinkrose Rockfish</t>
  </si>
  <si>
    <t>California Halibut</t>
  </si>
  <si>
    <t>California Scorpionfish</t>
  </si>
  <si>
    <t>Brown Irish Lord Sculpin</t>
  </si>
  <si>
    <t>Greenling Unid</t>
  </si>
  <si>
    <t>Round Stingray</t>
  </si>
  <si>
    <t>Shortbelly Rockfish</t>
  </si>
  <si>
    <t>IFQ - Bottom and LE CHLB Trawl</t>
  </si>
  <si>
    <t>IFQ - Midwater Trawl</t>
  </si>
  <si>
    <t>Cowcod Rockfish (South of 40°10' N. lat.)</t>
  </si>
  <si>
    <t>Trawl - Bottom + LE CA halibut</t>
  </si>
  <si>
    <t>Trawl - Midwater</t>
  </si>
  <si>
    <t>No. unsampled hauls</t>
  </si>
  <si>
    <t>Splitnose Rockfish (South of 40°10' N. lat.)</t>
  </si>
  <si>
    <t>Black Rockfish (South of 46°16' N. lat.)</t>
  </si>
  <si>
    <t>Black Rockfish (North of 46°16' N. lat.)</t>
  </si>
  <si>
    <t>Coastwide</t>
  </si>
  <si>
    <t>Hook-and-Line</t>
  </si>
  <si>
    <t>All Depths</t>
  </si>
  <si>
    <t>Area (40°10' N. Lat.)</t>
  </si>
  <si>
    <t>South</t>
  </si>
  <si>
    <t xml:space="preserve">North </t>
  </si>
  <si>
    <r>
      <rPr>
        <vertAlign val="superscript"/>
        <sz val="10"/>
        <rFont val="Arial"/>
        <family val="2"/>
      </rPr>
      <t>‡</t>
    </r>
    <r>
      <rPr>
        <sz val="10"/>
        <rFont val="Arial"/>
        <family val="2"/>
      </rPr>
      <t>Mortality rates provided by the Groundfish Management Team (GMT).</t>
    </r>
  </si>
  <si>
    <r>
      <rPr>
        <vertAlign val="superscript"/>
        <sz val="10"/>
        <rFont val="Arial"/>
        <family val="2"/>
      </rPr>
      <t>‡</t>
    </r>
    <r>
      <rPr>
        <sz val="10"/>
        <rFont val="Arial"/>
        <family val="2"/>
      </rPr>
      <t>Mortality rates provided by the Groundfish Management Team (GMT).</t>
    </r>
  </si>
  <si>
    <r>
      <rPr>
        <vertAlign val="superscript"/>
        <sz val="10"/>
        <rFont val="Arial"/>
        <family val="2"/>
      </rPr>
      <t>‡</t>
    </r>
    <r>
      <rPr>
        <sz val="10"/>
        <rFont val="Arial"/>
        <family val="2"/>
      </rPr>
      <t>Mortality rates provided by the Groundfish Management Team (GMT).</t>
    </r>
  </si>
  <si>
    <r>
      <rPr>
        <vertAlign val="superscript"/>
        <sz val="10"/>
        <rFont val="Arial"/>
        <family val="2"/>
      </rPr>
      <t>‡</t>
    </r>
    <r>
      <rPr>
        <sz val="10"/>
        <rFont val="Arial"/>
        <family val="2"/>
      </rPr>
      <t xml:space="preserve">Discard mortality rates provided by the Groundfish Management Team (GMT). Each mortality rate is applied to each gross estimated discard weight by depth. </t>
    </r>
  </si>
  <si>
    <t>IFQ - Bottom Trawl (South of 40˚10' N Lat.)</t>
  </si>
  <si>
    <t>At-sea Catcher-Processors</t>
  </si>
  <si>
    <t>At-sea Mothership</t>
  </si>
  <si>
    <r>
      <t xml:space="preserve">Discard mortality rate </t>
    </r>
    <r>
      <rPr>
        <sz val="9"/>
        <rFont val="Arial"/>
        <family val="2"/>
      </rPr>
      <t>‡</t>
    </r>
    <r>
      <rPr>
        <b/>
        <sz val="9"/>
        <rFont val="Arial"/>
        <family val="2"/>
      </rPr>
      <t xml:space="preserve">
by depth (fm)</t>
    </r>
  </si>
  <si>
    <r>
      <t>50% discard mortality (Trawl)</t>
    </r>
    <r>
      <rPr>
        <vertAlign val="superscript"/>
        <sz val="10"/>
        <rFont val="Arial"/>
        <family val="2"/>
      </rPr>
      <t>‡</t>
    </r>
  </si>
  <si>
    <r>
      <t>50% discard mortality (Fixed Gear)</t>
    </r>
    <r>
      <rPr>
        <vertAlign val="superscript"/>
        <sz val="10"/>
        <rFont val="Arial"/>
        <family val="2"/>
      </rPr>
      <t>‡</t>
    </r>
  </si>
  <si>
    <r>
      <t>20% discard mortality (Fixed Gear)</t>
    </r>
    <r>
      <rPr>
        <vertAlign val="superscript"/>
        <sz val="10"/>
        <rFont val="Arial"/>
        <family val="2"/>
      </rPr>
      <t>‡</t>
    </r>
  </si>
  <si>
    <t>No. of vessels</t>
  </si>
  <si>
    <t>No. of trips</t>
  </si>
  <si>
    <t>No. of sampled hauls</t>
  </si>
  <si>
    <t>No. of hauls with unsampled categories</t>
  </si>
  <si>
    <t>Spiny Dogfish</t>
  </si>
  <si>
    <t>North of 40° 10' N Lat.</t>
  </si>
  <si>
    <t>South of 40° 10' N Lat.</t>
  </si>
  <si>
    <r>
      <t>Other nongroundfish</t>
    </r>
    <r>
      <rPr>
        <vertAlign val="superscript"/>
        <sz val="10"/>
        <rFont val="Arial"/>
        <family val="2"/>
      </rPr>
      <t>1</t>
    </r>
  </si>
  <si>
    <r>
      <rPr>
        <vertAlign val="superscript"/>
        <sz val="10"/>
        <rFont val="Arial"/>
        <family val="2"/>
      </rPr>
      <t>1</t>
    </r>
    <r>
      <rPr>
        <sz val="10"/>
        <rFont val="Arial"/>
        <family val="2"/>
      </rPr>
      <t xml:space="preserve"> Some listed species are under state nearshore fixed gear management, but not included in the groundfish FMP.</t>
    </r>
  </si>
  <si>
    <r>
      <rPr>
        <vertAlign val="superscript"/>
        <sz val="10"/>
        <rFont val="Arial"/>
        <family val="2"/>
      </rPr>
      <t xml:space="preserve">1 </t>
    </r>
    <r>
      <rPr>
        <sz val="10"/>
        <rFont val="Arial"/>
        <family val="2"/>
      </rPr>
      <t>Some listed species are under state nearshore fixed gear management, but not included in the groundfish FMP.</t>
    </r>
  </si>
  <si>
    <r>
      <rPr>
        <vertAlign val="superscript"/>
        <sz val="10"/>
        <rFont val="Arial"/>
        <family val="2"/>
      </rPr>
      <t>1</t>
    </r>
    <r>
      <rPr>
        <sz val="10"/>
        <rFont val="Arial"/>
        <family val="2"/>
      </rPr>
      <t xml:space="preserve">Includes the Other Groundfish category and Spiny dogfish from Table 15. </t>
    </r>
  </si>
  <si>
    <t>IFQ/Coop Management</t>
  </si>
  <si>
    <t>Nearshore Species - Commercial</t>
  </si>
  <si>
    <t>trawl</t>
  </si>
  <si>
    <t>Lingcod (North of 40°10' N. lat.)</t>
  </si>
  <si>
    <t>Lingcod (South of 40°10' N. lat.)</t>
  </si>
  <si>
    <t>Sablefish</t>
  </si>
  <si>
    <t>Black Rockfish</t>
  </si>
  <si>
    <t>Lingcod</t>
  </si>
  <si>
    <t>Other rockfish</t>
  </si>
  <si>
    <t>Bat Ray</t>
  </si>
  <si>
    <t>Brown Box Crab</t>
  </si>
  <si>
    <t>Brown Smoothhound Shark</t>
  </si>
  <si>
    <t>Filetail Cat Shark</t>
  </si>
  <si>
    <t>Hagfish Unid</t>
  </si>
  <si>
    <t>King (Chinook) Salmon</t>
  </si>
  <si>
    <t>Mixed Species</t>
  </si>
  <si>
    <t>Octopus Unid</t>
  </si>
  <si>
    <t>Pacific Hagfish</t>
  </si>
  <si>
    <t>Pacific Halibut</t>
  </si>
  <si>
    <t>Pacific Mackerel</t>
  </si>
  <si>
    <t>Pacific Rock Crab</t>
  </si>
  <si>
    <t>Red Rock Crab</t>
  </si>
  <si>
    <t>Sculpin Unid</t>
  </si>
  <si>
    <t>Sea Cucumber Unid</t>
  </si>
  <si>
    <t>Shark Unid</t>
  </si>
  <si>
    <t>Silver (Coho) Salmon</t>
  </si>
  <si>
    <t>Surfperch Unid</t>
  </si>
  <si>
    <t>White Croaker</t>
  </si>
  <si>
    <t>White Sea Bass</t>
  </si>
  <si>
    <t>Wolf-eel</t>
  </si>
  <si>
    <t>Yellow Rock Crab</t>
  </si>
  <si>
    <t>Sheep Crab</t>
  </si>
  <si>
    <t>Swell Shark</t>
  </si>
  <si>
    <t>Species</t>
  </si>
  <si>
    <t>Cabezon (Washington)</t>
  </si>
  <si>
    <t>California scorpionfish (North of 34°27' N. lat.)</t>
  </si>
  <si>
    <t>Longfin Sanddab</t>
  </si>
  <si>
    <t>Decorator/Spider Unid Crab</t>
  </si>
  <si>
    <t>Gray Smoothhound Shark</t>
  </si>
  <si>
    <t>Jack Smelt</t>
  </si>
  <si>
    <t>Jackmackerel</t>
  </si>
  <si>
    <t>Mixed Fish</t>
  </si>
  <si>
    <t>Painted Greenling</t>
  </si>
  <si>
    <t>Yellowtail Rockfish (South of 40°10' N. lat.)</t>
  </si>
  <si>
    <t>Nearshore Grouping</t>
  </si>
  <si>
    <t>Discard Mortality Rate</t>
  </si>
  <si>
    <t>Cowcod</t>
  </si>
  <si>
    <t>Groundfish species</t>
  </si>
  <si>
    <t>Flathead Skate</t>
  </si>
  <si>
    <t>Roughshoulder/Broad Skate</t>
  </si>
  <si>
    <t xml:space="preserve">‡Discard mortality rates provided by the Groundfish Management Team (GMT). </t>
  </si>
  <si>
    <t xml:space="preserve">‡Discard mortality rates provided by the Groundfish Management Team (GMT). A mortality rate is applied to each gross estimated discard weight by depth. </t>
  </si>
  <si>
    <r>
      <t xml:space="preserve">Table 1. </t>
    </r>
    <r>
      <rPr>
        <sz val="10"/>
        <rFont val="Arial"/>
        <family val="2"/>
      </rPr>
      <t>Number of vessels, trips and hauls from WCGOP observer data for the 2013 IFQ fishery by gear, latitudinal management area, season and depth (fm). Data are combined as needed to ensure confidentiality requirements and a reasonable number of observations. Winter season is January-April and November-December and summer season is May-October.</t>
    </r>
  </si>
  <si>
    <t>All year</t>
  </si>
  <si>
    <t>Minor shelf rockfish (South of 40°10' N. lat.)</t>
  </si>
  <si>
    <t>Minor slope rockfish (South of 40°10' N. lat.)</t>
  </si>
  <si>
    <t>Spotted Rockfish Unid</t>
  </si>
  <si>
    <t>Nongroundfish species</t>
  </si>
  <si>
    <r>
      <t>Table 3a</t>
    </r>
    <r>
      <rPr>
        <sz val="10"/>
        <rFont val="Arial"/>
        <family val="2"/>
      </rPr>
      <t>. Non-hake IFQ sectors and LE California halibut. Landings (mt), estimated discard (mt), and fishing mortality estimate (mt) of groundfish species from non-hake IFQ and limited entry California halibut fisheries in 2013. Discard ratios (Table 2) were multiplied by expansion factors to generate estimated discard, sampled discard was expanded to the haul level and summed by sector, and landings were summarized from PacFIN.</t>
    </r>
  </si>
  <si>
    <t>50% discard mortality (Trawl)‡</t>
  </si>
  <si>
    <t>7% discard mortality (Hook-and-Line)‡</t>
  </si>
  <si>
    <t>50% discard mortality (Fixed Gear)‡</t>
  </si>
  <si>
    <t>20% discard mortality (Fixed Gear)‡</t>
  </si>
  <si>
    <t>2003-2013
Total observed landings (mt)</t>
  </si>
  <si>
    <t>2003-2013
Percentage of observed catch 
by depth (fathoms)</t>
  </si>
  <si>
    <t>2013  
Fleet landings (mt)</t>
  </si>
  <si>
    <t>2013 Fleet landings (mt) reallocated 
by depth (fathoms)</t>
  </si>
  <si>
    <t>Recreational</t>
  </si>
  <si>
    <t>fishing mortality</t>
  </si>
  <si>
    <t>WA</t>
  </si>
  <si>
    <t xml:space="preserve">OR </t>
  </si>
  <si>
    <t>Research</t>
  </si>
  <si>
    <r>
      <t>Table 3b.</t>
    </r>
    <r>
      <rPr>
        <sz val="10"/>
        <rFont val="Arial"/>
        <family val="2"/>
      </rPr>
      <t xml:space="preserve"> Hake IFQ/Coop sectors. Retained catch/landings (mt), discard (mt), and fishing mortality estimates (mt) of groundfish species from hake IFQ/Coop sectors in 2013. In shoreside hake, discard ratios (Table 2) were multiplied by expansion factors to generate estimated discard, sampled discard was expanded to the haul level and summed by sector, and landings were summarized from PacFIN. At-sea hake Coop Program data was summarized from the A-SHOP. </t>
    </r>
  </si>
  <si>
    <r>
      <t xml:space="preserve">Table 4. </t>
    </r>
    <r>
      <rPr>
        <sz val="10"/>
        <rFont val="Arial"/>
        <family val="2"/>
      </rPr>
      <t xml:space="preserve">Observed discard ratios, standard error, estimated discard (mt), landings (mt), and fishing mortality estimates (mt) of groundfish species from federal open access participants in the state-licensed California halibut fishery in 2013 (only occurs south of 40°10' N latitude). Ratios are computed as the observed discard weight divided by the observed weight of retained California halibut (adjusted to fish tickets). Discard ratios were multiplied by fleet landings of California halibut to generate estimated discard. </t>
    </r>
  </si>
  <si>
    <r>
      <t xml:space="preserve">Table 5. </t>
    </r>
    <r>
      <rPr>
        <sz val="10"/>
        <rFont val="Arial"/>
        <family val="2"/>
      </rPr>
      <t xml:space="preserve">Observed discard ratios, standard error, estimated discard (mt), landings (mt), and fishing mortality estimates (mt) of groundfish species from 2013 state pink shrimp fisheries. Ratios are computed as the observed discard weight divided by the observed weight of retained pink shrimp (adjusted to fish tickets). Discard ratios were multiplied by state fleet landings of pink shrimp to generate estimated discard. </t>
    </r>
  </si>
  <si>
    <r>
      <t>Table 6.</t>
    </r>
    <r>
      <rPr>
        <sz val="10"/>
        <rFont val="Arial"/>
        <family val="2"/>
      </rPr>
      <t xml:space="preserve"> Observed discard ratios, standard error, estimated discard (mt), landings (mt), and fishing mortality estimates (mt) from the LE sablefish endorsed primary season (tier endorsed) fixed gear fleet in 2013. Ratios are computed as the observed discard weight divided by the observed weight of retained sablefish (adjusted to fish tickets). Discard ratios were multiplied by fleet landings of sablefish to generate discard estimates for each gear type; combined with other fixed gear sectors in Table 9.</t>
    </r>
  </si>
  <si>
    <r>
      <t xml:space="preserve">Table 7. </t>
    </r>
    <r>
      <rPr>
        <sz val="10"/>
        <rFont val="Arial"/>
        <family val="2"/>
      </rPr>
      <t>Observed discard ratios, standard error, estimated discard (mt), landings (mt), and fishing mortality estimates (mt) from the LE non-endorsed fixed gear fleet in 2013. Ratios are computed as the observed discard weight divided by the observed weight of retained sablefish (north of 36° N lat.) or FMP groundfish (south of 36° N lat. and pot gear) (adjusted to fish tickets). Discard ratios were multiplied by fleet landings of sablefish or FMP groundfish to generate discard estimates for each gear type; combined with fixed gear sectors in Table 9.</t>
    </r>
  </si>
  <si>
    <r>
      <t xml:space="preserve">Table 8b. </t>
    </r>
    <r>
      <rPr>
        <sz val="10"/>
        <rFont val="Arial"/>
        <family val="2"/>
      </rPr>
      <t>Observed discard ratios, standard error, estimated discard (mt), landings (mt), and fishing mortality estimates (mt) from the OA fixed gear pot fleet in 2013. Ratios are computed as the observed discard weight divided by the observed weight of retained FMP groundfish (adjusted to fish tickets). Discard ratios were multiplied by fleet landings of FMP groundfish to generate discard estimates; combined with fixed gear sectors in Table 9.</t>
    </r>
  </si>
  <si>
    <r>
      <t>Table 9.</t>
    </r>
    <r>
      <rPr>
        <sz val="10"/>
        <rFont val="Arial"/>
        <family val="2"/>
      </rPr>
      <t xml:space="preserve"> Estimated discard (mt), landings (mt), and fishing mortality estimate (mt) of groundfish species in the LE and OA non-nearshore fixed gear sectors in 2013. Discard ratios were multiplied by fleet landings of sablefish or FMP groundfish to generate estimated discard (Tables 6-8: LE sablefish endorsed primary season, LE non-endorsed, OA).</t>
    </r>
  </si>
  <si>
    <r>
      <t>Table 11.</t>
    </r>
    <r>
      <rPr>
        <sz val="10"/>
        <rFont val="Arial"/>
        <family val="2"/>
      </rPr>
      <t xml:space="preserve"> Observed discard ratios with standard error and nearshore species fleet landings (mt) from the commercial nearshore fixed gear fishery in 2013 by groundfish management area and depth (fathoms). Data from both Oregon and California were combined. The California state-permit framework is represented in the area south of 40° 10' N latitude. </t>
    </r>
  </si>
  <si>
    <r>
      <t xml:space="preserve">Table 12a. </t>
    </r>
    <r>
      <rPr>
        <sz val="10"/>
        <rFont val="Arial"/>
        <family val="2"/>
      </rPr>
      <t>Gross estimated discard (mt), discard mortality rates (provided by the Groundfish Management Team), estimated discard mortality (mt), fleet landings (mt), and fishing mortality estimates (mt) for the 2013 commercial nearshore fixed gear fishery north of 40° 10' N latitude.</t>
    </r>
  </si>
  <si>
    <r>
      <t xml:space="preserve">Table 12b. </t>
    </r>
    <r>
      <rPr>
        <sz val="10"/>
        <rFont val="Arial"/>
        <family val="2"/>
      </rPr>
      <t xml:space="preserve">Gross estimated discard (mt), discard mortality rates (provided by the Groundfish Management Team), estimated discard mortality (mt), fleet landings (mt), and fishing mortality estimates (mt) for the 2013 commercial nearshore fixed gear fishery south of 40° 10' N latitude. The California state-permit framework is also represented. </t>
    </r>
  </si>
  <si>
    <r>
      <t>Table 13.</t>
    </r>
    <r>
      <rPr>
        <sz val="10"/>
        <rFont val="Arial"/>
        <family val="2"/>
      </rPr>
      <t xml:space="preserve"> Estimated discard (mt), landings (mt), and estimated total fishing mortality (mt) of west coast groundfish species in non-IFQ 2013 fisheries/groundfish sectors observed by the WCGOP.</t>
    </r>
  </si>
  <si>
    <r>
      <t xml:space="preserve">Table 15. </t>
    </r>
    <r>
      <rPr>
        <sz val="10"/>
        <rFont val="Arial"/>
        <family val="2"/>
      </rPr>
      <t xml:space="preserve">Estimated fishing mortality (mt) of west coast groundfish species and a subset of non-groundfish bycatch species in 2013 by sector or fishery. </t>
    </r>
  </si>
  <si>
    <r>
      <t>Table 16.</t>
    </r>
    <r>
      <rPr>
        <sz val="10"/>
        <rFont val="Arial"/>
        <family val="2"/>
      </rPr>
      <t xml:space="preserve"> Estimated fishing mortality (mt) of major west coast groundfish species in 2013 and corresponding management reference points (harvest specifications). Values which are 90% or greater relative to a management reference point are highlighted. </t>
    </r>
  </si>
  <si>
    <t>California Scorpionfish (South of 34°27' N. lat.)</t>
  </si>
  <si>
    <r>
      <t>7% discard mortality (Longline)</t>
    </r>
    <r>
      <rPr>
        <vertAlign val="superscript"/>
        <sz val="10"/>
        <rFont val="Arial"/>
        <family val="2"/>
      </rPr>
      <t>‡</t>
    </r>
  </si>
  <si>
    <r>
      <t>50% discard mortality (Hook and Line)</t>
    </r>
    <r>
      <rPr>
        <vertAlign val="superscript"/>
        <sz val="10"/>
        <rFont val="Arial"/>
        <family val="2"/>
      </rPr>
      <t>‡</t>
    </r>
  </si>
  <si>
    <t>7% discard mortality (Longline)‡</t>
  </si>
  <si>
    <t>50% discard mortality (Longline)‡</t>
  </si>
  <si>
    <t>*Mortality rates provided by the Groundfish Management Team (GMT).</t>
  </si>
  <si>
    <r>
      <t xml:space="preserve">Table 8a. </t>
    </r>
    <r>
      <rPr>
        <sz val="10"/>
        <rFont val="Arial"/>
        <family val="2"/>
      </rPr>
      <t>Observed discard ratios, standard error, estimated discard (mt), landings (mt), and fishing mortality estimates (mt) from the OA fixed gear longline fleet in 2013. Ratios are computed as the observed discard weight divided by the observed weight of retained sablefish or FMP groundfish (adjusted to fish tickets). Discard ratios were multiplied by fleet landings of sablefish or FMP groundfish to generate discard estimates; combined with fixed gear sectors in Table 9.</t>
    </r>
  </si>
  <si>
    <t>Longline Discard</t>
  </si>
  <si>
    <t>Pot Discard</t>
  </si>
  <si>
    <r>
      <t xml:space="preserve">Applied discard mortality rate </t>
    </r>
    <r>
      <rPr>
        <b/>
        <vertAlign val="superscript"/>
        <sz val="10"/>
        <rFont val="Arial"/>
        <family val="2"/>
      </rPr>
      <t>‡</t>
    </r>
    <r>
      <rPr>
        <b/>
        <sz val="10"/>
        <rFont val="Arial"/>
        <family val="2"/>
      </rPr>
      <t xml:space="preserve">
by depth (fm)</t>
    </r>
  </si>
  <si>
    <t>TWS</t>
  </si>
  <si>
    <r>
      <t>Table 14.</t>
    </r>
    <r>
      <rPr>
        <sz val="10"/>
        <rFont val="Arial"/>
        <family val="2"/>
      </rPr>
      <t xml:space="preserve"> Incidental landings (mt) of groundfish from shoreside commercial fisheries and exempted fishing permits in 2013 by gear group. Gear groups are as follows: HKL (hook-and-lines), MSC (miscellaneous), NET (nets), POT (pots), TLS (troll), TWL (trawl), TWS (shrimp trawls).</t>
    </r>
  </si>
  <si>
    <t>Rougheye/Blackspotted Rockfish</t>
  </si>
  <si>
    <r>
      <rPr>
        <b/>
        <sz val="10"/>
        <color theme="1"/>
        <rFont val="Arial"/>
        <family val="2"/>
      </rPr>
      <t xml:space="preserve">Table A-2. </t>
    </r>
    <r>
      <rPr>
        <sz val="10"/>
        <color theme="1"/>
        <rFont val="Arial"/>
        <family val="2"/>
      </rPr>
      <t xml:space="preserve">Depth-dependent mortality rates applied in the Nearshore Fixed Gear fishery. Species without a rate listed were assumed to have 100% mortality rate. Rates are provided by the Groundfish Mortality Team (GMT). </t>
    </r>
  </si>
  <si>
    <t xml:space="preserve">IFQRF </t>
  </si>
  <si>
    <t xml:space="preserve">Aurora Rockfish </t>
  </si>
  <si>
    <t xml:space="preserve">Bank Rockfish </t>
  </si>
  <si>
    <t xml:space="preserve">Blackgill Rockfish </t>
  </si>
  <si>
    <t xml:space="preserve">Bocaccio Rockfish </t>
  </si>
  <si>
    <t xml:space="preserve">Canary Rockfish </t>
  </si>
  <si>
    <t xml:space="preserve">Chilipepper Rockfish </t>
  </si>
  <si>
    <t xml:space="preserve">Cowcod Rockfish </t>
  </si>
  <si>
    <t xml:space="preserve">Darkblotched Rockfish </t>
  </si>
  <si>
    <t xml:space="preserve">Flag Rockfish </t>
  </si>
  <si>
    <t xml:space="preserve">Greenspotted Rockfish </t>
  </si>
  <si>
    <t xml:space="preserve">Greenstriped Rockfish </t>
  </si>
  <si>
    <t xml:space="preserve">Halfbanded Rockfish </t>
  </si>
  <si>
    <t xml:space="preserve">Harlequin Rockfish </t>
  </si>
  <si>
    <t xml:space="preserve">Longspine Thornyhead </t>
  </si>
  <si>
    <t xml:space="preserve">Pacific Ocean Perch </t>
  </si>
  <si>
    <t xml:space="preserve">Pygmy Rockfish </t>
  </si>
  <si>
    <t xml:space="preserve">Redbanded Rockfish </t>
  </si>
  <si>
    <t xml:space="preserve">Redstripe Rockfish </t>
  </si>
  <si>
    <t xml:space="preserve">Rockfish Unid </t>
  </si>
  <si>
    <t xml:space="preserve">Rosethorn Rockfish </t>
  </si>
  <si>
    <t xml:space="preserve">Rosy Rockfish </t>
  </si>
  <si>
    <t xml:space="preserve">Rougheye Rockfish </t>
  </si>
  <si>
    <t xml:space="preserve">Sharpchin Rockfish </t>
  </si>
  <si>
    <t xml:space="preserve">Shortraker Rockfish </t>
  </si>
  <si>
    <t xml:space="preserve">Shortspine Thornyhead </t>
  </si>
  <si>
    <t xml:space="preserve">Silvergray Rockfish </t>
  </si>
  <si>
    <t xml:space="preserve">Splitnose Rockfish </t>
  </si>
  <si>
    <t xml:space="preserve">Spotted Rockfish Unid </t>
  </si>
  <si>
    <t xml:space="preserve">Squarespot Rockfish </t>
  </si>
  <si>
    <t xml:space="preserve">Starry Rockfish </t>
  </si>
  <si>
    <t xml:space="preserve">Stripetail Rockfish </t>
  </si>
  <si>
    <t xml:space="preserve">Widow Rockfish  </t>
  </si>
  <si>
    <t xml:space="preserve">Yelloweye Rockfish </t>
  </si>
  <si>
    <t xml:space="preserve">Yellowmouth Rockfish </t>
  </si>
  <si>
    <r>
      <t>Other groundfish</t>
    </r>
    <r>
      <rPr>
        <vertAlign val="superscript"/>
        <sz val="10"/>
        <rFont val="Arial"/>
        <family val="2"/>
      </rPr>
      <t>1</t>
    </r>
  </si>
  <si>
    <t>IFQ - Bottom Trawl (North of 40˚10' N Lat.)</t>
  </si>
  <si>
    <t>North</t>
  </si>
  <si>
    <r>
      <t xml:space="preserve">Table A-1. </t>
    </r>
    <r>
      <rPr>
        <sz val="10"/>
        <color theme="1"/>
        <rFont val="Arial"/>
        <family val="2"/>
      </rPr>
      <t>Species belonging to each WCGOP unsampled IFQ catch category.  The IFQM catch category includes all 2013 IFQ species and the NIFQ category includes all fish species except 2013 IFQ species.</t>
    </r>
  </si>
  <si>
    <r>
      <t xml:space="preserve">Table 2a. </t>
    </r>
    <r>
      <rPr>
        <sz val="10"/>
        <rFont val="Arial"/>
        <family val="2"/>
      </rPr>
      <t xml:space="preserve">Values used to calculate the expanded weight of groundfish species from each WCGOP unsampled catch category in the 2013 IFQ fishery using bottom trawl gear north of 40°10' N latitude. Expansion factors for each season and depth strata are shown in the top row. Discard ratios for each species are presented by season and depth strata in the rest of the table. Winter season is January-April and November-December and summer season is May-October. Only strata with unsampled discard weight are shown. Unsampled catch weight is assigned to the following categories: IFQ flatfish species (IFQFF), IFQ rockfish species (IFQRF), IFQ mixed species (IFQM), non-IFQ species (NIFQ), or all species (IFQ &amp; non-IFQ). See text for a list of species included in each unsampled category. </t>
    </r>
  </si>
  <si>
    <r>
      <rPr>
        <b/>
        <sz val="10"/>
        <rFont val="Arial"/>
        <family val="2"/>
      </rPr>
      <t>Table 2b.</t>
    </r>
    <r>
      <rPr>
        <sz val="10"/>
        <rFont val="Arial"/>
        <family val="2"/>
      </rPr>
      <t xml:space="preserve"> Values used to calculate the expanded weight of groundfish species from each WCGOP unsampled catch category in 2013 IFQ fisheries: bottom trawl gear south of 40˚10' N latitude, pot gear, shoreside hake. Expansion factors for each season and depth strata are shown in the top row. Discard ratios for each species are presented by season and depth strata in the rest of the table. Winter season is January-April and November-December and summer season is May-October. Only strata with unsampled discard weight are shown. Unsampled catch weight is assigned to the following categories: IFQ flatfish species (IFQFF), IFQ rockfish species (IFQRF), IFQ mixed species (IFQM), non-IFQ species (NIFQ), or all species (IFQ &amp; non-IFQ). See text for a list of species included in each unsampled category. </t>
    </r>
  </si>
  <si>
    <t>2013 US TAC = 269,745 mt, % of US TAC = 87%</t>
  </si>
  <si>
    <r>
      <t xml:space="preserve">Table 10. </t>
    </r>
    <r>
      <rPr>
        <sz val="10"/>
        <rFont val="Arial"/>
        <family val="2"/>
      </rPr>
      <t xml:space="preserve">Commercial landings of nearshore species (mt) in Oregon and California during 2013, partitioned by depth interval and groundfish management area based on observed catch from 2003 to 2013. Data from both states were combined. The California state-permit framework, which groups nearshore rockfish into either shallow or deeper nearshore rockfish, is represented in the area south of 40° 10' N latitude.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</si>
</sst>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_);_(* \(#,##0\);_(* &quot;-&quot;_);_(@_)"/>
    <numFmt numFmtId="43" formatCode="_(* #,##0.00_);_(* \(#,##0.00\);_(* &quot;-&quot;??_);_(@_)"/>
    <numFmt numFmtId="164" formatCode="0.0"/>
    <numFmt numFmtId="165" formatCode="0.0%"/>
    <numFmt numFmtId="166" formatCode="0.0000"/>
    <numFmt numFmtId="167" formatCode="0.00000"/>
    <numFmt numFmtId="168" formatCode="0.0000000000"/>
    <numFmt numFmtId="169" formatCode="#,##0.0000"/>
    <numFmt numFmtId="170" formatCode="_(* #,##0_);_(* \(#,##0\);_(* &quot;-&quot;??_);_(@_)"/>
    <numFmt numFmtId="171" formatCode="0.00_);\(0.00\)"/>
    <numFmt numFmtId="172" formatCode="#,##0.00000"/>
  </numFmts>
  <fonts count="5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0"/>
      <name val="Arial"/>
      <family val="2"/>
    </font>
    <font>
      <sz val="11"/>
      <name val="Arial"/>
      <family val="2"/>
    </font>
    <font>
      <sz val="11"/>
      <name val="Arial"/>
      <family val="2"/>
    </font>
    <font>
      <sz val="12"/>
      <name val="Arial"/>
      <family val="2"/>
    </font>
    <font>
      <sz val="9"/>
      <name val="Arial"/>
      <family val="2"/>
    </font>
    <font>
      <b/>
      <i/>
      <sz val="10"/>
      <name val="Arial"/>
      <family val="2"/>
    </font>
    <font>
      <sz val="10"/>
      <color indexed="41"/>
      <name val="Arial"/>
      <family val="2"/>
    </font>
    <font>
      <b/>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S Sans Serif"/>
      <family val="2"/>
    </font>
    <font>
      <b/>
      <sz val="10"/>
      <color theme="1"/>
      <name val="Arial"/>
      <family val="2"/>
    </font>
    <font>
      <sz val="10"/>
      <color theme="1"/>
      <name val="Arial"/>
      <family val="2"/>
    </font>
    <font>
      <u/>
      <sz val="11"/>
      <color theme="10"/>
      <name val="Calibri"/>
      <family val="2"/>
      <scheme val="minor"/>
    </font>
    <font>
      <sz val="10"/>
      <name val="Arial"/>
      <family val="2"/>
    </font>
    <font>
      <sz val="10"/>
      <name val="Arial"/>
      <family val="2"/>
    </font>
    <font>
      <sz val="10"/>
      <color indexed="8"/>
      <name val="Arial"/>
      <family val="2"/>
    </font>
    <font>
      <vertAlign val="superscript"/>
      <sz val="10"/>
      <name val="Arial"/>
      <family val="2"/>
    </font>
    <font>
      <b/>
      <vertAlign val="superscript"/>
      <sz val="10"/>
      <name val="Arial"/>
      <family val="2"/>
    </font>
    <font>
      <sz val="10"/>
      <name val="Arial"/>
      <family val="2"/>
    </font>
    <font>
      <sz val="10"/>
      <name val="Arial"/>
      <family val="2"/>
    </font>
  </fonts>
  <fills count="4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EAEAEA"/>
        <bgColor indexed="64"/>
      </patternFill>
    </fill>
  </fills>
  <borders count="81">
    <border>
      <left/>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style="hair">
        <color indexed="64"/>
      </right>
      <top/>
      <bottom/>
      <diagonal/>
    </border>
    <border>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8"/>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hair">
        <color indexed="64"/>
      </left>
      <right/>
      <top/>
      <bottom/>
      <diagonal/>
    </border>
    <border>
      <left style="hair">
        <color indexed="64"/>
      </left>
      <right style="thin">
        <color indexed="64"/>
      </right>
      <top/>
      <bottom/>
      <diagonal/>
    </border>
    <border>
      <left/>
      <right style="hair">
        <color indexed="8"/>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top/>
      <bottom style="hair">
        <color indexed="64"/>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right style="hair">
        <color indexed="64"/>
      </right>
      <top style="thin">
        <color indexed="64"/>
      </top>
      <bottom/>
      <diagonal/>
    </border>
    <border>
      <left/>
      <right style="hair">
        <color indexed="64"/>
      </right>
      <top style="hair">
        <color indexed="64"/>
      </top>
      <bottom/>
      <diagonal/>
    </border>
    <border>
      <left style="hair">
        <color indexed="64"/>
      </left>
      <right style="thin">
        <color indexed="64"/>
      </right>
      <top style="thin">
        <color indexed="64"/>
      </top>
      <bottom/>
      <diagonal/>
    </border>
    <border>
      <left style="hair">
        <color indexed="8"/>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8"/>
      </right>
      <top style="thin">
        <color indexed="64"/>
      </top>
      <bottom style="thin">
        <color indexed="64"/>
      </bottom>
      <diagonal/>
    </border>
    <border>
      <left style="thin">
        <color auto="1"/>
      </left>
      <right style="hair">
        <color auto="1"/>
      </right>
      <top/>
      <bottom/>
      <diagonal/>
    </border>
    <border>
      <left style="thin">
        <color auto="1"/>
      </left>
      <right style="hair">
        <color auto="1"/>
      </right>
      <top/>
      <bottom style="thin">
        <color indexed="64"/>
      </bottom>
      <diagonal/>
    </border>
    <border>
      <left style="thin">
        <color indexed="8"/>
      </left>
      <right style="hair">
        <color indexed="64"/>
      </right>
      <top style="thin">
        <color indexed="64"/>
      </top>
      <bottom style="thin">
        <color indexed="64"/>
      </bottom>
      <diagonal/>
    </border>
    <border>
      <left/>
      <right/>
      <top style="hair">
        <color indexed="64"/>
      </top>
      <bottom style="hair">
        <color indexed="64"/>
      </bottom>
      <diagonal/>
    </border>
    <border>
      <left/>
      <right style="thin">
        <color auto="1"/>
      </right>
      <top/>
      <bottom/>
      <diagonal/>
    </border>
    <border>
      <left/>
      <right style="hair">
        <color auto="1"/>
      </right>
      <top/>
      <bottom style="thin">
        <color indexed="64"/>
      </bottom>
      <diagonal/>
    </border>
    <border>
      <left/>
      <right style="thin">
        <color indexed="64"/>
      </right>
      <top/>
      <bottom/>
      <diagonal/>
    </border>
    <border>
      <left/>
      <right style="thin">
        <color auto="1"/>
      </right>
      <top/>
      <bottom/>
      <diagonal/>
    </border>
    <border>
      <left/>
      <right style="hair">
        <color auto="1"/>
      </right>
      <top/>
      <bottom/>
      <diagonal/>
    </border>
    <border>
      <left style="hair">
        <color indexed="64"/>
      </left>
      <right style="hair">
        <color indexed="8"/>
      </right>
      <top/>
      <bottom style="thin">
        <color indexed="64"/>
      </bottom>
      <diagonal/>
    </border>
    <border>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335">
    <xf numFmtId="0" fontId="0" fillId="0" borderId="0"/>
    <xf numFmtId="43" fontId="16" fillId="0" borderId="0" applyFont="0" applyFill="0" applyBorder="0" applyAlignment="0" applyProtection="0"/>
    <xf numFmtId="0" fontId="19" fillId="0" borderId="0"/>
    <xf numFmtId="9" fontId="16" fillId="0" borderId="0" applyFont="0" applyFill="0" applyBorder="0" applyAlignment="0" applyProtection="0"/>
    <xf numFmtId="0" fontId="27" fillId="0" borderId="0" applyNumberFormat="0" applyFill="0" applyBorder="0" applyAlignment="0" applyProtection="0"/>
    <xf numFmtId="0" fontId="28" fillId="0" borderId="50" applyNumberFormat="0" applyFill="0" applyAlignment="0" applyProtection="0"/>
    <xf numFmtId="0" fontId="29" fillId="0" borderId="51" applyNumberFormat="0" applyFill="0" applyAlignment="0" applyProtection="0"/>
    <xf numFmtId="0" fontId="30" fillId="0" borderId="52" applyNumberFormat="0" applyFill="0" applyAlignment="0" applyProtection="0"/>
    <xf numFmtId="0" fontId="30" fillId="0" borderId="0" applyNumberFormat="0" applyFill="0" applyBorder="0" applyAlignment="0" applyProtection="0"/>
    <xf numFmtId="0" fontId="31" fillId="6" borderId="0" applyNumberFormat="0" applyBorder="0" applyAlignment="0" applyProtection="0"/>
    <xf numFmtId="0" fontId="32" fillId="7" borderId="0" applyNumberFormat="0" applyBorder="0" applyAlignment="0" applyProtection="0"/>
    <xf numFmtId="0" fontId="33" fillId="8" borderId="0" applyNumberFormat="0" applyBorder="0" applyAlignment="0" applyProtection="0"/>
    <xf numFmtId="0" fontId="34" fillId="9" borderId="53" applyNumberFormat="0" applyAlignment="0" applyProtection="0"/>
    <xf numFmtId="0" fontId="35" fillId="10" borderId="54" applyNumberFormat="0" applyAlignment="0" applyProtection="0"/>
    <xf numFmtId="0" fontId="36" fillId="10" borderId="53" applyNumberFormat="0" applyAlignment="0" applyProtection="0"/>
    <xf numFmtId="0" fontId="37" fillId="0" borderId="55" applyNumberFormat="0" applyFill="0" applyAlignment="0" applyProtection="0"/>
    <xf numFmtId="0" fontId="38" fillId="11" borderId="56" applyNumberFormat="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58" applyNumberFormat="0" applyFill="0" applyAlignment="0" applyProtection="0"/>
    <xf numFmtId="0" fontId="42"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15" fillId="34" borderId="0" applyNumberFormat="0" applyBorder="0" applyAlignment="0" applyProtection="0"/>
    <xf numFmtId="0" fontId="15" fillId="35" borderId="0" applyNumberFormat="0" applyBorder="0" applyAlignment="0" applyProtection="0"/>
    <xf numFmtId="0" fontId="42" fillId="36" borderId="0" applyNumberFormat="0" applyBorder="0" applyAlignment="0" applyProtection="0"/>
    <xf numFmtId="0" fontId="16" fillId="0" borderId="0"/>
    <xf numFmtId="0" fontId="16" fillId="0" borderId="0"/>
    <xf numFmtId="0" fontId="15" fillId="0" borderId="0"/>
    <xf numFmtId="0" fontId="15" fillId="12" borderId="57" applyNumberFormat="0" applyFont="0" applyAlignment="0" applyProtection="0"/>
    <xf numFmtId="0" fontId="14" fillId="0" borderId="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0" borderId="0"/>
    <xf numFmtId="0" fontId="13" fillId="12" borderId="57" applyNumberFormat="0" applyFont="0" applyAlignment="0" applyProtection="0"/>
    <xf numFmtId="0" fontId="13" fillId="0" borderId="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2" fillId="0" borderId="0"/>
    <xf numFmtId="0" fontId="12" fillId="12" borderId="57" applyNumberFormat="0" applyFont="0" applyAlignment="0" applyProtection="0"/>
    <xf numFmtId="0" fontId="12" fillId="0" borderId="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2" fillId="0" borderId="0"/>
    <xf numFmtId="0" fontId="12" fillId="12" borderId="57" applyNumberFormat="0" applyFont="0" applyAlignment="0" applyProtection="0"/>
    <xf numFmtId="0" fontId="12" fillId="0" borderId="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2" fillId="0" borderId="0"/>
    <xf numFmtId="0" fontId="12" fillId="12" borderId="57" applyNumberFormat="0" applyFont="0" applyAlignment="0" applyProtection="0"/>
    <xf numFmtId="0" fontId="12" fillId="0" borderId="0"/>
    <xf numFmtId="0" fontId="11" fillId="0" borderId="0"/>
    <xf numFmtId="0" fontId="11" fillId="12" borderId="57" applyNumberFormat="0" applyFont="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0" fillId="0" borderId="0"/>
    <xf numFmtId="0" fontId="10" fillId="12" borderId="57" applyNumberFormat="0" applyFont="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9" fillId="0" borderId="0"/>
    <xf numFmtId="0" fontId="43" fillId="0" borderId="0"/>
    <xf numFmtId="0" fontId="9" fillId="0" borderId="0"/>
    <xf numFmtId="0" fontId="43" fillId="0" borderId="0"/>
    <xf numFmtId="0" fontId="43" fillId="0" borderId="0"/>
    <xf numFmtId="0" fontId="16" fillId="0" borderId="0"/>
    <xf numFmtId="0" fontId="43" fillId="0" borderId="0"/>
    <xf numFmtId="0" fontId="43" fillId="0" borderId="0"/>
    <xf numFmtId="0" fontId="16" fillId="0" borderId="0"/>
    <xf numFmtId="0" fontId="9" fillId="0" borderId="0"/>
    <xf numFmtId="0" fontId="9" fillId="0" borderId="0"/>
    <xf numFmtId="0" fontId="9" fillId="12" borderId="57" applyNumberFormat="0" applyFont="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46" fillId="0" borderId="0" applyNumberFormat="0" applyFill="0" applyBorder="0" applyAlignment="0" applyProtection="0"/>
    <xf numFmtId="0" fontId="8" fillId="0" borderId="0"/>
    <xf numFmtId="0" fontId="47" fillId="0" borderId="0"/>
    <xf numFmtId="43" fontId="8"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47" fillId="0" borderId="0" applyFont="0" applyFill="0" applyBorder="0" applyAlignment="0" applyProtection="0"/>
    <xf numFmtId="43" fontId="47" fillId="0" borderId="0" applyFont="0" applyFill="0" applyBorder="0" applyAlignment="0" applyProtection="0"/>
    <xf numFmtId="0" fontId="7" fillId="0" borderId="0"/>
    <xf numFmtId="0" fontId="7" fillId="12" borderId="57" applyNumberFormat="0" applyFont="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6" fillId="0" borderId="0"/>
    <xf numFmtId="0" fontId="6" fillId="0" borderId="0"/>
    <xf numFmtId="0" fontId="6" fillId="0" borderId="0"/>
    <xf numFmtId="0" fontId="6" fillId="0" borderId="0"/>
    <xf numFmtId="0" fontId="6" fillId="12" borderId="57" applyNumberFormat="0" applyFont="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6" fillId="0" borderId="0"/>
    <xf numFmtId="0" fontId="6" fillId="12" borderId="57" applyNumberFormat="0" applyFont="0" applyAlignment="0" applyProtection="0"/>
    <xf numFmtId="0" fontId="6" fillId="0" borderId="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0" borderId="0"/>
    <xf numFmtId="0" fontId="6" fillId="12" borderId="57" applyNumberFormat="0" applyFont="0" applyAlignment="0" applyProtection="0"/>
    <xf numFmtId="0" fontId="6" fillId="0" borderId="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0" borderId="0"/>
    <xf numFmtId="0" fontId="6" fillId="12" borderId="57" applyNumberFormat="0" applyFont="0" applyAlignment="0" applyProtection="0"/>
    <xf numFmtId="0" fontId="6" fillId="0" borderId="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0" borderId="0"/>
    <xf numFmtId="0" fontId="6" fillId="12" borderId="57" applyNumberFormat="0" applyFont="0" applyAlignment="0" applyProtection="0"/>
    <xf numFmtId="0" fontId="6" fillId="0" borderId="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0" borderId="0"/>
    <xf numFmtId="0" fontId="6" fillId="12" borderId="57" applyNumberFormat="0" applyFont="0" applyAlignment="0" applyProtection="0"/>
    <xf numFmtId="0" fontId="6" fillId="0" borderId="0"/>
    <xf numFmtId="0" fontId="6" fillId="12" borderId="57" applyNumberFormat="0" applyFont="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12" borderId="57" applyNumberFormat="0" applyFont="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0" borderId="0"/>
    <xf numFmtId="0" fontId="6" fillId="0" borderId="0"/>
    <xf numFmtId="0" fontId="6" fillId="0" borderId="0"/>
    <xf numFmtId="0" fontId="6" fillId="12" borderId="57" applyNumberFormat="0" applyFont="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0" borderId="0"/>
    <xf numFmtId="0" fontId="16" fillId="0" borderId="0"/>
    <xf numFmtId="43"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43" fontId="16" fillId="0" borderId="0" applyFont="0" applyFill="0" applyBorder="0" applyAlignment="0" applyProtection="0"/>
    <xf numFmtId="0" fontId="6" fillId="0" borderId="0"/>
    <xf numFmtId="0" fontId="6" fillId="12" borderId="57" applyNumberFormat="0" applyFont="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5" fillId="0" borderId="0"/>
    <xf numFmtId="3" fontId="16" fillId="0" borderId="0" applyFont="0" applyFill="0" applyBorder="0" applyAlignment="0" applyProtection="0"/>
    <xf numFmtId="0" fontId="49" fillId="0" borderId="0"/>
    <xf numFmtId="0" fontId="16" fillId="0" borderId="0"/>
    <xf numFmtId="3" fontId="16" fillId="0" borderId="0" applyFont="0" applyFill="0" applyBorder="0" applyAlignment="0" applyProtection="0"/>
    <xf numFmtId="41" fontId="16" fillId="0" borderId="0" applyFont="0" applyFill="0" applyBorder="0" applyAlignment="0" applyProtection="0"/>
    <xf numFmtId="0" fontId="5" fillId="12" borderId="57"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48" fillId="0" borderId="0"/>
    <xf numFmtId="43" fontId="16" fillId="0" borderId="0" applyFont="0" applyFill="0" applyBorder="0" applyAlignment="0" applyProtection="0"/>
    <xf numFmtId="9" fontId="16" fillId="0" borderId="0" applyFont="0" applyFill="0" applyBorder="0" applyAlignment="0" applyProtection="0"/>
    <xf numFmtId="43" fontId="16" fillId="0" borderId="0" applyFont="0" applyFill="0" applyBorder="0" applyAlignment="0" applyProtection="0"/>
    <xf numFmtId="0" fontId="5" fillId="0" borderId="0"/>
    <xf numFmtId="0" fontId="5" fillId="12" borderId="57" applyNumberFormat="0" applyFont="0" applyAlignment="0" applyProtection="0"/>
    <xf numFmtId="0" fontId="5" fillId="0" borderId="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57" applyNumberFormat="0" applyFont="0" applyAlignment="0" applyProtection="0"/>
    <xf numFmtId="0" fontId="5" fillId="0" borderId="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57" applyNumberFormat="0" applyFont="0" applyAlignment="0" applyProtection="0"/>
    <xf numFmtId="0" fontId="5" fillId="0" borderId="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57" applyNumberFormat="0" applyFont="0" applyAlignment="0" applyProtection="0"/>
    <xf numFmtId="0" fontId="5" fillId="0" borderId="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57" applyNumberFormat="0" applyFont="0" applyAlignment="0" applyProtection="0"/>
    <xf numFmtId="0" fontId="5" fillId="0" borderId="0"/>
    <xf numFmtId="0" fontId="5" fillId="0" borderId="0"/>
    <xf numFmtId="0" fontId="5" fillId="12" borderId="57"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57"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0" borderId="0"/>
    <xf numFmtId="0" fontId="5" fillId="0" borderId="0"/>
    <xf numFmtId="0" fontId="5" fillId="0" borderId="0"/>
    <xf numFmtId="0" fontId="5" fillId="12" borderId="57"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12" borderId="57"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0" borderId="0"/>
    <xf numFmtId="0" fontId="5" fillId="0" borderId="0"/>
    <xf numFmtId="0" fontId="5" fillId="0" borderId="0"/>
    <xf numFmtId="0" fontId="5" fillId="12" borderId="57"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57" applyNumberFormat="0" applyFont="0" applyAlignment="0" applyProtection="0"/>
    <xf numFmtId="0" fontId="5" fillId="0" borderId="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57" applyNumberFormat="0" applyFont="0" applyAlignment="0" applyProtection="0"/>
    <xf numFmtId="0" fontId="5" fillId="0" borderId="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57" applyNumberFormat="0" applyFont="0" applyAlignment="0" applyProtection="0"/>
    <xf numFmtId="0" fontId="5" fillId="0" borderId="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57" applyNumberFormat="0" applyFont="0" applyAlignment="0" applyProtection="0"/>
    <xf numFmtId="0" fontId="5" fillId="0" borderId="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57" applyNumberFormat="0" applyFont="0" applyAlignment="0" applyProtection="0"/>
    <xf numFmtId="0" fontId="5" fillId="0" borderId="0"/>
    <xf numFmtId="0" fontId="5" fillId="12" borderId="57"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2" borderId="57"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0" borderId="0"/>
    <xf numFmtId="0" fontId="5" fillId="0" borderId="0"/>
    <xf numFmtId="0" fontId="5" fillId="12" borderId="57"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12" borderId="57"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9"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9" fontId="16" fillId="0" borderId="0" applyFont="0" applyFill="0" applyBorder="0" applyAlignment="0" applyProtection="0"/>
    <xf numFmtId="43" fontId="16" fillId="0" borderId="0" applyFont="0" applyFill="0" applyBorder="0" applyAlignment="0" applyProtection="0"/>
    <xf numFmtId="3" fontId="16" fillId="0" borderId="0" applyFont="0" applyFill="0" applyBorder="0" applyAlignment="0" applyProtection="0"/>
    <xf numFmtId="0" fontId="16" fillId="0" borderId="0"/>
    <xf numFmtId="3"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4" fillId="0" borderId="0"/>
    <xf numFmtId="0" fontId="4" fillId="12" borderId="57"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57" applyNumberFormat="0" applyFont="0" applyAlignment="0" applyProtection="0"/>
    <xf numFmtId="0" fontId="4" fillId="12" borderId="57" applyNumberFormat="0" applyFont="0" applyAlignment="0" applyProtection="0"/>
    <xf numFmtId="0" fontId="4" fillId="12" borderId="57" applyNumberFormat="0" applyFont="0" applyAlignment="0" applyProtection="0"/>
    <xf numFmtId="0" fontId="4" fillId="12" borderId="57" applyNumberFormat="0" applyFont="0" applyAlignment="0" applyProtection="0"/>
    <xf numFmtId="0" fontId="4" fillId="12" borderId="57" applyNumberFormat="0" applyFont="0" applyAlignment="0" applyProtection="0"/>
    <xf numFmtId="0" fontId="4" fillId="12" borderId="57" applyNumberFormat="0" applyFont="0" applyAlignment="0" applyProtection="0"/>
    <xf numFmtId="0" fontId="4" fillId="12" borderId="57" applyNumberFormat="0" applyFont="0" applyAlignment="0" applyProtection="0"/>
    <xf numFmtId="0" fontId="4" fillId="12" borderId="57" applyNumberFormat="0" applyFont="0" applyAlignment="0" applyProtection="0"/>
    <xf numFmtId="0" fontId="4" fillId="12" borderId="57" applyNumberFormat="0" applyFont="0" applyAlignment="0" applyProtection="0"/>
    <xf numFmtId="0" fontId="4" fillId="12" borderId="57" applyNumberFormat="0" applyFont="0" applyAlignment="0" applyProtection="0"/>
    <xf numFmtId="0" fontId="4" fillId="12" borderId="57" applyNumberFormat="0" applyFont="0" applyAlignment="0" applyProtection="0"/>
    <xf numFmtId="0" fontId="4" fillId="12" borderId="57" applyNumberFormat="0" applyFont="0" applyAlignment="0" applyProtection="0"/>
    <xf numFmtId="0" fontId="4" fillId="12" borderId="57" applyNumberFormat="0" applyFont="0" applyAlignment="0" applyProtection="0"/>
    <xf numFmtId="0" fontId="4" fillId="12" borderId="57" applyNumberFormat="0" applyFont="0" applyAlignment="0" applyProtection="0"/>
    <xf numFmtId="0" fontId="4" fillId="12" borderId="57" applyNumberFormat="0" applyFont="0" applyAlignment="0" applyProtection="0"/>
    <xf numFmtId="0" fontId="4" fillId="12" borderId="57" applyNumberFormat="0" applyFont="0" applyAlignment="0" applyProtection="0"/>
    <xf numFmtId="0" fontId="4" fillId="12" borderId="57" applyNumberFormat="0" applyFont="0" applyAlignment="0" applyProtection="0"/>
    <xf numFmtId="0" fontId="4" fillId="12" borderId="57" applyNumberFormat="0" applyFont="0" applyAlignment="0" applyProtection="0"/>
    <xf numFmtId="0" fontId="4" fillId="12" borderId="57" applyNumberFormat="0" applyFont="0" applyAlignment="0" applyProtection="0"/>
    <xf numFmtId="0" fontId="4" fillId="12" borderId="57" applyNumberFormat="0" applyFont="0" applyAlignment="0" applyProtection="0"/>
    <xf numFmtId="0" fontId="4" fillId="12" borderId="57" applyNumberFormat="0" applyFont="0" applyAlignment="0" applyProtection="0"/>
    <xf numFmtId="0" fontId="4" fillId="12" borderId="57" applyNumberFormat="0" applyFont="0" applyAlignment="0" applyProtection="0"/>
    <xf numFmtId="0" fontId="4" fillId="12" borderId="57" applyNumberFormat="0" applyFont="0" applyAlignment="0" applyProtection="0"/>
    <xf numFmtId="0" fontId="4" fillId="12" borderId="57" applyNumberFormat="0" applyFont="0" applyAlignment="0" applyProtection="0"/>
    <xf numFmtId="0" fontId="4" fillId="12" borderId="57" applyNumberFormat="0" applyFont="0" applyAlignment="0" applyProtection="0"/>
    <xf numFmtId="0" fontId="4" fillId="12" borderId="57" applyNumberFormat="0" applyFont="0" applyAlignment="0" applyProtection="0"/>
    <xf numFmtId="0" fontId="4" fillId="12" borderId="57" applyNumberFormat="0" applyFont="0" applyAlignment="0" applyProtection="0"/>
    <xf numFmtId="0" fontId="4" fillId="12" borderId="57" applyNumberFormat="0" applyFont="0" applyAlignment="0" applyProtection="0"/>
    <xf numFmtId="0" fontId="4" fillId="12" borderId="57" applyNumberFormat="0" applyFont="0" applyAlignment="0" applyProtection="0"/>
    <xf numFmtId="0" fontId="4" fillId="12" borderId="57" applyNumberFormat="0" applyFont="0" applyAlignment="0" applyProtection="0"/>
    <xf numFmtId="0" fontId="4" fillId="12" borderId="57" applyNumberFormat="0" applyFont="0" applyAlignment="0" applyProtection="0"/>
    <xf numFmtId="0" fontId="4" fillId="12" borderId="57" applyNumberFormat="0" applyFont="0" applyAlignment="0" applyProtection="0"/>
    <xf numFmtId="0" fontId="4" fillId="12" borderId="57" applyNumberFormat="0" applyFont="0" applyAlignment="0" applyProtection="0"/>
    <xf numFmtId="0" fontId="4" fillId="12" borderId="57" applyNumberFormat="0" applyFont="0" applyAlignment="0" applyProtection="0"/>
    <xf numFmtId="0" fontId="4" fillId="12" borderId="57" applyNumberFormat="0" applyFont="0" applyAlignment="0" applyProtection="0"/>
    <xf numFmtId="0" fontId="4" fillId="12" borderId="57" applyNumberFormat="0" applyFont="0" applyAlignment="0" applyProtection="0"/>
    <xf numFmtId="0" fontId="4" fillId="12" borderId="57" applyNumberFormat="0" applyFont="0" applyAlignment="0" applyProtection="0"/>
    <xf numFmtId="0" fontId="4" fillId="12" borderId="57" applyNumberFormat="0" applyFont="0" applyAlignment="0" applyProtection="0"/>
    <xf numFmtId="0" fontId="4" fillId="12" borderId="5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57" applyNumberFormat="0" applyFont="0" applyAlignment="0" applyProtection="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57" applyNumberFormat="0" applyFont="0" applyAlignment="0" applyProtection="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57" applyNumberFormat="0" applyFont="0" applyAlignment="0" applyProtection="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57" applyNumberFormat="0" applyFont="0" applyAlignment="0" applyProtection="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57" applyNumberFormat="0" applyFont="0" applyAlignment="0" applyProtection="0"/>
    <xf numFmtId="0" fontId="3" fillId="0" borderId="0"/>
    <xf numFmtId="0" fontId="3" fillId="0" borderId="0"/>
    <xf numFmtId="0" fontId="3" fillId="12" borderId="57"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57"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12" borderId="57"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2" borderId="57"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12" borderId="57"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57" applyNumberFormat="0" applyFont="0" applyAlignment="0" applyProtection="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57" applyNumberFormat="0" applyFont="0" applyAlignment="0" applyProtection="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57" applyNumberFormat="0" applyFont="0" applyAlignment="0" applyProtection="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57" applyNumberFormat="0" applyFont="0" applyAlignment="0" applyProtection="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57" applyNumberFormat="0" applyFont="0" applyAlignment="0" applyProtection="0"/>
    <xf numFmtId="0" fontId="3" fillId="0" borderId="0"/>
    <xf numFmtId="0" fontId="3" fillId="12" borderId="57"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2" borderId="57"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12" borderId="57"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2" borderId="57"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57"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52" fillId="0" borderId="0"/>
    <xf numFmtId="0" fontId="3" fillId="0" borderId="0"/>
    <xf numFmtId="0" fontId="3" fillId="12" borderId="57" applyNumberFormat="0" applyFont="0" applyAlignment="0" applyProtection="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57" applyNumberFormat="0" applyFont="0" applyAlignment="0" applyProtection="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57" applyNumberFormat="0" applyFont="0" applyAlignment="0" applyProtection="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57" applyNumberFormat="0" applyFont="0" applyAlignment="0" applyProtection="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57" applyNumberFormat="0" applyFont="0" applyAlignment="0" applyProtection="0"/>
    <xf numFmtId="0" fontId="3" fillId="0" borderId="0"/>
    <xf numFmtId="0" fontId="3" fillId="0" borderId="0"/>
    <xf numFmtId="0" fontId="3" fillId="12" borderId="57"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57"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12" borderId="57"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2" borderId="57"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12" borderId="57"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57" applyNumberFormat="0" applyFont="0" applyAlignment="0" applyProtection="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57" applyNumberFormat="0" applyFont="0" applyAlignment="0" applyProtection="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57" applyNumberFormat="0" applyFont="0" applyAlignment="0" applyProtection="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57" applyNumberFormat="0" applyFont="0" applyAlignment="0" applyProtection="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57" applyNumberFormat="0" applyFont="0" applyAlignment="0" applyProtection="0"/>
    <xf numFmtId="0" fontId="3" fillId="0" borderId="0"/>
    <xf numFmtId="0" fontId="3" fillId="12" borderId="57"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2" borderId="57"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12" borderId="57"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2" borderId="57"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57"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57" applyNumberFormat="0" applyFont="0" applyAlignment="0" applyProtection="0"/>
    <xf numFmtId="0" fontId="3" fillId="12" borderId="57" applyNumberFormat="0" applyFont="0" applyAlignment="0" applyProtection="0"/>
    <xf numFmtId="0" fontId="3" fillId="12" borderId="57" applyNumberFormat="0" applyFont="0" applyAlignment="0" applyProtection="0"/>
    <xf numFmtId="0" fontId="3" fillId="12" borderId="57" applyNumberFormat="0" applyFont="0" applyAlignment="0" applyProtection="0"/>
    <xf numFmtId="0" fontId="3" fillId="12" borderId="57" applyNumberFormat="0" applyFont="0" applyAlignment="0" applyProtection="0"/>
    <xf numFmtId="0" fontId="3" fillId="12" borderId="57" applyNumberFormat="0" applyFont="0" applyAlignment="0" applyProtection="0"/>
    <xf numFmtId="0" fontId="3" fillId="12" borderId="57" applyNumberFormat="0" applyFont="0" applyAlignment="0" applyProtection="0"/>
    <xf numFmtId="0" fontId="3" fillId="12" borderId="57" applyNumberFormat="0" applyFont="0" applyAlignment="0" applyProtection="0"/>
    <xf numFmtId="0" fontId="3" fillId="12" borderId="57" applyNumberFormat="0" applyFont="0" applyAlignment="0" applyProtection="0"/>
    <xf numFmtId="0" fontId="3" fillId="12" borderId="57" applyNumberFormat="0" applyFont="0" applyAlignment="0" applyProtection="0"/>
    <xf numFmtId="0" fontId="3" fillId="12" borderId="57" applyNumberFormat="0" applyFont="0" applyAlignment="0" applyProtection="0"/>
    <xf numFmtId="0" fontId="3" fillId="12" borderId="57" applyNumberFormat="0" applyFont="0" applyAlignment="0" applyProtection="0"/>
    <xf numFmtId="0" fontId="3" fillId="12" borderId="57" applyNumberFormat="0" applyFont="0" applyAlignment="0" applyProtection="0"/>
    <xf numFmtId="0" fontId="3" fillId="12" borderId="57" applyNumberFormat="0" applyFont="0" applyAlignment="0" applyProtection="0"/>
    <xf numFmtId="0" fontId="3" fillId="12" borderId="57" applyNumberFormat="0" applyFont="0" applyAlignment="0" applyProtection="0"/>
    <xf numFmtId="0" fontId="3" fillId="12" borderId="57" applyNumberFormat="0" applyFont="0" applyAlignment="0" applyProtection="0"/>
    <xf numFmtId="0" fontId="3" fillId="12" borderId="57" applyNumberFormat="0" applyFont="0" applyAlignment="0" applyProtection="0"/>
    <xf numFmtId="0" fontId="3" fillId="12" borderId="57" applyNumberFormat="0" applyFont="0" applyAlignment="0" applyProtection="0"/>
    <xf numFmtId="0" fontId="3" fillId="12" borderId="57" applyNumberFormat="0" applyFont="0" applyAlignment="0" applyProtection="0"/>
    <xf numFmtId="0" fontId="3" fillId="12" borderId="57" applyNumberFormat="0" applyFont="0" applyAlignment="0" applyProtection="0"/>
    <xf numFmtId="0" fontId="3" fillId="12" borderId="57" applyNumberFormat="0" applyFont="0" applyAlignment="0" applyProtection="0"/>
    <xf numFmtId="0" fontId="3" fillId="12" borderId="57" applyNumberFormat="0" applyFont="0" applyAlignment="0" applyProtection="0"/>
    <xf numFmtId="0" fontId="3" fillId="12" borderId="57" applyNumberFormat="0" applyFont="0" applyAlignment="0" applyProtection="0"/>
    <xf numFmtId="0" fontId="3" fillId="12" borderId="57" applyNumberFormat="0" applyFont="0" applyAlignment="0" applyProtection="0"/>
    <xf numFmtId="0" fontId="3" fillId="12" borderId="57" applyNumberFormat="0" applyFont="0" applyAlignment="0" applyProtection="0"/>
    <xf numFmtId="0" fontId="3" fillId="12" borderId="57" applyNumberFormat="0" applyFont="0" applyAlignment="0" applyProtection="0"/>
    <xf numFmtId="0" fontId="3" fillId="12" borderId="57" applyNumberFormat="0" applyFont="0" applyAlignment="0" applyProtection="0"/>
    <xf numFmtId="0" fontId="3" fillId="12" borderId="57" applyNumberFormat="0" applyFont="0" applyAlignment="0" applyProtection="0"/>
    <xf numFmtId="0" fontId="3" fillId="12" borderId="57" applyNumberFormat="0" applyFont="0" applyAlignment="0" applyProtection="0"/>
    <xf numFmtId="0" fontId="3" fillId="12" borderId="57" applyNumberFormat="0" applyFont="0" applyAlignment="0" applyProtection="0"/>
    <xf numFmtId="0" fontId="3" fillId="12" borderId="57" applyNumberFormat="0" applyFont="0" applyAlignment="0" applyProtection="0"/>
    <xf numFmtId="0" fontId="3" fillId="12" borderId="57" applyNumberFormat="0" applyFont="0" applyAlignment="0" applyProtection="0"/>
    <xf numFmtId="0" fontId="3" fillId="12" borderId="57" applyNumberFormat="0" applyFont="0" applyAlignment="0" applyProtection="0"/>
    <xf numFmtId="0" fontId="3" fillId="12" borderId="57" applyNumberFormat="0" applyFont="0" applyAlignment="0" applyProtection="0"/>
    <xf numFmtId="0" fontId="3" fillId="12" borderId="57" applyNumberFormat="0" applyFont="0" applyAlignment="0" applyProtection="0"/>
    <xf numFmtId="0" fontId="3" fillId="12" borderId="57" applyNumberFormat="0" applyFont="0" applyAlignment="0" applyProtection="0"/>
    <xf numFmtId="0" fontId="3" fillId="12" borderId="57" applyNumberFormat="0" applyFont="0" applyAlignment="0" applyProtection="0"/>
    <xf numFmtId="0" fontId="3" fillId="12" borderId="57" applyNumberFormat="0" applyFont="0" applyAlignment="0" applyProtection="0"/>
    <xf numFmtId="0" fontId="3" fillId="12" borderId="57"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 fillId="0" borderId="0"/>
    <xf numFmtId="0" fontId="1" fillId="0" borderId="0"/>
    <xf numFmtId="0" fontId="1" fillId="0" borderId="0"/>
    <xf numFmtId="0" fontId="1" fillId="0" borderId="0"/>
    <xf numFmtId="0" fontId="1" fillId="0" borderId="0"/>
    <xf numFmtId="0" fontId="53" fillId="0" borderId="0"/>
  </cellStyleXfs>
  <cellXfs count="1365">
    <xf numFmtId="0" fontId="0" fillId="0" borderId="0" xfId="0"/>
    <xf numFmtId="0" fontId="19" fillId="2" borderId="1" xfId="0" applyFont="1" applyFill="1" applyBorder="1"/>
    <xf numFmtId="0" fontId="19" fillId="2" borderId="0" xfId="0" applyFont="1" applyFill="1" applyBorder="1"/>
    <xf numFmtId="0" fontId="19" fillId="2" borderId="2" xfId="0" applyFont="1" applyFill="1" applyBorder="1"/>
    <xf numFmtId="0" fontId="19" fillId="2" borderId="0" xfId="0" applyFont="1" applyFill="1"/>
    <xf numFmtId="0" fontId="19" fillId="2" borderId="4" xfId="0" applyFont="1" applyFill="1" applyBorder="1"/>
    <xf numFmtId="0" fontId="19" fillId="2" borderId="5" xfId="0" applyFont="1" applyFill="1" applyBorder="1"/>
    <xf numFmtId="0" fontId="0" fillId="0" borderId="0" xfId="0" applyFill="1" applyBorder="1"/>
    <xf numFmtId="0" fontId="0" fillId="2" borderId="0" xfId="0" applyFill="1" applyBorder="1"/>
    <xf numFmtId="0" fontId="0" fillId="2" borderId="0" xfId="0" applyFill="1"/>
    <xf numFmtId="0" fontId="0" fillId="0" borderId="0" xfId="0" applyBorder="1"/>
    <xf numFmtId="0" fontId="19" fillId="2" borderId="6" xfId="0" applyFont="1" applyFill="1" applyBorder="1"/>
    <xf numFmtId="0" fontId="0" fillId="3" borderId="0" xfId="0" applyFill="1" applyBorder="1"/>
    <xf numFmtId="0" fontId="21" fillId="0" borderId="0" xfId="0" applyFont="1"/>
    <xf numFmtId="0" fontId="21" fillId="3" borderId="0" xfId="0" applyFont="1" applyFill="1"/>
    <xf numFmtId="0" fontId="21" fillId="2" borderId="0" xfId="0" applyFont="1" applyFill="1"/>
    <xf numFmtId="0" fontId="21" fillId="2" borderId="0" xfId="0" applyFont="1" applyFill="1" applyBorder="1"/>
    <xf numFmtId="0" fontId="21" fillId="3" borderId="0" xfId="0" applyFont="1" applyFill="1" applyBorder="1"/>
    <xf numFmtId="0" fontId="20" fillId="2" borderId="0" xfId="0" applyFont="1" applyFill="1"/>
    <xf numFmtId="0" fontId="20" fillId="2" borderId="0" xfId="0" applyFont="1" applyFill="1" applyBorder="1"/>
    <xf numFmtId="0" fontId="20" fillId="0" borderId="0" xfId="0" applyFont="1"/>
    <xf numFmtId="0" fontId="20" fillId="0" borderId="0" xfId="0" applyFont="1" applyAlignment="1">
      <alignment wrapText="1"/>
    </xf>
    <xf numFmtId="0" fontId="20" fillId="0" borderId="0" xfId="0" applyFont="1" applyFill="1" applyBorder="1"/>
    <xf numFmtId="0" fontId="20" fillId="0" borderId="0" xfId="0" applyFont="1" applyBorder="1"/>
    <xf numFmtId="0" fontId="21" fillId="0" borderId="0" xfId="0" applyFont="1" applyFill="1" applyBorder="1"/>
    <xf numFmtId="0" fontId="20" fillId="3" borderId="0" xfId="0" applyFont="1" applyFill="1" applyBorder="1"/>
    <xf numFmtId="0" fontId="22" fillId="2" borderId="0" xfId="0" applyFont="1" applyFill="1" applyBorder="1"/>
    <xf numFmtId="0" fontId="22" fillId="3" borderId="0" xfId="0" applyFont="1" applyFill="1" applyBorder="1"/>
    <xf numFmtId="0" fontId="19" fillId="2" borderId="8" xfId="0" applyFont="1" applyFill="1" applyBorder="1"/>
    <xf numFmtId="0" fontId="18" fillId="2" borderId="0" xfId="0" applyFont="1" applyFill="1" applyBorder="1" applyAlignment="1">
      <alignment horizontal="left" wrapText="1"/>
    </xf>
    <xf numFmtId="0" fontId="0" fillId="4" borderId="0" xfId="0" applyFill="1"/>
    <xf numFmtId="0" fontId="19" fillId="4" borderId="0" xfId="0" applyFont="1" applyFill="1"/>
    <xf numFmtId="0" fontId="19" fillId="4" borderId="0" xfId="0" applyFont="1" applyFill="1" applyBorder="1"/>
    <xf numFmtId="0" fontId="19" fillId="4" borderId="5" xfId="0" applyFont="1" applyFill="1" applyBorder="1"/>
    <xf numFmtId="0" fontId="19" fillId="4" borderId="1" xfId="0" applyFont="1" applyFill="1" applyBorder="1"/>
    <xf numFmtId="0" fontId="21" fillId="4" borderId="0" xfId="0" applyFont="1" applyFill="1"/>
    <xf numFmtId="0" fontId="19" fillId="4" borderId="0" xfId="0" applyFont="1" applyFill="1" applyBorder="1" applyAlignment="1">
      <alignment horizontal="right"/>
    </xf>
    <xf numFmtId="0" fontId="19" fillId="4" borderId="2" xfId="0" applyFont="1" applyFill="1" applyBorder="1"/>
    <xf numFmtId="0" fontId="19" fillId="0" borderId="0" xfId="0" applyFont="1" applyFill="1" applyBorder="1"/>
    <xf numFmtId="0" fontId="18" fillId="4" borderId="0" xfId="0" applyFont="1" applyFill="1"/>
    <xf numFmtId="0" fontId="19" fillId="4" borderId="8" xfId="0" applyFont="1" applyFill="1" applyBorder="1"/>
    <xf numFmtId="164" fontId="19" fillId="4" borderId="0" xfId="0" applyNumberFormat="1" applyFont="1" applyFill="1" applyBorder="1" applyAlignment="1">
      <alignment horizontal="right"/>
    </xf>
    <xf numFmtId="0" fontId="21" fillId="4" borderId="0" xfId="0" applyFont="1" applyFill="1" applyBorder="1"/>
    <xf numFmtId="0" fontId="0" fillId="4" borderId="5" xfId="0" applyFill="1" applyBorder="1"/>
    <xf numFmtId="2" fontId="19" fillId="4" borderId="22" xfId="0" applyNumberFormat="1" applyFont="1" applyFill="1" applyBorder="1" applyAlignment="1">
      <alignment horizontal="right"/>
    </xf>
    <xf numFmtId="0" fontId="0" fillId="4" borderId="1" xfId="0" applyFill="1" applyBorder="1"/>
    <xf numFmtId="2" fontId="19" fillId="4" borderId="0" xfId="0" applyNumberFormat="1" applyFont="1" applyFill="1" applyBorder="1" applyAlignment="1">
      <alignment horizontal="right"/>
    </xf>
    <xf numFmtId="2" fontId="19" fillId="4" borderId="1" xfId="0" applyNumberFormat="1" applyFont="1" applyFill="1" applyBorder="1" applyAlignment="1">
      <alignment horizontal="right"/>
    </xf>
    <xf numFmtId="2" fontId="19" fillId="4" borderId="5" xfId="0" applyNumberFormat="1" applyFont="1" applyFill="1" applyBorder="1" applyAlignment="1">
      <alignment horizontal="right"/>
    </xf>
    <xf numFmtId="2" fontId="19" fillId="4" borderId="4" xfId="0" applyNumberFormat="1" applyFont="1" applyFill="1" applyBorder="1" applyAlignment="1">
      <alignment horizontal="center"/>
    </xf>
    <xf numFmtId="2" fontId="19" fillId="4" borderId="0" xfId="0" applyNumberFormat="1" applyFont="1" applyFill="1" applyBorder="1"/>
    <xf numFmtId="0" fontId="19" fillId="4" borderId="1" xfId="0" applyFont="1" applyFill="1" applyBorder="1" applyAlignment="1">
      <alignment horizontal="left" indent="1"/>
    </xf>
    <xf numFmtId="166" fontId="19" fillId="4" borderId="33" xfId="0" applyNumberFormat="1" applyFont="1" applyFill="1" applyBorder="1" applyAlignment="1">
      <alignment horizontal="right"/>
    </xf>
    <xf numFmtId="9" fontId="0" fillId="4" borderId="0" xfId="0" applyNumberFormat="1" applyFill="1"/>
    <xf numFmtId="0" fontId="16" fillId="2" borderId="24" xfId="0" applyFont="1" applyFill="1" applyBorder="1" applyAlignment="1">
      <alignment horizontal="center"/>
    </xf>
    <xf numFmtId="2" fontId="16" fillId="4" borderId="34" xfId="0" applyNumberFormat="1" applyFont="1" applyFill="1" applyBorder="1" applyAlignment="1">
      <alignment horizontal="center"/>
    </xf>
    <xf numFmtId="0" fontId="16" fillId="2" borderId="1" xfId="0" applyFont="1" applyFill="1" applyBorder="1"/>
    <xf numFmtId="2" fontId="16" fillId="4" borderId="27" xfId="0" applyNumberFormat="1" applyFont="1" applyFill="1" applyBorder="1" applyAlignment="1">
      <alignment horizontal="center"/>
    </xf>
    <xf numFmtId="2" fontId="16" fillId="4" borderId="16" xfId="0" applyNumberFormat="1" applyFont="1" applyFill="1" applyBorder="1" applyAlignment="1">
      <alignment horizontal="center"/>
    </xf>
    <xf numFmtId="0" fontId="16" fillId="4" borderId="6" xfId="0" applyFont="1" applyFill="1" applyBorder="1"/>
    <xf numFmtId="0" fontId="16" fillId="2" borderId="9" xfId="0" applyFont="1" applyFill="1" applyBorder="1"/>
    <xf numFmtId="2" fontId="16" fillId="4" borderId="62" xfId="0" applyNumberFormat="1" applyFont="1" applyFill="1" applyBorder="1" applyAlignment="1">
      <alignment horizontal="center"/>
    </xf>
    <xf numFmtId="0" fontId="19" fillId="4" borderId="31" xfId="0" applyFont="1" applyFill="1" applyBorder="1" applyAlignment="1">
      <alignment horizontal="center"/>
    </xf>
    <xf numFmtId="2" fontId="19" fillId="4" borderId="19" xfId="0" applyNumberFormat="1" applyFont="1" applyFill="1" applyBorder="1" applyAlignment="1">
      <alignment horizontal="center"/>
    </xf>
    <xf numFmtId="4" fontId="19" fillId="4" borderId="20" xfId="0" applyNumberFormat="1" applyFont="1" applyFill="1" applyBorder="1" applyAlignment="1">
      <alignment horizontal="right"/>
    </xf>
    <xf numFmtId="0" fontId="19" fillId="4" borderId="31" xfId="0" applyFont="1" applyFill="1" applyBorder="1" applyAlignment="1">
      <alignment horizontal="right"/>
    </xf>
    <xf numFmtId="0" fontId="19" fillId="4" borderId="43" xfId="0" applyFont="1" applyFill="1" applyBorder="1" applyAlignment="1">
      <alignment horizontal="right"/>
    </xf>
    <xf numFmtId="2" fontId="19" fillId="4" borderId="31" xfId="0" applyNumberFormat="1" applyFont="1" applyFill="1" applyBorder="1" applyAlignment="1">
      <alignment horizontal="right"/>
    </xf>
    <xf numFmtId="2" fontId="19" fillId="4" borderId="19" xfId="0" applyNumberFormat="1" applyFont="1" applyFill="1" applyBorder="1" applyAlignment="1">
      <alignment horizontal="right"/>
    </xf>
    <xf numFmtId="2" fontId="19" fillId="4" borderId="63" xfId="0" applyNumberFormat="1" applyFont="1" applyFill="1" applyBorder="1" applyAlignment="1">
      <alignment horizontal="right"/>
    </xf>
    <xf numFmtId="2" fontId="19" fillId="4" borderId="20" xfId="0" applyNumberFormat="1" applyFont="1" applyFill="1" applyBorder="1" applyAlignment="1">
      <alignment horizontal="right"/>
    </xf>
    <xf numFmtId="4" fontId="19" fillId="4" borderId="5" xfId="0" applyNumberFormat="1" applyFont="1" applyFill="1" applyBorder="1" applyAlignment="1">
      <alignment horizontal="right"/>
    </xf>
    <xf numFmtId="0" fontId="19" fillId="4" borderId="43" xfId="0" applyFont="1" applyFill="1" applyBorder="1" applyAlignment="1">
      <alignment horizontal="center"/>
    </xf>
    <xf numFmtId="4" fontId="19" fillId="4" borderId="1" xfId="0" applyNumberFormat="1" applyFont="1" applyFill="1" applyBorder="1" applyAlignment="1">
      <alignment horizontal="right"/>
    </xf>
    <xf numFmtId="2" fontId="16" fillId="4" borderId="4" xfId="0" applyNumberFormat="1" applyFont="1" applyFill="1" applyBorder="1" applyAlignment="1">
      <alignment horizontal="right"/>
    </xf>
    <xf numFmtId="0" fontId="16" fillId="2" borderId="2" xfId="0" applyFont="1" applyFill="1" applyBorder="1"/>
    <xf numFmtId="166" fontId="19" fillId="4" borderId="63" xfId="0" applyNumberFormat="1" applyFont="1" applyFill="1" applyBorder="1" applyAlignment="1">
      <alignment horizontal="right"/>
    </xf>
    <xf numFmtId="2" fontId="19" fillId="4" borderId="19" xfId="0" applyNumberFormat="1" applyFont="1" applyFill="1" applyBorder="1"/>
    <xf numFmtId="0" fontId="18" fillId="2" borderId="0" xfId="44" applyFont="1" applyFill="1" applyBorder="1" applyAlignment="1">
      <alignment horizontal="left" wrapText="1"/>
    </xf>
    <xf numFmtId="0" fontId="16" fillId="4" borderId="0" xfId="44" applyFont="1" applyFill="1" applyBorder="1" applyAlignment="1">
      <alignment horizontal="left" wrapText="1"/>
    </xf>
    <xf numFmtId="0" fontId="18" fillId="4" borderId="0" xfId="0" applyFont="1" applyFill="1" applyBorder="1" applyAlignment="1">
      <alignment horizontal="center"/>
    </xf>
    <xf numFmtId="166" fontId="16" fillId="4" borderId="0" xfId="0" applyNumberFormat="1" applyFont="1" applyFill="1" applyBorder="1" applyAlignment="1">
      <alignment horizontal="center"/>
    </xf>
    <xf numFmtId="0" fontId="19" fillId="4" borderId="0" xfId="0" applyFont="1" applyFill="1" applyBorder="1" applyAlignment="1">
      <alignment horizontal="centerContinuous" vertical="center" wrapText="1"/>
    </xf>
    <xf numFmtId="0" fontId="24" fillId="4" borderId="0" xfId="0" applyFont="1" applyFill="1" applyBorder="1" applyAlignment="1">
      <alignment horizontal="center" wrapText="1"/>
    </xf>
    <xf numFmtId="166" fontId="19" fillId="4" borderId="0" xfId="0" applyNumberFormat="1" applyFont="1" applyFill="1" applyBorder="1" applyAlignment="1">
      <alignment horizontal="right" vertical="center"/>
    </xf>
    <xf numFmtId="166" fontId="19" fillId="4" borderId="0" xfId="0" quotePrefix="1" applyNumberFormat="1" applyFont="1" applyFill="1" applyBorder="1" applyAlignment="1">
      <alignment horizontal="right" vertical="center"/>
    </xf>
    <xf numFmtId="0" fontId="24" fillId="4" borderId="0" xfId="0" applyFont="1" applyFill="1" applyBorder="1" applyAlignment="1">
      <alignment wrapText="1"/>
    </xf>
    <xf numFmtId="0" fontId="16" fillId="4" borderId="5" xfId="0" applyFont="1" applyFill="1" applyBorder="1" applyAlignment="1">
      <alignment horizontal="left"/>
    </xf>
    <xf numFmtId="0" fontId="16" fillId="4" borderId="67" xfId="0" applyFont="1" applyFill="1" applyBorder="1"/>
    <xf numFmtId="0" fontId="23" fillId="4" borderId="36" xfId="0" applyFont="1" applyFill="1" applyBorder="1" applyAlignment="1">
      <alignment horizontal="center"/>
    </xf>
    <xf numFmtId="0" fontId="16" fillId="4" borderId="4" xfId="0" applyFont="1" applyFill="1" applyBorder="1"/>
    <xf numFmtId="4" fontId="0" fillId="4" borderId="0" xfId="0" applyNumberFormat="1" applyFill="1"/>
    <xf numFmtId="0" fontId="19" fillId="4" borderId="1" xfId="0" applyFont="1" applyFill="1" applyBorder="1" applyAlignment="1">
      <alignment horizontal="right"/>
    </xf>
    <xf numFmtId="0" fontId="26" fillId="4" borderId="14" xfId="45" applyFont="1" applyFill="1" applyBorder="1" applyAlignment="1">
      <alignment horizontal="center" wrapText="1"/>
    </xf>
    <xf numFmtId="2" fontId="19" fillId="37" borderId="9" xfId="0" applyNumberFormat="1" applyFont="1" applyFill="1" applyBorder="1" applyAlignment="1">
      <alignment horizontal="center"/>
    </xf>
    <xf numFmtId="2" fontId="19" fillId="37" borderId="0" xfId="0" applyNumberFormat="1" applyFont="1" applyFill="1" applyBorder="1" applyAlignment="1">
      <alignment horizontal="center"/>
    </xf>
    <xf numFmtId="2" fontId="19" fillId="37" borderId="8" xfId="0" applyNumberFormat="1" applyFont="1" applyFill="1" applyBorder="1"/>
    <xf numFmtId="2" fontId="19" fillId="37" borderId="6" xfId="0" applyNumberFormat="1" applyFont="1" applyFill="1" applyBorder="1"/>
    <xf numFmtId="0" fontId="18" fillId="2" borderId="0" xfId="45" applyFont="1" applyFill="1" applyBorder="1" applyAlignment="1">
      <alignment vertical="center"/>
    </xf>
    <xf numFmtId="0" fontId="18" fillId="2" borderId="1" xfId="45" applyFont="1" applyFill="1" applyBorder="1" applyAlignment="1">
      <alignment horizontal="left" vertical="top"/>
    </xf>
    <xf numFmtId="0" fontId="16" fillId="2" borderId="0" xfId="45" applyFont="1" applyFill="1" applyBorder="1" applyAlignment="1">
      <alignment horizontal="left" vertical="top"/>
    </xf>
    <xf numFmtId="49" fontId="16" fillId="2" borderId="20" xfId="45" applyNumberFormat="1" applyFont="1" applyFill="1" applyBorder="1" applyAlignment="1">
      <alignment horizontal="center"/>
    </xf>
    <xf numFmtId="0" fontId="18" fillId="2" borderId="1" xfId="45" applyFont="1" applyFill="1" applyBorder="1" applyAlignment="1">
      <alignment vertical="center"/>
    </xf>
    <xf numFmtId="165" fontId="16" fillId="2" borderId="20" xfId="45" applyNumberFormat="1" applyFont="1" applyFill="1" applyBorder="1" applyAlignment="1">
      <alignment horizontal="right"/>
    </xf>
    <xf numFmtId="0" fontId="16" fillId="2" borderId="1" xfId="45" applyFont="1" applyFill="1" applyBorder="1" applyAlignment="1">
      <alignment horizontal="left" vertical="top"/>
    </xf>
    <xf numFmtId="2" fontId="16" fillId="2" borderId="20" xfId="45" applyNumberFormat="1" applyFont="1" applyFill="1" applyBorder="1" applyAlignment="1">
      <alignment horizontal="right"/>
    </xf>
    <xf numFmtId="0" fontId="18" fillId="2" borderId="4" xfId="45" applyFont="1" applyFill="1" applyBorder="1" applyAlignment="1">
      <alignment horizontal="left" vertical="top"/>
    </xf>
    <xf numFmtId="0" fontId="16" fillId="2" borderId="6" xfId="45" applyFont="1" applyFill="1" applyBorder="1" applyAlignment="1">
      <alignment horizontal="left" vertical="top"/>
    </xf>
    <xf numFmtId="49" fontId="16" fillId="2" borderId="19" xfId="45" applyNumberFormat="1" applyFont="1" applyFill="1" applyBorder="1" applyAlignment="1">
      <alignment horizontal="center"/>
    </xf>
    <xf numFmtId="49" fontId="16" fillId="2" borderId="8" xfId="45" applyNumberFormat="1" applyFont="1" applyFill="1" applyBorder="1" applyAlignment="1">
      <alignment horizontal="center"/>
    </xf>
    <xf numFmtId="2" fontId="16" fillId="2" borderId="63" xfId="45" applyNumberFormat="1" applyFont="1" applyFill="1" applyBorder="1" applyAlignment="1">
      <alignment horizontal="right"/>
    </xf>
    <xf numFmtId="9" fontId="19" fillId="4" borderId="20" xfId="0" applyNumberFormat="1" applyFont="1" applyFill="1" applyBorder="1" applyAlignment="1">
      <alignment horizontal="right"/>
    </xf>
    <xf numFmtId="169" fontId="16" fillId="4" borderId="33" xfId="0" quotePrefix="1" applyNumberFormat="1" applyFont="1" applyFill="1" applyBorder="1" applyAlignment="1">
      <alignment horizontal="right"/>
    </xf>
    <xf numFmtId="0" fontId="0" fillId="0" borderId="0" xfId="0"/>
    <xf numFmtId="0" fontId="18" fillId="2" borderId="1" xfId="0" applyFont="1" applyFill="1" applyBorder="1"/>
    <xf numFmtId="0" fontId="0" fillId="0" borderId="0" xfId="0" applyBorder="1"/>
    <xf numFmtId="0" fontId="18" fillId="2" borderId="4" xfId="0" applyFont="1" applyFill="1" applyBorder="1"/>
    <xf numFmtId="0" fontId="18" fillId="2" borderId="2" xfId="0" applyFont="1" applyFill="1" applyBorder="1"/>
    <xf numFmtId="0" fontId="16" fillId="4" borderId="0" xfId="0" applyFont="1" applyFill="1"/>
    <xf numFmtId="0" fontId="16" fillId="4" borderId="0" xfId="0" applyFont="1" applyFill="1" applyBorder="1"/>
    <xf numFmtId="0" fontId="16" fillId="4" borderId="5" xfId="0" applyFont="1" applyFill="1" applyBorder="1"/>
    <xf numFmtId="0" fontId="16" fillId="4" borderId="3" xfId="0" applyFont="1" applyFill="1" applyBorder="1"/>
    <xf numFmtId="0" fontId="18" fillId="4" borderId="1" xfId="0" applyFont="1" applyFill="1" applyBorder="1"/>
    <xf numFmtId="0" fontId="18" fillId="4" borderId="0" xfId="0" applyFont="1" applyFill="1" applyBorder="1"/>
    <xf numFmtId="0" fontId="16" fillId="4" borderId="1" xfId="0" applyFont="1" applyFill="1" applyBorder="1"/>
    <xf numFmtId="0" fontId="20" fillId="4" borderId="0" xfId="0" applyFont="1" applyFill="1"/>
    <xf numFmtId="0" fontId="16" fillId="4" borderId="2" xfId="0" applyFont="1" applyFill="1" applyBorder="1"/>
    <xf numFmtId="0" fontId="0" fillId="4" borderId="0" xfId="0" applyFill="1" applyBorder="1"/>
    <xf numFmtId="0" fontId="18" fillId="4" borderId="4" xfId="0" applyFont="1" applyFill="1" applyBorder="1"/>
    <xf numFmtId="0" fontId="16" fillId="4" borderId="8" xfId="0" applyFont="1" applyFill="1" applyBorder="1"/>
    <xf numFmtId="2" fontId="16" fillId="4" borderId="0" xfId="0" applyNumberFormat="1" applyFont="1" applyFill="1" applyBorder="1" applyAlignment="1">
      <alignment horizontal="right"/>
    </xf>
    <xf numFmtId="166" fontId="16" fillId="4" borderId="33" xfId="0" applyNumberFormat="1" applyFont="1" applyFill="1" applyBorder="1" applyAlignment="1">
      <alignment horizontal="right"/>
    </xf>
    <xf numFmtId="2" fontId="16" fillId="4" borderId="5" xfId="0" applyNumberFormat="1" applyFont="1" applyFill="1" applyBorder="1" applyAlignment="1">
      <alignment horizontal="center"/>
    </xf>
    <xf numFmtId="0" fontId="23" fillId="4" borderId="23" xfId="0" applyFont="1" applyFill="1" applyBorder="1" applyAlignment="1">
      <alignment horizontal="center" wrapText="1"/>
    </xf>
    <xf numFmtId="0" fontId="18" fillId="4" borderId="6" xfId="0" applyFont="1" applyFill="1" applyBorder="1"/>
    <xf numFmtId="0" fontId="16" fillId="4" borderId="0" xfId="0" applyFont="1" applyFill="1" applyBorder="1" applyAlignment="1">
      <alignment horizontal="left"/>
    </xf>
    <xf numFmtId="2" fontId="16" fillId="2" borderId="63" xfId="45" quotePrefix="1" applyNumberFormat="1" applyFont="1" applyFill="1" applyBorder="1" applyAlignment="1">
      <alignment horizontal="right" vertical="center" wrapText="1"/>
    </xf>
    <xf numFmtId="9" fontId="0" fillId="4" borderId="1" xfId="0" applyNumberFormat="1" applyFill="1" applyBorder="1"/>
    <xf numFmtId="0" fontId="16" fillId="2" borderId="0" xfId="0" applyFont="1" applyFill="1" applyBorder="1"/>
    <xf numFmtId="0" fontId="0" fillId="4" borderId="0" xfId="0" applyFill="1"/>
    <xf numFmtId="4" fontId="16" fillId="4" borderId="22" xfId="0" applyNumberFormat="1" applyFont="1" applyFill="1" applyBorder="1" applyAlignment="1">
      <alignment horizontal="right"/>
    </xf>
    <xf numFmtId="2" fontId="0" fillId="4" borderId="0" xfId="0" applyNumberFormat="1" applyFill="1"/>
    <xf numFmtId="0" fontId="19" fillId="4" borderId="70" xfId="0" applyFont="1" applyFill="1" applyBorder="1"/>
    <xf numFmtId="166" fontId="16" fillId="4" borderId="22" xfId="0" applyNumberFormat="1" applyFont="1" applyFill="1" applyBorder="1" applyAlignment="1">
      <alignment horizontal="right"/>
    </xf>
    <xf numFmtId="0" fontId="16" fillId="2" borderId="70" xfId="0" applyFont="1" applyFill="1" applyBorder="1"/>
    <xf numFmtId="0" fontId="19" fillId="2" borderId="70" xfId="0" applyFont="1" applyFill="1" applyBorder="1"/>
    <xf numFmtId="0" fontId="16" fillId="4" borderId="48" xfId="0" applyFont="1" applyFill="1" applyBorder="1" applyAlignment="1">
      <alignment horizontal="center"/>
    </xf>
    <xf numFmtId="0" fontId="16" fillId="4" borderId="70" xfId="0" applyFont="1" applyFill="1" applyBorder="1"/>
    <xf numFmtId="2" fontId="23" fillId="4" borderId="5" xfId="0" applyNumberFormat="1" applyFont="1" applyFill="1" applyBorder="1" applyAlignment="1">
      <alignment horizontal="center"/>
    </xf>
    <xf numFmtId="2" fontId="23" fillId="4" borderId="27" xfId="0" applyNumberFormat="1" applyFont="1" applyFill="1" applyBorder="1" applyAlignment="1">
      <alignment horizontal="center"/>
    </xf>
    <xf numFmtId="0" fontId="16" fillId="4" borderId="45" xfId="0" applyFont="1" applyFill="1" applyBorder="1" applyAlignment="1">
      <alignment horizontal="center"/>
    </xf>
    <xf numFmtId="2" fontId="16" fillId="4" borderId="29" xfId="0" applyNumberFormat="1" applyFont="1" applyFill="1" applyBorder="1" applyAlignment="1">
      <alignment horizontal="center"/>
    </xf>
    <xf numFmtId="2" fontId="16" fillId="4" borderId="44" xfId="0" applyNumberFormat="1" applyFont="1" applyFill="1" applyBorder="1" applyAlignment="1">
      <alignment horizontal="center"/>
    </xf>
    <xf numFmtId="0" fontId="20" fillId="0" borderId="0" xfId="0" applyFont="1" applyBorder="1" applyAlignment="1">
      <alignment wrapText="1"/>
    </xf>
    <xf numFmtId="0" fontId="16" fillId="2" borderId="3" xfId="0" applyFont="1" applyFill="1" applyBorder="1"/>
    <xf numFmtId="0" fontId="16" fillId="2" borderId="69" xfId="0" applyFont="1" applyFill="1" applyBorder="1"/>
    <xf numFmtId="0" fontId="16" fillId="2" borderId="5" xfId="0" applyFont="1" applyFill="1" applyBorder="1"/>
    <xf numFmtId="49" fontId="16" fillId="2" borderId="69" xfId="45" applyNumberFormat="1" applyFont="1" applyFill="1" applyBorder="1" applyAlignment="1">
      <alignment horizontal="center"/>
    </xf>
    <xf numFmtId="165" fontId="16" fillId="2" borderId="69" xfId="45" applyNumberFormat="1" applyFont="1" applyFill="1" applyBorder="1" applyAlignment="1">
      <alignment horizontal="right"/>
    </xf>
    <xf numFmtId="2" fontId="16" fillId="2" borderId="69" xfId="45" applyNumberFormat="1" applyFont="1" applyFill="1" applyBorder="1" applyAlignment="1">
      <alignment horizontal="right"/>
    </xf>
    <xf numFmtId="2" fontId="16" fillId="2" borderId="12" xfId="45" quotePrefix="1" applyNumberFormat="1" applyFont="1" applyFill="1" applyBorder="1" applyAlignment="1">
      <alignment horizontal="right" vertical="center" wrapText="1"/>
    </xf>
    <xf numFmtId="2" fontId="16" fillId="2" borderId="69" xfId="45" quotePrefix="1" applyNumberFormat="1" applyFont="1" applyFill="1" applyBorder="1" applyAlignment="1">
      <alignment horizontal="right" vertical="center" wrapText="1"/>
    </xf>
    <xf numFmtId="49" fontId="23" fillId="4" borderId="28" xfId="0" applyNumberFormat="1" applyFont="1" applyFill="1" applyBorder="1" applyAlignment="1">
      <alignment horizontal="center"/>
    </xf>
    <xf numFmtId="49" fontId="23" fillId="4" borderId="16" xfId="0" applyNumberFormat="1" applyFont="1" applyFill="1" applyBorder="1" applyAlignment="1">
      <alignment horizontal="center"/>
    </xf>
    <xf numFmtId="0" fontId="18" fillId="4" borderId="2" xfId="0" applyFont="1" applyFill="1" applyBorder="1"/>
    <xf numFmtId="2" fontId="19" fillId="37" borderId="33" xfId="0" applyNumberFormat="1" applyFont="1" applyFill="1" applyBorder="1" applyAlignment="1">
      <alignment horizontal="right"/>
    </xf>
    <xf numFmtId="0" fontId="16" fillId="4" borderId="69" xfId="0" applyFont="1" applyFill="1" applyBorder="1"/>
    <xf numFmtId="0" fontId="16" fillId="2" borderId="3" xfId="0" applyFont="1" applyFill="1" applyBorder="1" applyAlignment="1">
      <alignment horizontal="right"/>
    </xf>
    <xf numFmtId="9" fontId="19" fillId="4" borderId="0" xfId="0" applyNumberFormat="1" applyFont="1" applyFill="1" applyBorder="1" applyAlignment="1">
      <alignment horizontal="right"/>
    </xf>
    <xf numFmtId="2" fontId="21" fillId="4" borderId="0" xfId="0" applyNumberFormat="1" applyFont="1" applyFill="1"/>
    <xf numFmtId="49" fontId="23" fillId="4" borderId="46" xfId="0" applyNumberFormat="1" applyFont="1" applyFill="1" applyBorder="1" applyAlignment="1">
      <alignment horizontal="center"/>
    </xf>
    <xf numFmtId="49" fontId="16" fillId="2" borderId="41" xfId="45" applyNumberFormat="1" applyFont="1" applyFill="1" applyBorder="1" applyAlignment="1">
      <alignment horizontal="center"/>
    </xf>
    <xf numFmtId="49" fontId="16" fillId="2" borderId="71" xfId="45" applyNumberFormat="1" applyFont="1" applyFill="1" applyBorder="1" applyAlignment="1">
      <alignment horizontal="center"/>
    </xf>
    <xf numFmtId="165" fontId="16" fillId="2" borderId="71" xfId="45" applyNumberFormat="1" applyFont="1" applyFill="1" applyBorder="1" applyAlignment="1">
      <alignment horizontal="right"/>
    </xf>
    <xf numFmtId="2" fontId="16" fillId="2" borderId="71" xfId="45" quotePrefix="1" applyNumberFormat="1" applyFont="1" applyFill="1" applyBorder="1" applyAlignment="1">
      <alignment horizontal="right" vertical="center" wrapText="1"/>
    </xf>
    <xf numFmtId="164" fontId="18" fillId="2" borderId="31" xfId="45" applyNumberFormat="1" applyFont="1" applyFill="1" applyBorder="1" applyAlignment="1">
      <alignment horizontal="center" vertical="center" wrapText="1"/>
    </xf>
    <xf numFmtId="164" fontId="18" fillId="2" borderId="63" xfId="45" applyNumberFormat="1" applyFont="1" applyFill="1" applyBorder="1" applyAlignment="1">
      <alignment horizontal="center" vertical="center" wrapText="1"/>
    </xf>
    <xf numFmtId="2" fontId="16" fillId="2" borderId="63" xfId="45" applyNumberFormat="1" applyFont="1" applyFill="1" applyBorder="1" applyAlignment="1">
      <alignment horizontal="right" vertical="center" wrapText="1"/>
    </xf>
    <xf numFmtId="2" fontId="16" fillId="4" borderId="63" xfId="45" applyNumberFormat="1" applyFont="1" applyFill="1" applyBorder="1" applyAlignment="1">
      <alignment horizontal="right"/>
    </xf>
    <xf numFmtId="2" fontId="16" fillId="2" borderId="71" xfId="45" applyNumberFormat="1" applyFont="1" applyFill="1" applyBorder="1" applyAlignment="1">
      <alignment horizontal="right"/>
    </xf>
    <xf numFmtId="2" fontId="16" fillId="4" borderId="0" xfId="45" applyNumberFormat="1" applyFont="1" applyFill="1" applyBorder="1" applyAlignment="1">
      <alignment horizontal="right"/>
    </xf>
    <xf numFmtId="0" fontId="16" fillId="4" borderId="3" xfId="0" applyFont="1" applyFill="1" applyBorder="1" applyAlignment="1">
      <alignment horizontal="right"/>
    </xf>
    <xf numFmtId="0" fontId="20" fillId="4" borderId="0" xfId="0" applyFont="1" applyFill="1" applyBorder="1"/>
    <xf numFmtId="0" fontId="20" fillId="4" borderId="0" xfId="0" applyFont="1" applyFill="1" applyAlignment="1">
      <alignment wrapText="1"/>
    </xf>
    <xf numFmtId="11" fontId="0" fillId="4" borderId="0" xfId="0" applyNumberFormat="1" applyFill="1"/>
    <xf numFmtId="0" fontId="18" fillId="4" borderId="0" xfId="0" applyFont="1" applyFill="1" applyBorder="1" applyAlignment="1">
      <alignment horizontal="center" wrapText="1"/>
    </xf>
    <xf numFmtId="0" fontId="16" fillId="4" borderId="0" xfId="0" applyFont="1" applyFill="1" applyAlignment="1">
      <alignment horizontal="right"/>
    </xf>
    <xf numFmtId="2" fontId="0" fillId="4" borderId="0" xfId="0" applyNumberFormat="1" applyFill="1" applyBorder="1"/>
    <xf numFmtId="0" fontId="22" fillId="4" borderId="0" xfId="0" applyFont="1" applyFill="1" applyBorder="1"/>
    <xf numFmtId="0" fontId="19" fillId="4" borderId="1" xfId="0" applyFont="1" applyFill="1" applyBorder="1" applyAlignment="1"/>
    <xf numFmtId="0" fontId="19" fillId="4" borderId="19" xfId="0" applyFont="1" applyFill="1" applyBorder="1" applyAlignment="1">
      <alignment horizontal="right"/>
    </xf>
    <xf numFmtId="167" fontId="19" fillId="4" borderId="31" xfId="0" applyNumberFormat="1" applyFont="1" applyFill="1" applyBorder="1" applyAlignment="1">
      <alignment horizontal="right"/>
    </xf>
    <xf numFmtId="0" fontId="20" fillId="4" borderId="1" xfId="0" applyFont="1" applyFill="1" applyBorder="1"/>
    <xf numFmtId="0" fontId="20" fillId="4" borderId="1" xfId="0" applyFont="1" applyFill="1" applyBorder="1" applyAlignment="1">
      <alignment wrapText="1"/>
    </xf>
    <xf numFmtId="0" fontId="0" fillId="0" borderId="0" xfId="0"/>
    <xf numFmtId="0" fontId="0" fillId="0" borderId="0" xfId="0" applyFill="1" applyBorder="1"/>
    <xf numFmtId="2" fontId="16" fillId="4" borderId="22" xfId="0" applyNumberFormat="1" applyFont="1" applyFill="1" applyBorder="1" applyAlignment="1">
      <alignment horizontal="right"/>
    </xf>
    <xf numFmtId="0" fontId="19" fillId="4" borderId="0" xfId="0" applyFont="1" applyFill="1" applyBorder="1" applyAlignment="1">
      <alignment horizontal="left" wrapText="1"/>
    </xf>
    <xf numFmtId="0" fontId="23" fillId="4" borderId="17" xfId="0" applyFont="1" applyFill="1" applyBorder="1" applyAlignment="1">
      <alignment horizontal="center" wrapText="1"/>
    </xf>
    <xf numFmtId="0" fontId="16" fillId="4" borderId="14" xfId="0" applyFont="1" applyFill="1" applyBorder="1" applyAlignment="1">
      <alignment horizontal="center"/>
    </xf>
    <xf numFmtId="0" fontId="19" fillId="4" borderId="6" xfId="0" applyFont="1" applyFill="1" applyBorder="1"/>
    <xf numFmtId="0" fontId="18" fillId="2" borderId="0" xfId="163" applyFont="1" applyFill="1" applyBorder="1" applyAlignment="1">
      <alignment horizontal="center"/>
    </xf>
    <xf numFmtId="0" fontId="16" fillId="4" borderId="0" xfId="163" applyFont="1" applyFill="1" applyBorder="1" applyAlignment="1">
      <alignment horizontal="center" wrapText="1"/>
    </xf>
    <xf numFmtId="0" fontId="18" fillId="4" borderId="4" xfId="163" applyFont="1" applyFill="1" applyBorder="1"/>
    <xf numFmtId="0" fontId="18" fillId="4" borderId="1" xfId="163" applyFont="1" applyFill="1" applyBorder="1"/>
    <xf numFmtId="0" fontId="18" fillId="4" borderId="4" xfId="45" applyFont="1" applyFill="1" applyBorder="1"/>
    <xf numFmtId="0" fontId="18" fillId="4" borderId="1" xfId="45" applyFont="1" applyFill="1" applyBorder="1"/>
    <xf numFmtId="0" fontId="0" fillId="4" borderId="70" xfId="0" applyFill="1" applyBorder="1"/>
    <xf numFmtId="9" fontId="16" fillId="4" borderId="0" xfId="0" applyNumberFormat="1" applyFont="1" applyFill="1" applyBorder="1" applyAlignment="1">
      <alignment horizontal="right"/>
    </xf>
    <xf numFmtId="0" fontId="18" fillId="4" borderId="5" xfId="44" applyFont="1" applyFill="1" applyBorder="1" applyAlignment="1">
      <alignment horizontal="center" vertical="center" wrapText="1"/>
    </xf>
    <xf numFmtId="0" fontId="0" fillId="4" borderId="48" xfId="0" applyFill="1" applyBorder="1" applyAlignment="1">
      <alignment horizontal="center"/>
    </xf>
    <xf numFmtId="0" fontId="0" fillId="4" borderId="18" xfId="0" applyFill="1" applyBorder="1" applyAlignment="1">
      <alignment horizontal="center"/>
    </xf>
    <xf numFmtId="0" fontId="0" fillId="4" borderId="2" xfId="0" applyFill="1" applyBorder="1" applyAlignment="1">
      <alignment horizontal="center"/>
    </xf>
    <xf numFmtId="0" fontId="0" fillId="4" borderId="5" xfId="0" applyFill="1" applyBorder="1" applyAlignment="1">
      <alignment horizontal="center"/>
    </xf>
    <xf numFmtId="166" fontId="16" fillId="4" borderId="63" xfId="0" quotePrefix="1" applyNumberFormat="1" applyFont="1" applyFill="1" applyBorder="1" applyAlignment="1">
      <alignment horizontal="right"/>
    </xf>
    <xf numFmtId="166" fontId="16" fillId="4" borderId="20" xfId="0" quotePrefix="1" applyNumberFormat="1" applyFont="1" applyFill="1" applyBorder="1" applyAlignment="1">
      <alignment horizontal="right"/>
    </xf>
    <xf numFmtId="168" fontId="20" fillId="4" borderId="0" xfId="0" applyNumberFormat="1" applyFont="1" applyFill="1" applyBorder="1"/>
    <xf numFmtId="0" fontId="20" fillId="4" borderId="70" xfId="0" applyFont="1" applyFill="1" applyBorder="1"/>
    <xf numFmtId="0" fontId="0" fillId="4" borderId="15" xfId="0" applyFill="1" applyBorder="1"/>
    <xf numFmtId="0" fontId="0" fillId="4" borderId="3" xfId="0" applyFill="1" applyBorder="1"/>
    <xf numFmtId="166" fontId="16" fillId="4" borderId="64" xfId="0" quotePrefix="1" applyNumberFormat="1" applyFont="1" applyFill="1" applyBorder="1" applyAlignment="1">
      <alignment horizontal="right"/>
    </xf>
    <xf numFmtId="166" fontId="16" fillId="4" borderId="36" xfId="0" quotePrefix="1" applyNumberFormat="1" applyFont="1" applyFill="1" applyBorder="1" applyAlignment="1">
      <alignment horizontal="right"/>
    </xf>
    <xf numFmtId="166" fontId="16" fillId="4" borderId="21" xfId="0" quotePrefix="1" applyNumberFormat="1" applyFont="1" applyFill="1" applyBorder="1" applyAlignment="1">
      <alignment horizontal="right"/>
    </xf>
    <xf numFmtId="2" fontId="0" fillId="4" borderId="63" xfId="0" applyNumberFormat="1" applyFill="1" applyBorder="1" applyAlignment="1">
      <alignment horizontal="right"/>
    </xf>
    <xf numFmtId="2" fontId="0" fillId="4" borderId="20" xfId="0" applyNumberFormat="1" applyFill="1" applyBorder="1" applyAlignment="1">
      <alignment horizontal="right"/>
    </xf>
    <xf numFmtId="2" fontId="0" fillId="4" borderId="33" xfId="0" applyNumberFormat="1" applyFill="1" applyBorder="1" applyAlignment="1">
      <alignment horizontal="right"/>
    </xf>
    <xf numFmtId="166" fontId="0" fillId="4" borderId="63" xfId="0" applyNumberFormat="1" applyFill="1" applyBorder="1" applyAlignment="1">
      <alignment horizontal="right"/>
    </xf>
    <xf numFmtId="2" fontId="16" fillId="4" borderId="63" xfId="0" quotePrefix="1" applyNumberFormat="1" applyFont="1" applyFill="1" applyBorder="1" applyAlignment="1">
      <alignment horizontal="right"/>
    </xf>
    <xf numFmtId="2" fontId="16" fillId="4" borderId="33" xfId="0" quotePrefix="1" applyNumberFormat="1" applyFont="1" applyFill="1" applyBorder="1" applyAlignment="1">
      <alignment horizontal="right"/>
    </xf>
    <xf numFmtId="2" fontId="16" fillId="4" borderId="2" xfId="0" quotePrefix="1" applyNumberFormat="1" applyFont="1" applyFill="1" applyBorder="1" applyAlignment="1">
      <alignment horizontal="right"/>
    </xf>
    <xf numFmtId="2" fontId="16" fillId="4" borderId="21" xfId="0" quotePrefix="1" applyNumberFormat="1" applyFont="1" applyFill="1" applyBorder="1" applyAlignment="1">
      <alignment horizontal="right"/>
    </xf>
    <xf numFmtId="0" fontId="23" fillId="4" borderId="2" xfId="0" applyFont="1" applyFill="1" applyBorder="1" applyAlignment="1">
      <alignment horizontal="center"/>
    </xf>
    <xf numFmtId="166" fontId="0" fillId="4" borderId="33" xfId="0" applyNumberFormat="1" applyFill="1" applyBorder="1" applyAlignment="1">
      <alignment horizontal="right"/>
    </xf>
    <xf numFmtId="2" fontId="19" fillId="37" borderId="43" xfId="0" applyNumberFormat="1" applyFont="1" applyFill="1" applyBorder="1"/>
    <xf numFmtId="2" fontId="0" fillId="37" borderId="33" xfId="0" applyNumberFormat="1" applyFill="1" applyBorder="1" applyAlignment="1">
      <alignment horizontal="right"/>
    </xf>
    <xf numFmtId="166" fontId="16" fillId="37" borderId="33" xfId="0" quotePrefix="1" applyNumberFormat="1" applyFont="1" applyFill="1" applyBorder="1" applyAlignment="1">
      <alignment horizontal="right"/>
    </xf>
    <xf numFmtId="2" fontId="0" fillId="4" borderId="1" xfId="0" applyNumberFormat="1" applyFill="1" applyBorder="1" applyAlignment="1">
      <alignment horizontal="right"/>
    </xf>
    <xf numFmtId="0" fontId="20" fillId="4" borderId="1" xfId="0" applyFont="1" applyFill="1" applyBorder="1" applyAlignment="1">
      <alignment horizontal="right"/>
    </xf>
    <xf numFmtId="2" fontId="0" fillId="4" borderId="0" xfId="0" applyNumberFormat="1" applyFill="1" applyBorder="1" applyAlignment="1">
      <alignment horizontal="right"/>
    </xf>
    <xf numFmtId="2" fontId="0" fillId="4" borderId="71" xfId="0" applyNumberFormat="1" applyFill="1" applyBorder="1" applyAlignment="1">
      <alignment horizontal="right"/>
    </xf>
    <xf numFmtId="2" fontId="16" fillId="37" borderId="33" xfId="0" quotePrefix="1" applyNumberFormat="1" applyFont="1" applyFill="1" applyBorder="1" applyAlignment="1">
      <alignment horizontal="right"/>
    </xf>
    <xf numFmtId="2" fontId="16" fillId="37" borderId="20" xfId="0" quotePrefix="1" applyNumberFormat="1" applyFont="1" applyFill="1" applyBorder="1" applyAlignment="1">
      <alignment horizontal="right"/>
    </xf>
    <xf numFmtId="2" fontId="0" fillId="37" borderId="70" xfId="0" applyNumberFormat="1" applyFill="1" applyBorder="1" applyAlignment="1">
      <alignment horizontal="right"/>
    </xf>
    <xf numFmtId="2" fontId="0" fillId="37" borderId="71" xfId="0" applyNumberFormat="1" applyFill="1" applyBorder="1" applyAlignment="1">
      <alignment horizontal="right"/>
    </xf>
    <xf numFmtId="2" fontId="16" fillId="37" borderId="70" xfId="0" quotePrefix="1" applyNumberFormat="1" applyFont="1" applyFill="1" applyBorder="1" applyAlignment="1">
      <alignment horizontal="right"/>
    </xf>
    <xf numFmtId="2" fontId="16" fillId="37" borderId="0" xfId="0" quotePrefix="1" applyNumberFormat="1" applyFont="1" applyFill="1" applyBorder="1" applyAlignment="1">
      <alignment horizontal="right"/>
    </xf>
    <xf numFmtId="2" fontId="0" fillId="37" borderId="0" xfId="0" applyNumberFormat="1" applyFill="1" applyBorder="1" applyAlignment="1">
      <alignment horizontal="right"/>
    </xf>
    <xf numFmtId="2" fontId="16" fillId="37" borderId="36" xfId="0" quotePrefix="1" applyNumberFormat="1" applyFont="1" applyFill="1" applyBorder="1" applyAlignment="1">
      <alignment horizontal="right"/>
    </xf>
    <xf numFmtId="0" fontId="16" fillId="0" borderId="0" xfId="0" applyFont="1"/>
    <xf numFmtId="4" fontId="19" fillId="37" borderId="43" xfId="0" applyNumberFormat="1" applyFont="1" applyFill="1" applyBorder="1" applyAlignment="1">
      <alignment horizontal="right"/>
    </xf>
    <xf numFmtId="4" fontId="16" fillId="4" borderId="21" xfId="0" applyNumberFormat="1" applyFont="1" applyFill="1" applyBorder="1" applyAlignment="1">
      <alignment horizontal="right"/>
    </xf>
    <xf numFmtId="2" fontId="23" fillId="4" borderId="72" xfId="0" applyNumberFormat="1" applyFont="1" applyFill="1" applyBorder="1" applyAlignment="1">
      <alignment horizontal="center"/>
    </xf>
    <xf numFmtId="166" fontId="19" fillId="4" borderId="31" xfId="0" applyNumberFormat="1" applyFont="1" applyFill="1" applyBorder="1" applyAlignment="1">
      <alignment horizontal="center"/>
    </xf>
    <xf numFmtId="166" fontId="19" fillId="4" borderId="43" xfId="0" applyNumberFormat="1" applyFont="1" applyFill="1" applyBorder="1" applyAlignment="1">
      <alignment horizontal="center"/>
    </xf>
    <xf numFmtId="2" fontId="19" fillId="4" borderId="31" xfId="0" applyNumberFormat="1" applyFont="1" applyFill="1" applyBorder="1" applyAlignment="1">
      <alignment horizontal="center"/>
    </xf>
    <xf numFmtId="2" fontId="19" fillId="37" borderId="22" xfId="0" applyNumberFormat="1" applyFont="1" applyFill="1" applyBorder="1" applyAlignment="1">
      <alignment horizontal="right"/>
    </xf>
    <xf numFmtId="2" fontId="19" fillId="4" borderId="20" xfId="0" quotePrefix="1" applyNumberFormat="1" applyFont="1" applyFill="1" applyBorder="1" applyAlignment="1">
      <alignment horizontal="right"/>
    </xf>
    <xf numFmtId="0" fontId="18" fillId="4" borderId="0" xfId="0" applyFont="1" applyFill="1" applyBorder="1" applyAlignment="1">
      <alignment horizontal="left" vertical="center" wrapText="1"/>
    </xf>
    <xf numFmtId="0" fontId="18" fillId="4" borderId="0" xfId="0" applyFont="1" applyFill="1" applyAlignment="1">
      <alignment horizontal="left" vertical="center" wrapText="1"/>
    </xf>
    <xf numFmtId="0" fontId="23" fillId="4" borderId="17" xfId="0" applyFont="1" applyFill="1" applyBorder="1" applyAlignment="1">
      <alignment horizontal="center" wrapText="1"/>
    </xf>
    <xf numFmtId="0" fontId="18" fillId="4" borderId="1" xfId="0" applyFont="1" applyFill="1" applyBorder="1" applyAlignment="1">
      <alignment horizontal="left" vertical="top"/>
    </xf>
    <xf numFmtId="0" fontId="18" fillId="4" borderId="0" xfId="0" applyFont="1" applyFill="1" applyBorder="1" applyAlignment="1">
      <alignment horizontal="left" vertical="top"/>
    </xf>
    <xf numFmtId="0" fontId="16" fillId="4" borderId="2" xfId="0" applyFont="1" applyFill="1" applyBorder="1" applyAlignment="1">
      <alignment horizontal="center"/>
    </xf>
    <xf numFmtId="0" fontId="16" fillId="4" borderId="14" xfId="0" applyFont="1" applyFill="1" applyBorder="1" applyAlignment="1">
      <alignment horizontal="center"/>
    </xf>
    <xf numFmtId="0" fontId="19" fillId="4" borderId="0" xfId="0" applyFont="1" applyFill="1" applyBorder="1" applyAlignment="1">
      <alignment horizontal="left" vertical="center" wrapText="1"/>
    </xf>
    <xf numFmtId="0" fontId="19" fillId="4" borderId="4" xfId="0" applyFont="1" applyFill="1" applyBorder="1" applyAlignment="1">
      <alignment horizontal="right"/>
    </xf>
    <xf numFmtId="166" fontId="16" fillId="4" borderId="1" xfId="0" quotePrefix="1" applyNumberFormat="1" applyFont="1" applyFill="1" applyBorder="1" applyAlignment="1">
      <alignment horizontal="right"/>
    </xf>
    <xf numFmtId="169" fontId="16" fillId="4" borderId="2" xfId="0" applyNumberFormat="1" applyFont="1" applyFill="1" applyBorder="1" applyAlignment="1">
      <alignment horizontal="right"/>
    </xf>
    <xf numFmtId="169" fontId="16" fillId="4" borderId="1" xfId="0" applyNumberFormat="1" applyFont="1" applyFill="1" applyBorder="1" applyAlignment="1">
      <alignment horizontal="right"/>
    </xf>
    <xf numFmtId="0" fontId="23" fillId="4" borderId="2" xfId="0" applyFont="1" applyFill="1" applyBorder="1" applyAlignment="1">
      <alignment horizontal="center"/>
    </xf>
    <xf numFmtId="2" fontId="16" fillId="4" borderId="25" xfId="0" applyNumberFormat="1" applyFont="1" applyFill="1" applyBorder="1" applyAlignment="1">
      <alignment horizontal="center"/>
    </xf>
    <xf numFmtId="2" fontId="16" fillId="4" borderId="26" xfId="0" applyNumberFormat="1" applyFont="1" applyFill="1" applyBorder="1" applyAlignment="1">
      <alignment horizontal="right"/>
    </xf>
    <xf numFmtId="2" fontId="16" fillId="4" borderId="0" xfId="0" applyNumberFormat="1" applyFont="1" applyFill="1"/>
    <xf numFmtId="0" fontId="16" fillId="4" borderId="0" xfId="0" applyFont="1" applyFill="1" applyBorder="1" applyAlignment="1">
      <alignment horizontal="center"/>
    </xf>
    <xf numFmtId="2" fontId="16" fillId="4" borderId="24" xfId="0" applyNumberFormat="1" applyFont="1" applyFill="1" applyBorder="1" applyAlignment="1">
      <alignment horizontal="center"/>
    </xf>
    <xf numFmtId="2" fontId="16" fillId="4" borderId="5" xfId="0" applyNumberFormat="1" applyFont="1" applyFill="1" applyBorder="1"/>
    <xf numFmtId="2" fontId="16" fillId="4" borderId="25" xfId="0" applyNumberFormat="1" applyFont="1" applyFill="1" applyBorder="1" applyAlignment="1">
      <alignment horizontal="right"/>
    </xf>
    <xf numFmtId="0" fontId="16" fillId="2" borderId="70" xfId="200" applyFont="1" applyFill="1" applyBorder="1"/>
    <xf numFmtId="0" fontId="18" fillId="4" borderId="14" xfId="44" applyFont="1" applyFill="1" applyBorder="1" applyAlignment="1">
      <alignment horizontal="center" wrapText="1"/>
    </xf>
    <xf numFmtId="0" fontId="16" fillId="4" borderId="2" xfId="0" applyFont="1" applyFill="1" applyBorder="1" applyAlignment="1">
      <alignment horizontal="center"/>
    </xf>
    <xf numFmtId="169" fontId="16" fillId="4" borderId="1" xfId="0" applyNumberFormat="1" applyFont="1" applyFill="1" applyBorder="1" applyAlignment="1">
      <alignment horizontal="right"/>
    </xf>
    <xf numFmtId="0" fontId="16" fillId="4" borderId="5" xfId="0" applyFont="1" applyFill="1" applyBorder="1" applyAlignment="1">
      <alignment horizontal="center"/>
    </xf>
    <xf numFmtId="0" fontId="16" fillId="4" borderId="3" xfId="0" applyFont="1" applyFill="1" applyBorder="1" applyAlignment="1">
      <alignment horizontal="center"/>
    </xf>
    <xf numFmtId="2" fontId="16" fillId="4" borderId="70" xfId="0" applyNumberFormat="1" applyFont="1" applyFill="1" applyBorder="1" applyAlignment="1">
      <alignment horizontal="right"/>
    </xf>
    <xf numFmtId="0" fontId="16" fillId="0" borderId="70" xfId="45" applyFont="1" applyFill="1" applyBorder="1"/>
    <xf numFmtId="0" fontId="16" fillId="0" borderId="70" xfId="45" applyFont="1" applyFill="1" applyBorder="1" applyAlignment="1">
      <alignment horizontal="justify" wrapText="1"/>
    </xf>
    <xf numFmtId="2" fontId="16" fillId="4" borderId="26" xfId="0" applyNumberFormat="1" applyFont="1" applyFill="1" applyBorder="1" applyAlignment="1">
      <alignment horizontal="center"/>
    </xf>
    <xf numFmtId="0" fontId="45" fillId="0" borderId="0" xfId="328" applyFont="1"/>
    <xf numFmtId="0" fontId="45" fillId="4" borderId="0" xfId="328" applyFont="1" applyFill="1"/>
    <xf numFmtId="2" fontId="16" fillId="4" borderId="14" xfId="0" applyNumberFormat="1" applyFont="1" applyFill="1" applyBorder="1" applyAlignment="1">
      <alignment horizontal="center"/>
    </xf>
    <xf numFmtId="2" fontId="16" fillId="4" borderId="22" xfId="0" applyNumberFormat="1" applyFont="1" applyFill="1" applyBorder="1" applyAlignment="1">
      <alignment horizontal="center"/>
    </xf>
    <xf numFmtId="2" fontId="16" fillId="4" borderId="22" xfId="0" quotePrefix="1" applyNumberFormat="1" applyFont="1" applyFill="1" applyBorder="1" applyAlignment="1">
      <alignment horizontal="right"/>
    </xf>
    <xf numFmtId="0" fontId="16" fillId="0" borderId="6" xfId="0" applyFont="1" applyFill="1" applyBorder="1" applyAlignment="1">
      <alignment wrapText="1"/>
    </xf>
    <xf numFmtId="2" fontId="16" fillId="4" borderId="0" xfId="0" quotePrefix="1" applyNumberFormat="1" applyFont="1" applyFill="1" applyBorder="1" applyAlignment="1">
      <alignment horizontal="right"/>
    </xf>
    <xf numFmtId="0" fontId="16" fillId="4" borderId="0" xfId="0" applyFont="1" applyFill="1" applyBorder="1" applyAlignment="1"/>
    <xf numFmtId="2" fontId="19" fillId="4" borderId="5" xfId="0" quotePrefix="1" applyNumberFormat="1" applyFont="1" applyFill="1" applyBorder="1" applyAlignment="1">
      <alignment horizontal="right"/>
    </xf>
    <xf numFmtId="2" fontId="16" fillId="4" borderId="5" xfId="0" quotePrefix="1" applyNumberFormat="1" applyFont="1" applyFill="1" applyBorder="1" applyAlignment="1">
      <alignment horizontal="right"/>
    </xf>
    <xf numFmtId="2" fontId="16" fillId="4" borderId="6" xfId="0" applyNumberFormat="1" applyFont="1" applyFill="1" applyBorder="1" applyAlignment="1">
      <alignment horizontal="right"/>
    </xf>
    <xf numFmtId="2" fontId="16" fillId="4" borderId="8" xfId="0" applyNumberFormat="1" applyFont="1" applyFill="1" applyBorder="1" applyAlignment="1">
      <alignment horizontal="right"/>
    </xf>
    <xf numFmtId="2" fontId="16" fillId="4" borderId="19" xfId="0" applyNumberFormat="1" applyFont="1" applyFill="1" applyBorder="1" applyAlignment="1">
      <alignment horizontal="right"/>
    </xf>
    <xf numFmtId="2" fontId="16" fillId="4" borderId="20" xfId="0" applyNumberFormat="1" applyFont="1" applyFill="1" applyBorder="1" applyAlignment="1">
      <alignment horizontal="right"/>
    </xf>
    <xf numFmtId="2" fontId="16" fillId="39" borderId="33" xfId="0" applyNumberFormat="1" applyFont="1" applyFill="1" applyBorder="1" applyAlignment="1">
      <alignment horizontal="right"/>
    </xf>
    <xf numFmtId="166" fontId="16" fillId="4" borderId="36" xfId="0" applyNumberFormat="1" applyFont="1" applyFill="1" applyBorder="1" applyAlignment="1">
      <alignment horizontal="right"/>
    </xf>
    <xf numFmtId="0" fontId="16" fillId="4" borderId="1" xfId="0" applyFont="1" applyFill="1" applyBorder="1" applyAlignment="1">
      <alignment horizontal="left" indent="1"/>
    </xf>
    <xf numFmtId="166" fontId="16" fillId="4" borderId="2" xfId="0" applyNumberFormat="1" applyFont="1" applyFill="1" applyBorder="1" applyAlignment="1">
      <alignment horizontal="right"/>
    </xf>
    <xf numFmtId="0" fontId="16" fillId="4" borderId="36" xfId="0" applyFont="1" applyFill="1" applyBorder="1" applyAlignment="1">
      <alignment horizontal="center"/>
    </xf>
    <xf numFmtId="0" fontId="16" fillId="4" borderId="4" xfId="0" applyFont="1" applyFill="1" applyBorder="1" applyAlignment="1">
      <alignment horizontal="centerContinuous" vertical="center"/>
    </xf>
    <xf numFmtId="2" fontId="16" fillId="4" borderId="1" xfId="0" applyNumberFormat="1" applyFont="1" applyFill="1" applyBorder="1" applyAlignment="1">
      <alignment horizontal="right"/>
    </xf>
    <xf numFmtId="0" fontId="16" fillId="4" borderId="33" xfId="0" applyFont="1" applyFill="1" applyBorder="1" applyAlignment="1">
      <alignment horizontal="right"/>
    </xf>
    <xf numFmtId="166" fontId="16" fillId="4" borderId="1" xfId="0" applyNumberFormat="1" applyFont="1" applyFill="1" applyBorder="1" applyAlignment="1">
      <alignment horizontal="right"/>
    </xf>
    <xf numFmtId="0" fontId="16" fillId="4" borderId="23" xfId="0" applyFont="1" applyFill="1" applyBorder="1"/>
    <xf numFmtId="0" fontId="16" fillId="4" borderId="6" xfId="0" applyFont="1" applyFill="1" applyBorder="1" applyAlignment="1">
      <alignment horizontal="centerContinuous" vertical="center"/>
    </xf>
    <xf numFmtId="0" fontId="16" fillId="4" borderId="6" xfId="0" applyFont="1" applyFill="1" applyBorder="1" applyAlignment="1">
      <alignment horizontal="centerContinuous"/>
    </xf>
    <xf numFmtId="0" fontId="16" fillId="4" borderId="6" xfId="0" applyFont="1" applyFill="1" applyBorder="1" applyAlignment="1">
      <alignment horizontal="center" wrapText="1"/>
    </xf>
    <xf numFmtId="0" fontId="16" fillId="4" borderId="8" xfId="0" applyFont="1" applyFill="1" applyBorder="1" applyAlignment="1">
      <alignment horizontal="center" wrapText="1"/>
    </xf>
    <xf numFmtId="0" fontId="16" fillId="4" borderId="23" xfId="0" applyFont="1" applyFill="1" applyBorder="1" applyAlignment="1">
      <alignment horizontal="center" wrapText="1"/>
    </xf>
    <xf numFmtId="0" fontId="16" fillId="4" borderId="17" xfId="0" applyFont="1" applyFill="1" applyBorder="1" applyAlignment="1">
      <alignment horizontal="center" wrapText="1"/>
    </xf>
    <xf numFmtId="2" fontId="16" fillId="4" borderId="21" xfId="0" applyNumberFormat="1" applyFont="1" applyFill="1" applyBorder="1" applyAlignment="1">
      <alignment horizontal="right"/>
    </xf>
    <xf numFmtId="0" fontId="16" fillId="4" borderId="0" xfId="163" applyFont="1" applyFill="1" applyBorder="1"/>
    <xf numFmtId="0" fontId="16" fillId="4" borderId="70" xfId="163" applyFont="1" applyFill="1" applyBorder="1" applyAlignment="1">
      <alignment horizontal="right"/>
    </xf>
    <xf numFmtId="0" fontId="18" fillId="4" borderId="0" xfId="163" applyFont="1" applyFill="1" applyAlignment="1">
      <alignment horizontal="left" vertical="center" wrapText="1"/>
    </xf>
    <xf numFmtId="166" fontId="16" fillId="4" borderId="1" xfId="0" applyNumberFormat="1" applyFont="1" applyFill="1" applyBorder="1" applyAlignment="1">
      <alignment horizontal="right" vertical="center"/>
    </xf>
    <xf numFmtId="166" fontId="16" fillId="4" borderId="0" xfId="0" quotePrefix="1" applyNumberFormat="1" applyFont="1" applyFill="1" applyBorder="1" applyAlignment="1">
      <alignment horizontal="right" vertical="center"/>
    </xf>
    <xf numFmtId="0" fontId="45" fillId="4" borderId="25" xfId="601" applyFont="1" applyFill="1" applyBorder="1" applyAlignment="1">
      <alignment horizontal="right"/>
    </xf>
    <xf numFmtId="0" fontId="45" fillId="4" borderId="0" xfId="601" applyFont="1" applyFill="1" applyBorder="1" applyAlignment="1">
      <alignment horizontal="center"/>
    </xf>
    <xf numFmtId="0" fontId="45" fillId="4" borderId="2" xfId="601" applyFont="1" applyFill="1" applyBorder="1"/>
    <xf numFmtId="0" fontId="18" fillId="4" borderId="1" xfId="347" applyFont="1" applyFill="1" applyBorder="1" applyAlignment="1">
      <alignment vertical="top"/>
    </xf>
    <xf numFmtId="166" fontId="16" fillId="4" borderId="1" xfId="0" quotePrefix="1" applyNumberFormat="1" applyFont="1" applyFill="1" applyBorder="1" applyAlignment="1">
      <alignment horizontal="right" vertical="center"/>
    </xf>
    <xf numFmtId="0" fontId="24" fillId="4" borderId="1" xfId="0" applyFont="1" applyFill="1" applyBorder="1" applyAlignment="1">
      <alignment wrapText="1"/>
    </xf>
    <xf numFmtId="166" fontId="16" fillId="4" borderId="0" xfId="0" applyNumberFormat="1" applyFont="1" applyFill="1" applyBorder="1" applyAlignment="1">
      <alignment horizontal="right" vertical="center"/>
    </xf>
    <xf numFmtId="166" fontId="45" fillId="4" borderId="68" xfId="601" applyNumberFormat="1" applyFont="1" applyFill="1" applyBorder="1" applyAlignment="1">
      <alignment horizontal="right"/>
    </xf>
    <xf numFmtId="0" fontId="16" fillId="4" borderId="0" xfId="0" applyFont="1" applyFill="1" applyBorder="1" applyAlignment="1">
      <alignment horizontal="centerContinuous" vertical="center" wrapText="1"/>
    </xf>
    <xf numFmtId="166" fontId="45" fillId="4" borderId="3" xfId="601" quotePrefix="1" applyNumberFormat="1" applyFont="1" applyFill="1" applyBorder="1" applyAlignment="1">
      <alignment horizontal="right"/>
    </xf>
    <xf numFmtId="0" fontId="45" fillId="4" borderId="5" xfId="601" applyFont="1" applyFill="1" applyBorder="1" applyAlignment="1">
      <alignment horizontal="right"/>
    </xf>
    <xf numFmtId="166" fontId="45" fillId="4" borderId="22" xfId="601" applyNumberFormat="1" applyFont="1" applyFill="1" applyBorder="1" applyAlignment="1">
      <alignment horizontal="right"/>
    </xf>
    <xf numFmtId="0" fontId="45" fillId="4" borderId="0" xfId="601" applyFont="1" applyFill="1" applyBorder="1" applyAlignment="1">
      <alignment horizontal="right"/>
    </xf>
    <xf numFmtId="0" fontId="45" fillId="4" borderId="0" xfId="601" applyFont="1" applyFill="1"/>
    <xf numFmtId="166" fontId="45" fillId="4" borderId="5" xfId="601" quotePrefix="1" applyNumberFormat="1" applyFont="1" applyFill="1" applyBorder="1" applyAlignment="1">
      <alignment horizontal="right"/>
    </xf>
    <xf numFmtId="166" fontId="16" fillId="4" borderId="2" xfId="0" applyNumberFormat="1" applyFont="1" applyFill="1" applyBorder="1" applyAlignment="1">
      <alignment horizontal="right" vertical="center"/>
    </xf>
    <xf numFmtId="0" fontId="45" fillId="0" borderId="0" xfId="601" applyFont="1"/>
    <xf numFmtId="166" fontId="45" fillId="4" borderId="70" xfId="601" applyNumberFormat="1" applyFont="1" applyFill="1" applyBorder="1" applyAlignment="1">
      <alignment horizontal="right"/>
    </xf>
    <xf numFmtId="0" fontId="45" fillId="4" borderId="45" xfId="601" applyFont="1" applyFill="1" applyBorder="1" applyAlignment="1">
      <alignment horizontal="center"/>
    </xf>
    <xf numFmtId="166" fontId="16" fillId="4" borderId="4" xfId="0" applyNumberFormat="1" applyFont="1" applyFill="1" applyBorder="1" applyAlignment="1">
      <alignment horizontal="right" vertical="center"/>
    </xf>
    <xf numFmtId="166" fontId="45" fillId="4" borderId="70" xfId="601" quotePrefix="1" applyNumberFormat="1" applyFont="1" applyFill="1" applyBorder="1" applyAlignment="1">
      <alignment horizontal="right"/>
    </xf>
    <xf numFmtId="0" fontId="18" fillId="4" borderId="6" xfId="347" applyFont="1" applyFill="1" applyBorder="1" applyAlignment="1">
      <alignment vertical="top"/>
    </xf>
    <xf numFmtId="166" fontId="45" fillId="4" borderId="0" xfId="601" applyNumberFormat="1" applyFont="1" applyFill="1" applyBorder="1" applyAlignment="1">
      <alignment horizontal="right"/>
    </xf>
    <xf numFmtId="0" fontId="18" fillId="4" borderId="1" xfId="347" applyFont="1" applyFill="1" applyBorder="1" applyAlignment="1"/>
    <xf numFmtId="0" fontId="45" fillId="4" borderId="1" xfId="601" applyFont="1" applyFill="1" applyBorder="1" applyAlignment="1"/>
    <xf numFmtId="0" fontId="45" fillId="4" borderId="41" xfId="601" applyFont="1" applyFill="1" applyBorder="1" applyAlignment="1">
      <alignment horizontal="right"/>
    </xf>
    <xf numFmtId="166" fontId="45" fillId="4" borderId="3" xfId="601" applyNumberFormat="1" applyFont="1" applyFill="1" applyBorder="1" applyAlignment="1">
      <alignment horizontal="right"/>
    </xf>
    <xf numFmtId="0" fontId="45" fillId="4" borderId="6" xfId="601" applyFont="1" applyFill="1" applyBorder="1" applyAlignment="1">
      <alignment horizontal="right"/>
    </xf>
    <xf numFmtId="0" fontId="16" fillId="4" borderId="0" xfId="0" applyFont="1" applyFill="1" applyBorder="1" applyAlignment="1">
      <alignment horizontal="center" vertical="center" wrapText="1"/>
    </xf>
    <xf numFmtId="0" fontId="45" fillId="4" borderId="5" xfId="601" applyFont="1" applyFill="1" applyBorder="1"/>
    <xf numFmtId="0" fontId="45" fillId="4" borderId="1" xfId="601" applyFont="1" applyFill="1" applyBorder="1"/>
    <xf numFmtId="0" fontId="45" fillId="4" borderId="70" xfId="601" applyFont="1" applyFill="1" applyBorder="1" applyAlignment="1">
      <alignment horizontal="right"/>
    </xf>
    <xf numFmtId="0" fontId="45" fillId="4" borderId="0" xfId="601" applyFont="1" applyFill="1" applyBorder="1" applyAlignment="1"/>
    <xf numFmtId="0" fontId="45" fillId="4" borderId="1" xfId="601" applyFont="1" applyFill="1" applyBorder="1" applyAlignment="1">
      <alignment horizontal="center"/>
    </xf>
    <xf numFmtId="166" fontId="45" fillId="4" borderId="71" xfId="601" applyNumberFormat="1" applyFont="1" applyFill="1" applyBorder="1" applyAlignment="1">
      <alignment horizontal="right"/>
    </xf>
    <xf numFmtId="166" fontId="45" fillId="4" borderId="26" xfId="601" quotePrefix="1" applyNumberFormat="1" applyFont="1" applyFill="1" applyBorder="1" applyAlignment="1">
      <alignment horizontal="right"/>
    </xf>
    <xf numFmtId="0" fontId="45" fillId="4" borderId="0" xfId="601" applyFont="1" applyFill="1" applyBorder="1"/>
    <xf numFmtId="166" fontId="45" fillId="4" borderId="71" xfId="601" quotePrefix="1" applyNumberFormat="1" applyFont="1" applyFill="1" applyBorder="1" applyAlignment="1">
      <alignment horizontal="right"/>
    </xf>
    <xf numFmtId="0" fontId="45" fillId="4" borderId="6" xfId="601" applyFont="1" applyFill="1" applyBorder="1"/>
    <xf numFmtId="166" fontId="45" fillId="4" borderId="0" xfId="601" quotePrefix="1" applyNumberFormat="1" applyFont="1" applyFill="1" applyBorder="1" applyAlignment="1">
      <alignment horizontal="right"/>
    </xf>
    <xf numFmtId="11" fontId="45" fillId="4" borderId="0" xfId="601" applyNumberFormat="1" applyFont="1" applyFill="1" applyBorder="1"/>
    <xf numFmtId="166" fontId="45" fillId="4" borderId="22" xfId="601" quotePrefix="1" applyNumberFormat="1" applyFont="1" applyFill="1" applyBorder="1" applyAlignment="1">
      <alignment horizontal="right"/>
    </xf>
    <xf numFmtId="166" fontId="45" fillId="4" borderId="5" xfId="601" applyNumberFormat="1" applyFont="1" applyFill="1" applyBorder="1" applyAlignment="1">
      <alignment horizontal="right"/>
    </xf>
    <xf numFmtId="0" fontId="45" fillId="4" borderId="8" xfId="601" applyFont="1" applyFill="1" applyBorder="1" applyAlignment="1">
      <alignment horizontal="right"/>
    </xf>
    <xf numFmtId="0" fontId="5" fillId="4" borderId="0" xfId="601" applyFill="1"/>
    <xf numFmtId="166" fontId="45" fillId="4" borderId="68" xfId="601" quotePrefix="1" applyNumberFormat="1" applyFont="1" applyFill="1" applyBorder="1" applyAlignment="1">
      <alignment horizontal="right"/>
    </xf>
    <xf numFmtId="0" fontId="18" fillId="4" borderId="0" xfId="347" applyFont="1" applyFill="1" applyBorder="1" applyAlignment="1"/>
    <xf numFmtId="0" fontId="18" fillId="4" borderId="4" xfId="347" applyFont="1" applyFill="1" applyBorder="1" applyAlignment="1">
      <alignment vertical="top"/>
    </xf>
    <xf numFmtId="43" fontId="16" fillId="4" borderId="19" xfId="164" applyFont="1" applyFill="1" applyBorder="1" applyAlignment="1">
      <alignment horizontal="right"/>
    </xf>
    <xf numFmtId="2" fontId="16" fillId="4" borderId="0" xfId="0" applyNumberFormat="1" applyFont="1" applyFill="1" applyBorder="1"/>
    <xf numFmtId="43" fontId="16" fillId="4" borderId="31" xfId="164" applyFont="1" applyFill="1" applyBorder="1" applyAlignment="1">
      <alignment horizontal="right"/>
    </xf>
    <xf numFmtId="43" fontId="16" fillId="37" borderId="43" xfId="164" applyFont="1" applyFill="1" applyBorder="1" applyAlignment="1">
      <alignment horizontal="right"/>
    </xf>
    <xf numFmtId="2" fontId="16" fillId="4" borderId="1" xfId="0" applyNumberFormat="1" applyFont="1" applyFill="1" applyBorder="1"/>
    <xf numFmtId="43" fontId="16" fillId="4" borderId="63" xfId="164" applyFont="1" applyFill="1" applyBorder="1" applyAlignment="1">
      <alignment horizontal="right"/>
    </xf>
    <xf numFmtId="43" fontId="16" fillId="4" borderId="20" xfId="164" applyFont="1" applyFill="1" applyBorder="1" applyAlignment="1">
      <alignment horizontal="right"/>
    </xf>
    <xf numFmtId="43" fontId="16" fillId="37" borderId="33" xfId="164" applyFont="1" applyFill="1" applyBorder="1" applyAlignment="1">
      <alignment horizontal="right"/>
    </xf>
    <xf numFmtId="43" fontId="16" fillId="4" borderId="63" xfId="164" quotePrefix="1" applyFont="1" applyFill="1" applyBorder="1" applyAlignment="1">
      <alignment horizontal="right"/>
    </xf>
    <xf numFmtId="43" fontId="16" fillId="4" borderId="20" xfId="164" quotePrefix="1" applyFont="1" applyFill="1" applyBorder="1" applyAlignment="1">
      <alignment horizontal="right"/>
    </xf>
    <xf numFmtId="43" fontId="16" fillId="37" borderId="33" xfId="164" quotePrefix="1" applyFont="1" applyFill="1" applyBorder="1" applyAlignment="1">
      <alignment horizontal="right"/>
    </xf>
    <xf numFmtId="43" fontId="16" fillId="4" borderId="0" xfId="164" applyFont="1" applyFill="1"/>
    <xf numFmtId="43" fontId="16" fillId="0" borderId="0" xfId="164" applyFont="1"/>
    <xf numFmtId="43" fontId="16" fillId="4" borderId="14" xfId="164" applyFont="1" applyFill="1" applyBorder="1" applyAlignment="1">
      <alignment horizontal="center" wrapText="1"/>
    </xf>
    <xf numFmtId="43" fontId="16" fillId="4" borderId="15" xfId="164" applyFont="1" applyFill="1" applyBorder="1" applyAlignment="1">
      <alignment horizontal="center" wrapText="1"/>
    </xf>
    <xf numFmtId="43" fontId="16" fillId="4" borderId="15" xfId="164" applyFont="1" applyFill="1" applyBorder="1" applyAlignment="1">
      <alignment horizontal="center"/>
    </xf>
    <xf numFmtId="43" fontId="16" fillId="37" borderId="16" xfId="164" applyFont="1" applyFill="1" applyBorder="1" applyAlignment="1">
      <alignment horizontal="center" wrapText="1"/>
    </xf>
    <xf numFmtId="0" fontId="45" fillId="4" borderId="70" xfId="601" applyFont="1" applyFill="1" applyBorder="1"/>
    <xf numFmtId="166" fontId="45" fillId="4" borderId="63" xfId="601" applyNumberFormat="1" applyFont="1" applyFill="1" applyBorder="1" applyAlignment="1">
      <alignment horizontal="right"/>
    </xf>
    <xf numFmtId="166" fontId="45" fillId="4" borderId="63" xfId="601" quotePrefix="1" applyNumberFormat="1" applyFont="1" applyFill="1" applyBorder="1" applyAlignment="1">
      <alignment horizontal="right"/>
    </xf>
    <xf numFmtId="0" fontId="45" fillId="4" borderId="3" xfId="601" applyFont="1" applyFill="1" applyBorder="1"/>
    <xf numFmtId="166" fontId="45" fillId="4" borderId="64" xfId="601" quotePrefix="1" applyNumberFormat="1" applyFont="1" applyFill="1" applyBorder="1" applyAlignment="1">
      <alignment horizontal="right"/>
    </xf>
    <xf numFmtId="0" fontId="45" fillId="4" borderId="8" xfId="601" applyFont="1" applyFill="1" applyBorder="1"/>
    <xf numFmtId="0" fontId="45" fillId="4" borderId="70" xfId="601" applyFont="1" applyFill="1" applyBorder="1" applyAlignment="1"/>
    <xf numFmtId="0" fontId="45" fillId="4" borderId="70" xfId="601" applyFont="1" applyFill="1" applyBorder="1" applyAlignment="1">
      <alignment wrapText="1"/>
    </xf>
    <xf numFmtId="43" fontId="16" fillId="4" borderId="71" xfId="164" applyFont="1" applyFill="1" applyBorder="1" applyAlignment="1">
      <alignment horizontal="right"/>
    </xf>
    <xf numFmtId="43" fontId="16" fillId="4" borderId="71" xfId="164" quotePrefix="1" applyFont="1" applyFill="1" applyBorder="1" applyAlignment="1">
      <alignment horizontal="right"/>
    </xf>
    <xf numFmtId="0" fontId="45" fillId="0" borderId="0" xfId="162" applyFont="1"/>
    <xf numFmtId="0" fontId="45" fillId="4" borderId="0" xfId="162" applyFont="1" applyFill="1" applyBorder="1"/>
    <xf numFmtId="0" fontId="45" fillId="4" borderId="1" xfId="162" applyFont="1" applyFill="1" applyBorder="1"/>
    <xf numFmtId="0" fontId="16" fillId="4" borderId="6" xfId="163" applyFont="1" applyFill="1" applyBorder="1" applyAlignment="1">
      <alignment horizontal="center" wrapText="1"/>
    </xf>
    <xf numFmtId="0" fontId="16" fillId="4" borderId="15" xfId="163" applyFont="1" applyFill="1" applyBorder="1" applyAlignment="1">
      <alignment horizontal="center"/>
    </xf>
    <xf numFmtId="0" fontId="16" fillId="4" borderId="8" xfId="163" applyFont="1" applyFill="1" applyBorder="1" applyAlignment="1">
      <alignment horizontal="center" wrapText="1"/>
    </xf>
    <xf numFmtId="0" fontId="16" fillId="4" borderId="6" xfId="163" applyFont="1" applyFill="1" applyBorder="1" applyAlignment="1">
      <alignment horizontal="center"/>
    </xf>
    <xf numFmtId="0" fontId="45" fillId="4" borderId="6" xfId="162" applyFont="1" applyFill="1" applyBorder="1"/>
    <xf numFmtId="0" fontId="45" fillId="4" borderId="8" xfId="162" applyFont="1" applyFill="1" applyBorder="1"/>
    <xf numFmtId="0" fontId="45" fillId="4" borderId="31" xfId="162" applyFont="1" applyFill="1" applyBorder="1" applyAlignment="1">
      <alignment horizontal="right"/>
    </xf>
    <xf numFmtId="0" fontId="45" fillId="4" borderId="19" xfId="162" applyFont="1" applyFill="1" applyBorder="1" applyAlignment="1">
      <alignment horizontal="right"/>
    </xf>
    <xf numFmtId="0" fontId="45" fillId="37" borderId="43" xfId="162" applyFont="1" applyFill="1" applyBorder="1" applyAlignment="1">
      <alignment horizontal="right"/>
    </xf>
    <xf numFmtId="0" fontId="45" fillId="4" borderId="41" xfId="162" applyFont="1" applyFill="1" applyBorder="1" applyAlignment="1">
      <alignment horizontal="right"/>
    </xf>
    <xf numFmtId="0" fontId="16" fillId="0" borderId="1" xfId="0" applyFont="1" applyBorder="1"/>
    <xf numFmtId="0" fontId="45" fillId="4" borderId="0" xfId="162" applyFont="1" applyFill="1"/>
    <xf numFmtId="0" fontId="45" fillId="4" borderId="0" xfId="162" applyFont="1" applyFill="1" applyAlignment="1">
      <alignment horizontal="right"/>
    </xf>
    <xf numFmtId="0" fontId="45" fillId="0" borderId="0" xfId="162" applyFont="1" applyAlignment="1">
      <alignment horizontal="right"/>
    </xf>
    <xf numFmtId="0" fontId="45" fillId="4" borderId="70" xfId="162" applyFont="1" applyFill="1" applyBorder="1"/>
    <xf numFmtId="0" fontId="19" fillId="4" borderId="14" xfId="0" applyFont="1" applyFill="1" applyBorder="1"/>
    <xf numFmtId="0" fontId="21" fillId="4" borderId="15" xfId="0" applyFont="1" applyFill="1" applyBorder="1"/>
    <xf numFmtId="0" fontId="26" fillId="4" borderId="15" xfId="0" applyFont="1" applyFill="1" applyBorder="1" applyAlignment="1">
      <alignment horizontal="center" wrapText="1"/>
    </xf>
    <xf numFmtId="9" fontId="26" fillId="4" borderId="15" xfId="45" applyNumberFormat="1" applyFont="1" applyFill="1" applyBorder="1" applyAlignment="1">
      <alignment horizontal="center" wrapText="1"/>
    </xf>
    <xf numFmtId="9" fontId="26" fillId="4" borderId="16" xfId="0" applyNumberFormat="1" applyFont="1" applyFill="1" applyBorder="1" applyAlignment="1">
      <alignment horizontal="center" wrapText="1"/>
    </xf>
    <xf numFmtId="166" fontId="45" fillId="4" borderId="6" xfId="601" applyNumberFormat="1" applyFont="1" applyFill="1" applyBorder="1" applyAlignment="1">
      <alignment horizontal="right"/>
    </xf>
    <xf numFmtId="0" fontId="16" fillId="0" borderId="0" xfId="0" applyFont="1" applyBorder="1"/>
    <xf numFmtId="166" fontId="16" fillId="4" borderId="63" xfId="0" applyNumberFormat="1" applyFont="1" applyFill="1" applyBorder="1" applyAlignment="1">
      <alignment horizontal="right"/>
    </xf>
    <xf numFmtId="43" fontId="16" fillId="4" borderId="5" xfId="164" applyFont="1" applyFill="1" applyBorder="1" applyAlignment="1">
      <alignment horizontal="center" wrapText="1"/>
    </xf>
    <xf numFmtId="2" fontId="18" fillId="4" borderId="0" xfId="45" applyNumberFormat="1" applyFont="1" applyFill="1" applyBorder="1" applyAlignment="1">
      <alignment horizontal="left" wrapText="1"/>
    </xf>
    <xf numFmtId="166" fontId="16" fillId="4" borderId="19" xfId="0" applyNumberFormat="1" applyFont="1" applyFill="1" applyBorder="1" applyAlignment="1">
      <alignment horizontal="right"/>
    </xf>
    <xf numFmtId="166" fontId="45" fillId="4" borderId="31" xfId="601" applyNumberFormat="1" applyFont="1" applyFill="1" applyBorder="1" applyAlignment="1">
      <alignment horizontal="right"/>
    </xf>
    <xf numFmtId="166" fontId="16" fillId="4" borderId="70" xfId="0" applyNumberFormat="1" applyFont="1" applyFill="1" applyBorder="1" applyAlignment="1">
      <alignment horizontal="right"/>
    </xf>
    <xf numFmtId="43" fontId="16" fillId="4" borderId="5" xfId="164" applyFont="1" applyFill="1" applyBorder="1" applyAlignment="1">
      <alignment horizontal="center"/>
    </xf>
    <xf numFmtId="2" fontId="16" fillId="4" borderId="22" xfId="0" applyNumberFormat="1" applyFont="1" applyFill="1" applyBorder="1"/>
    <xf numFmtId="2" fontId="16" fillId="4" borderId="63" xfId="0" applyNumberFormat="1" applyFont="1" applyFill="1" applyBorder="1" applyAlignment="1">
      <alignment horizontal="right"/>
    </xf>
    <xf numFmtId="166" fontId="16" fillId="4" borderId="6" xfId="0" applyNumberFormat="1" applyFont="1" applyFill="1" applyBorder="1" applyAlignment="1">
      <alignment horizontal="right"/>
    </xf>
    <xf numFmtId="0" fontId="18" fillId="4" borderId="8" xfId="0" applyFont="1" applyFill="1" applyBorder="1" applyAlignment="1">
      <alignment vertical="center"/>
    </xf>
    <xf numFmtId="2" fontId="0" fillId="4" borderId="64" xfId="0" applyNumberFormat="1" applyFill="1" applyBorder="1" applyAlignment="1">
      <alignment horizontal="right"/>
    </xf>
    <xf numFmtId="2" fontId="0" fillId="4" borderId="21" xfId="0" applyNumberFormat="1" applyFill="1" applyBorder="1" applyAlignment="1">
      <alignment horizontal="right"/>
    </xf>
    <xf numFmtId="166" fontId="16" fillId="4" borderId="0" xfId="0" applyNumberFormat="1" applyFont="1" applyFill="1" applyBorder="1" applyAlignment="1">
      <alignment horizontal="right"/>
    </xf>
    <xf numFmtId="2" fontId="16" fillId="37" borderId="3" xfId="0" quotePrefix="1" applyNumberFormat="1" applyFont="1" applyFill="1" applyBorder="1" applyAlignment="1">
      <alignment horizontal="right"/>
    </xf>
    <xf numFmtId="166" fontId="16" fillId="4" borderId="31" xfId="0" applyNumberFormat="1" applyFont="1" applyFill="1" applyBorder="1" applyAlignment="1">
      <alignment horizontal="right"/>
    </xf>
    <xf numFmtId="0" fontId="16" fillId="4" borderId="0" xfId="0" applyFont="1" applyFill="1" applyAlignment="1">
      <alignment vertical="center"/>
    </xf>
    <xf numFmtId="166" fontId="16" fillId="4" borderId="41" xfId="0" applyNumberFormat="1" applyFont="1" applyFill="1" applyBorder="1" applyAlignment="1">
      <alignment horizontal="right"/>
    </xf>
    <xf numFmtId="165" fontId="16" fillId="2" borderId="70" xfId="45" applyNumberFormat="1" applyFont="1" applyFill="1" applyBorder="1" applyAlignment="1">
      <alignment horizontal="right"/>
    </xf>
    <xf numFmtId="166" fontId="0" fillId="4" borderId="64" xfId="0" applyNumberFormat="1" applyFill="1" applyBorder="1" applyAlignment="1">
      <alignment horizontal="right"/>
    </xf>
    <xf numFmtId="0" fontId="18" fillId="4" borderId="70" xfId="0" applyFont="1" applyFill="1" applyBorder="1" applyAlignment="1">
      <alignment vertical="center"/>
    </xf>
    <xf numFmtId="166" fontId="16" fillId="4" borderId="8" xfId="0" applyNumberFormat="1" applyFont="1" applyFill="1" applyBorder="1" applyAlignment="1">
      <alignment horizontal="right"/>
    </xf>
    <xf numFmtId="2" fontId="0" fillId="37" borderId="36" xfId="0" applyNumberFormat="1" applyFill="1" applyBorder="1" applyAlignment="1">
      <alignment horizontal="right"/>
    </xf>
    <xf numFmtId="2" fontId="16" fillId="2" borderId="70" xfId="45" applyNumberFormat="1" applyFont="1" applyFill="1" applyBorder="1" applyAlignment="1">
      <alignment horizontal="right"/>
    </xf>
    <xf numFmtId="0" fontId="18" fillId="4" borderId="0" xfId="0" applyFont="1" applyFill="1" applyBorder="1" applyAlignment="1">
      <alignment vertical="center"/>
    </xf>
    <xf numFmtId="166" fontId="45" fillId="4" borderId="24" xfId="601" applyNumberFormat="1" applyFont="1" applyFill="1" applyBorder="1" applyAlignment="1">
      <alignment horizontal="center"/>
    </xf>
    <xf numFmtId="0" fontId="16" fillId="2" borderId="0" xfId="0" applyFont="1" applyFill="1" applyBorder="1"/>
    <xf numFmtId="2" fontId="18" fillId="4" borderId="0" xfId="45" applyNumberFormat="1" applyFont="1" applyFill="1" applyBorder="1" applyAlignment="1">
      <alignment horizontal="left" wrapText="1"/>
    </xf>
    <xf numFmtId="166" fontId="45" fillId="4" borderId="8" xfId="601" applyNumberFormat="1" applyFont="1" applyFill="1" applyBorder="1" applyAlignment="1">
      <alignment horizontal="right"/>
    </xf>
    <xf numFmtId="0" fontId="45" fillId="4" borderId="3" xfId="601" applyFont="1" applyFill="1" applyBorder="1" applyAlignment="1">
      <alignment horizontal="right"/>
    </xf>
    <xf numFmtId="43" fontId="16" fillId="4" borderId="2" xfId="164" applyFont="1" applyFill="1" applyBorder="1" applyAlignment="1">
      <alignment horizontal="center" wrapText="1"/>
    </xf>
    <xf numFmtId="166" fontId="45" fillId="4" borderId="41" xfId="601" applyNumberFormat="1" applyFont="1" applyFill="1" applyBorder="1" applyAlignment="1">
      <alignment horizontal="right"/>
    </xf>
    <xf numFmtId="0" fontId="18" fillId="4" borderId="1" xfId="0" applyFont="1" applyFill="1" applyBorder="1" applyAlignment="1">
      <alignment vertical="center"/>
    </xf>
    <xf numFmtId="43" fontId="16" fillId="37" borderId="3" xfId="164" applyFont="1" applyFill="1" applyBorder="1" applyAlignment="1">
      <alignment horizontal="center" wrapText="1"/>
    </xf>
    <xf numFmtId="0" fontId="16" fillId="4" borderId="43" xfId="0" applyFont="1" applyFill="1" applyBorder="1" applyAlignment="1">
      <alignment horizontal="right"/>
    </xf>
    <xf numFmtId="0" fontId="20" fillId="4" borderId="2" xfId="0" applyFont="1" applyFill="1" applyBorder="1"/>
    <xf numFmtId="0" fontId="45" fillId="4" borderId="0" xfId="169" applyFont="1" applyFill="1"/>
    <xf numFmtId="0" fontId="18" fillId="4" borderId="4" xfId="0" applyFont="1" applyFill="1" applyBorder="1" applyAlignment="1">
      <alignment vertical="center"/>
    </xf>
    <xf numFmtId="0" fontId="18" fillId="4" borderId="6" xfId="0" applyFont="1" applyFill="1" applyBorder="1" applyAlignment="1">
      <alignment vertical="center"/>
    </xf>
    <xf numFmtId="0" fontId="16" fillId="4" borderId="4" xfId="0" applyFont="1" applyFill="1" applyBorder="1" applyAlignment="1">
      <alignment horizontal="right"/>
    </xf>
    <xf numFmtId="166" fontId="16" fillId="4" borderId="20" xfId="0" applyNumberFormat="1" applyFont="1" applyFill="1" applyBorder="1" applyAlignment="1">
      <alignment horizontal="right"/>
    </xf>
    <xf numFmtId="164" fontId="16" fillId="2" borderId="0" xfId="0" applyNumberFormat="1" applyFont="1" applyFill="1" applyBorder="1"/>
    <xf numFmtId="165" fontId="16" fillId="2" borderId="0" xfId="0" applyNumberFormat="1" applyFont="1" applyFill="1" applyBorder="1"/>
    <xf numFmtId="0" fontId="16" fillId="0" borderId="0" xfId="45" applyFont="1" applyBorder="1"/>
    <xf numFmtId="169" fontId="16" fillId="2" borderId="4" xfId="0" applyNumberFormat="1" applyFont="1" applyFill="1" applyBorder="1" applyAlignment="1"/>
    <xf numFmtId="169" fontId="16" fillId="4" borderId="1" xfId="0" applyNumberFormat="1" applyFont="1" applyFill="1" applyBorder="1" applyAlignment="1"/>
    <xf numFmtId="169" fontId="16" fillId="4" borderId="2" xfId="0" applyNumberFormat="1" applyFont="1" applyFill="1" applyBorder="1" applyAlignment="1"/>
    <xf numFmtId="0" fontId="16" fillId="2" borderId="1" xfId="0" applyFont="1" applyFill="1" applyBorder="1" applyAlignment="1">
      <alignment horizontal="left" indent="1"/>
    </xf>
    <xf numFmtId="169" fontId="16" fillId="4" borderId="69" xfId="0" applyNumberFormat="1" applyFont="1" applyFill="1" applyBorder="1" applyAlignment="1">
      <alignment horizontal="right"/>
    </xf>
    <xf numFmtId="169" fontId="16" fillId="4" borderId="70" xfId="0" applyNumberFormat="1" applyFont="1" applyFill="1" applyBorder="1" applyAlignment="1">
      <alignment horizontal="right"/>
    </xf>
    <xf numFmtId="0" fontId="16" fillId="4" borderId="68" xfId="0" applyFont="1" applyFill="1" applyBorder="1" applyAlignment="1">
      <alignment horizontal="right"/>
    </xf>
    <xf numFmtId="169" fontId="16" fillId="4" borderId="3" xfId="0" applyNumberFormat="1" applyFont="1" applyFill="1" applyBorder="1" applyAlignment="1">
      <alignment horizontal="right"/>
    </xf>
    <xf numFmtId="0" fontId="16" fillId="4" borderId="69" xfId="0" applyFont="1" applyFill="1" applyBorder="1" applyAlignment="1">
      <alignment horizontal="right" vertical="top"/>
    </xf>
    <xf numFmtId="166" fontId="16" fillId="2" borderId="45" xfId="0" applyNumberFormat="1" applyFont="1" applyFill="1" applyBorder="1" applyAlignment="1">
      <alignment horizontal="center"/>
    </xf>
    <xf numFmtId="0" fontId="16" fillId="2" borderId="2" xfId="0" applyFont="1" applyFill="1" applyBorder="1" applyAlignment="1">
      <alignment horizontal="left" indent="1"/>
    </xf>
    <xf numFmtId="169" fontId="16" fillId="2" borderId="43" xfId="0" applyNumberFormat="1" applyFont="1" applyFill="1" applyBorder="1" applyAlignment="1">
      <alignment horizontal="right"/>
    </xf>
    <xf numFmtId="169" fontId="16" fillId="0" borderId="41" xfId="0" applyNumberFormat="1" applyFont="1" applyBorder="1" applyAlignment="1"/>
    <xf numFmtId="169" fontId="16" fillId="4" borderId="12" xfId="0" applyNumberFormat="1" applyFont="1" applyFill="1" applyBorder="1" applyAlignment="1">
      <alignment horizontal="right"/>
    </xf>
    <xf numFmtId="169" fontId="16" fillId="4" borderId="71" xfId="0" applyNumberFormat="1" applyFont="1" applyFill="1" applyBorder="1" applyAlignment="1">
      <alignment horizontal="right"/>
    </xf>
    <xf numFmtId="0" fontId="16" fillId="2" borderId="0" xfId="0" applyFont="1" applyFill="1" applyBorder="1" applyAlignment="1"/>
    <xf numFmtId="49" fontId="16" fillId="4" borderId="2" xfId="0" applyNumberFormat="1" applyFont="1" applyFill="1" applyBorder="1" applyAlignment="1">
      <alignment horizontal="center"/>
    </xf>
    <xf numFmtId="49" fontId="16" fillId="4" borderId="5" xfId="0" applyNumberFormat="1" applyFont="1" applyFill="1" applyBorder="1" applyAlignment="1">
      <alignment horizontal="center"/>
    </xf>
    <xf numFmtId="49" fontId="16" fillId="4" borderId="3" xfId="0" applyNumberFormat="1" applyFont="1" applyFill="1" applyBorder="1" applyAlignment="1">
      <alignment horizontal="center"/>
    </xf>
    <xf numFmtId="2" fontId="16" fillId="4" borderId="9" xfId="0" applyNumberFormat="1" applyFont="1" applyFill="1" applyBorder="1" applyAlignment="1">
      <alignment horizontal="right"/>
    </xf>
    <xf numFmtId="2" fontId="16" fillId="4" borderId="19" xfId="0" applyNumberFormat="1" applyFont="1" applyFill="1" applyBorder="1"/>
    <xf numFmtId="2" fontId="16" fillId="4" borderId="9" xfId="0" applyNumberFormat="1" applyFont="1" applyFill="1" applyBorder="1"/>
    <xf numFmtId="49" fontId="19" fillId="4" borderId="3" xfId="0" applyNumberFormat="1" applyFont="1" applyFill="1" applyBorder="1" applyAlignment="1">
      <alignment horizontal="center"/>
    </xf>
    <xf numFmtId="49" fontId="19" fillId="4" borderId="5" xfId="0" applyNumberFormat="1" applyFont="1" applyFill="1" applyBorder="1" applyAlignment="1">
      <alignment horizontal="center"/>
    </xf>
    <xf numFmtId="49" fontId="19" fillId="4" borderId="2" xfId="0" applyNumberFormat="1" applyFont="1" applyFill="1" applyBorder="1" applyAlignment="1">
      <alignment horizontal="center"/>
    </xf>
    <xf numFmtId="0" fontId="19" fillId="4" borderId="25" xfId="0" applyFont="1" applyFill="1" applyBorder="1" applyAlignment="1">
      <alignment horizontal="right"/>
    </xf>
    <xf numFmtId="0" fontId="19" fillId="4" borderId="8" xfId="0" applyFont="1" applyFill="1" applyBorder="1" applyAlignment="1">
      <alignment horizontal="right"/>
    </xf>
    <xf numFmtId="0" fontId="19" fillId="4" borderId="9" xfId="0" applyFont="1" applyFill="1" applyBorder="1" applyAlignment="1">
      <alignment horizontal="right"/>
    </xf>
    <xf numFmtId="0" fontId="16" fillId="4" borderId="0" xfId="0" applyFont="1" applyFill="1" applyBorder="1" applyAlignment="1">
      <alignment horizontal="left"/>
    </xf>
    <xf numFmtId="4" fontId="19" fillId="4" borderId="22" xfId="0" applyNumberFormat="1" applyFont="1" applyFill="1" applyBorder="1" applyAlignment="1">
      <alignment horizontal="right"/>
    </xf>
    <xf numFmtId="4" fontId="19" fillId="4" borderId="9" xfId="0" applyNumberFormat="1" applyFont="1" applyFill="1" applyBorder="1" applyAlignment="1">
      <alignment horizontal="right"/>
    </xf>
    <xf numFmtId="2" fontId="19" fillId="4" borderId="9" xfId="0" applyNumberFormat="1" applyFont="1" applyFill="1" applyBorder="1" applyAlignment="1">
      <alignment horizontal="right"/>
    </xf>
    <xf numFmtId="0" fontId="44" fillId="4" borderId="4" xfId="601" applyFont="1" applyFill="1" applyBorder="1"/>
    <xf numFmtId="0" fontId="44" fillId="4" borderId="1" xfId="601" applyFont="1" applyFill="1" applyBorder="1"/>
    <xf numFmtId="0" fontId="18" fillId="4" borderId="5" xfId="0" applyFont="1" applyFill="1" applyBorder="1"/>
    <xf numFmtId="43" fontId="16" fillId="4" borderId="0" xfId="164" applyFont="1" applyFill="1" applyBorder="1" applyAlignment="1">
      <alignment horizontal="right"/>
    </xf>
    <xf numFmtId="43" fontId="16" fillId="4" borderId="0" xfId="164" quotePrefix="1" applyFont="1" applyFill="1" applyBorder="1" applyAlignment="1">
      <alignment horizontal="right"/>
    </xf>
    <xf numFmtId="0" fontId="45" fillId="4" borderId="30" xfId="601" applyFont="1" applyFill="1" applyBorder="1" applyAlignment="1">
      <alignment horizontal="right"/>
    </xf>
    <xf numFmtId="166" fontId="45" fillId="4" borderId="32" xfId="601" quotePrefix="1" applyNumberFormat="1" applyFont="1" applyFill="1" applyBorder="1" applyAlignment="1">
      <alignment horizontal="right"/>
    </xf>
    <xf numFmtId="166" fontId="45" fillId="4" borderId="32" xfId="601" applyNumberFormat="1" applyFont="1" applyFill="1" applyBorder="1" applyAlignment="1">
      <alignment horizontal="right"/>
    </xf>
    <xf numFmtId="166" fontId="45" fillId="4" borderId="35" xfId="601" quotePrefix="1" applyNumberFormat="1" applyFont="1" applyFill="1" applyBorder="1" applyAlignment="1">
      <alignment horizontal="right"/>
    </xf>
    <xf numFmtId="0" fontId="18" fillId="4" borderId="4" xfId="347" applyFont="1" applyFill="1" applyBorder="1" applyAlignment="1"/>
    <xf numFmtId="43" fontId="18" fillId="4" borderId="1" xfId="164" applyFont="1" applyFill="1" applyBorder="1" applyAlignment="1">
      <alignment horizontal="center"/>
    </xf>
    <xf numFmtId="43" fontId="16" fillId="4" borderId="0" xfId="164" applyFont="1" applyFill="1" applyBorder="1" applyAlignment="1">
      <alignment horizontal="center" wrapText="1"/>
    </xf>
    <xf numFmtId="0" fontId="18" fillId="4" borderId="0" xfId="163" applyFont="1" applyFill="1" applyBorder="1" applyAlignment="1">
      <alignment horizontal="left" vertical="center" wrapText="1"/>
    </xf>
    <xf numFmtId="0" fontId="18" fillId="4" borderId="0" xfId="163" applyFont="1" applyFill="1" applyBorder="1" applyAlignment="1">
      <alignment horizontal="center" vertical="center"/>
    </xf>
    <xf numFmtId="0" fontId="18" fillId="4" borderId="1" xfId="163" applyFont="1" applyFill="1" applyBorder="1" applyAlignment="1">
      <alignment horizontal="center" vertical="center"/>
    </xf>
    <xf numFmtId="0" fontId="45" fillId="4" borderId="0" xfId="162" applyFont="1" applyFill="1" applyBorder="1" applyAlignment="1">
      <alignment horizontal="right"/>
    </xf>
    <xf numFmtId="171" fontId="16" fillId="4" borderId="20" xfId="164" applyNumberFormat="1" applyFont="1" applyFill="1" applyBorder="1" applyAlignment="1">
      <alignment horizontal="right"/>
    </xf>
    <xf numFmtId="171" fontId="16" fillId="4" borderId="71" xfId="164" applyNumberFormat="1" applyFont="1" applyFill="1" applyBorder="1" applyAlignment="1">
      <alignment horizontal="right"/>
    </xf>
    <xf numFmtId="171" fontId="16" fillId="37" borderId="33" xfId="164" quotePrefix="1" applyNumberFormat="1" applyFont="1" applyFill="1" applyBorder="1" applyAlignment="1">
      <alignment horizontal="right"/>
    </xf>
    <xf numFmtId="171" fontId="16" fillId="4" borderId="63" xfId="164" quotePrefix="1" applyNumberFormat="1" applyFont="1" applyFill="1" applyBorder="1" applyAlignment="1">
      <alignment horizontal="right"/>
    </xf>
    <xf numFmtId="171" fontId="16" fillId="4" borderId="20" xfId="164" quotePrefix="1" applyNumberFormat="1" applyFont="1" applyFill="1" applyBorder="1" applyAlignment="1">
      <alignment horizontal="right"/>
    </xf>
    <xf numFmtId="171" fontId="16" fillId="4" borderId="71" xfId="164" quotePrefix="1" applyNumberFormat="1" applyFont="1" applyFill="1" applyBorder="1" applyAlignment="1">
      <alignment horizontal="right"/>
    </xf>
    <xf numFmtId="0" fontId="16" fillId="4" borderId="18" xfId="0" applyFont="1" applyFill="1" applyBorder="1" applyAlignment="1">
      <alignment horizontal="center"/>
    </xf>
    <xf numFmtId="1" fontId="16" fillId="4" borderId="48" xfId="0" applyNumberFormat="1" applyFont="1" applyFill="1" applyBorder="1" applyAlignment="1">
      <alignment horizontal="center"/>
    </xf>
    <xf numFmtId="1" fontId="16" fillId="4" borderId="18" xfId="0" applyNumberFormat="1" applyFont="1" applyFill="1" applyBorder="1" applyAlignment="1">
      <alignment horizontal="center"/>
    </xf>
    <xf numFmtId="0" fontId="16" fillId="4" borderId="4" xfId="0" applyFont="1" applyFill="1" applyBorder="1" applyAlignment="1">
      <alignment horizontal="center" wrapText="1"/>
    </xf>
    <xf numFmtId="0" fontId="4" fillId="0" borderId="0" xfId="601" applyFont="1"/>
    <xf numFmtId="4" fontId="16" fillId="4" borderId="0" xfId="0" quotePrefix="1" applyNumberFormat="1" applyFont="1" applyFill="1" applyBorder="1" applyAlignment="1">
      <alignment horizontal="right"/>
    </xf>
    <xf numFmtId="4" fontId="19" fillId="4" borderId="33" xfId="0" applyNumberFormat="1" applyFont="1" applyFill="1" applyBorder="1" applyAlignment="1">
      <alignment horizontal="right"/>
    </xf>
    <xf numFmtId="9" fontId="16" fillId="4" borderId="1" xfId="3" applyFont="1" applyFill="1" applyBorder="1" applyAlignment="1">
      <alignment horizontal="right"/>
    </xf>
    <xf numFmtId="9" fontId="16" fillId="4" borderId="20" xfId="3" applyFont="1" applyFill="1" applyBorder="1" applyAlignment="1">
      <alignment horizontal="right"/>
    </xf>
    <xf numFmtId="9" fontId="16" fillId="4" borderId="9" xfId="3" applyFont="1" applyFill="1" applyBorder="1" applyAlignment="1">
      <alignment horizontal="right"/>
    </xf>
    <xf numFmtId="9" fontId="16" fillId="4" borderId="70" xfId="3" applyFont="1" applyFill="1" applyBorder="1" applyAlignment="1">
      <alignment horizontal="right"/>
    </xf>
    <xf numFmtId="4" fontId="16" fillId="4" borderId="9" xfId="0" applyNumberFormat="1" applyFont="1" applyFill="1" applyBorder="1" applyAlignment="1">
      <alignment horizontal="right"/>
    </xf>
    <xf numFmtId="4" fontId="16" fillId="4" borderId="1" xfId="0" applyNumberFormat="1" applyFont="1" applyFill="1" applyBorder="1" applyAlignment="1">
      <alignment horizontal="right"/>
    </xf>
    <xf numFmtId="9" fontId="16" fillId="4" borderId="20" xfId="0" applyNumberFormat="1" applyFont="1" applyFill="1" applyBorder="1" applyAlignment="1">
      <alignment horizontal="right"/>
    </xf>
    <xf numFmtId="4" fontId="16" fillId="4" borderId="22" xfId="0" quotePrefix="1" applyNumberFormat="1" applyFont="1" applyFill="1" applyBorder="1" applyAlignment="1">
      <alignment horizontal="right"/>
    </xf>
    <xf numFmtId="4" fontId="16" fillId="4" borderId="9" xfId="0" quotePrefix="1" applyNumberFormat="1" applyFont="1" applyFill="1" applyBorder="1" applyAlignment="1">
      <alignment horizontal="right"/>
    </xf>
    <xf numFmtId="4" fontId="16" fillId="4" borderId="33" xfId="0" applyNumberFormat="1" applyFont="1" applyFill="1" applyBorder="1" applyAlignment="1">
      <alignment horizontal="right"/>
    </xf>
    <xf numFmtId="9" fontId="16" fillId="4" borderId="5" xfId="0" applyNumberFormat="1" applyFont="1" applyFill="1" applyBorder="1" applyAlignment="1">
      <alignment horizontal="right"/>
    </xf>
    <xf numFmtId="9" fontId="16" fillId="4" borderId="21" xfId="0" applyNumberFormat="1" applyFont="1" applyFill="1" applyBorder="1" applyAlignment="1">
      <alignment horizontal="right"/>
    </xf>
    <xf numFmtId="4" fontId="19" fillId="4" borderId="70" xfId="0" applyNumberFormat="1" applyFont="1" applyFill="1" applyBorder="1" applyAlignment="1">
      <alignment horizontal="right"/>
    </xf>
    <xf numFmtId="9" fontId="19" fillId="4" borderId="1" xfId="3" applyFont="1" applyFill="1" applyBorder="1" applyAlignment="1">
      <alignment horizontal="right"/>
    </xf>
    <xf numFmtId="9" fontId="19" fillId="4" borderId="20" xfId="3" applyFont="1" applyFill="1" applyBorder="1" applyAlignment="1">
      <alignment horizontal="right"/>
    </xf>
    <xf numFmtId="9" fontId="19" fillId="4" borderId="33" xfId="3" applyFont="1" applyFill="1" applyBorder="1" applyAlignment="1">
      <alignment horizontal="right"/>
    </xf>
    <xf numFmtId="9" fontId="19" fillId="4" borderId="0" xfId="3" applyFont="1" applyFill="1" applyBorder="1" applyAlignment="1">
      <alignment horizontal="right"/>
    </xf>
    <xf numFmtId="0" fontId="16" fillId="0" borderId="70" xfId="200" applyFont="1" applyBorder="1"/>
    <xf numFmtId="2" fontId="45" fillId="4" borderId="6" xfId="601" quotePrefix="1" applyNumberFormat="1" applyFont="1" applyFill="1" applyBorder="1" applyAlignment="1">
      <alignment horizontal="right"/>
    </xf>
    <xf numFmtId="2" fontId="45" fillId="4" borderId="6" xfId="601" applyNumberFormat="1" applyFont="1" applyFill="1" applyBorder="1" applyAlignment="1">
      <alignment horizontal="right"/>
    </xf>
    <xf numFmtId="2" fontId="16" fillId="4" borderId="3" xfId="45" applyNumberFormat="1" applyFont="1" applyFill="1" applyBorder="1" applyAlignment="1">
      <alignment horizontal="right"/>
    </xf>
    <xf numFmtId="2" fontId="45" fillId="4" borderId="5" xfId="601" quotePrefix="1" applyNumberFormat="1" applyFont="1" applyFill="1" applyBorder="1" applyAlignment="1">
      <alignment horizontal="right"/>
    </xf>
    <xf numFmtId="2" fontId="45" fillId="4" borderId="5" xfId="601" applyNumberFormat="1" applyFont="1" applyFill="1" applyBorder="1" applyAlignment="1">
      <alignment horizontal="right"/>
    </xf>
    <xf numFmtId="0" fontId="45" fillId="4" borderId="3" xfId="601" applyFont="1" applyFill="1" applyBorder="1" applyAlignment="1"/>
    <xf numFmtId="0" fontId="0" fillId="4" borderId="6" xfId="0" applyFill="1" applyBorder="1" applyAlignment="1">
      <alignment wrapText="1"/>
    </xf>
    <xf numFmtId="2" fontId="16" fillId="37" borderId="36" xfId="0" applyNumberFormat="1" applyFont="1" applyFill="1" applyBorder="1" applyAlignment="1">
      <alignment horizontal="right"/>
    </xf>
    <xf numFmtId="2" fontId="16" fillId="37" borderId="33" xfId="0" applyNumberFormat="1" applyFont="1" applyFill="1" applyBorder="1" applyAlignment="1">
      <alignment horizontal="right"/>
    </xf>
    <xf numFmtId="2" fontId="16" fillId="37" borderId="70" xfId="0" applyNumberFormat="1" applyFont="1" applyFill="1" applyBorder="1" applyAlignment="1">
      <alignment horizontal="right"/>
    </xf>
    <xf numFmtId="1" fontId="16" fillId="37" borderId="8" xfId="0" applyNumberFormat="1" applyFont="1" applyFill="1" applyBorder="1" applyAlignment="1">
      <alignment horizontal="right"/>
    </xf>
    <xf numFmtId="165" fontId="16" fillId="2" borderId="71" xfId="3" quotePrefix="1" applyNumberFormat="1" applyFont="1" applyFill="1" applyBorder="1" applyAlignment="1">
      <alignment horizontal="right" vertical="center" wrapText="1"/>
    </xf>
    <xf numFmtId="165" fontId="16" fillId="2" borderId="12" xfId="3" quotePrefix="1" applyNumberFormat="1" applyFont="1" applyFill="1" applyBorder="1" applyAlignment="1">
      <alignment horizontal="right" vertical="center" wrapText="1"/>
    </xf>
    <xf numFmtId="165" fontId="16" fillId="2" borderId="0" xfId="3" quotePrefix="1" applyNumberFormat="1" applyFont="1" applyFill="1" applyBorder="1" applyAlignment="1">
      <alignment horizontal="right" vertical="center" wrapText="1"/>
    </xf>
    <xf numFmtId="2" fontId="18" fillId="4" borderId="0" xfId="0" applyNumberFormat="1" applyFont="1" applyFill="1" applyBorder="1" applyAlignment="1">
      <alignment horizontal="left" wrapText="1"/>
    </xf>
    <xf numFmtId="2" fontId="16" fillId="4" borderId="31" xfId="0" applyNumberFormat="1" applyFont="1" applyFill="1" applyBorder="1" applyAlignment="1">
      <alignment horizontal="center"/>
    </xf>
    <xf numFmtId="2" fontId="16" fillId="4" borderId="19" xfId="0" applyNumberFormat="1" applyFont="1" applyFill="1" applyBorder="1" applyAlignment="1">
      <alignment horizontal="center"/>
    </xf>
    <xf numFmtId="2" fontId="19" fillId="4" borderId="31" xfId="0" applyNumberFormat="1" applyFont="1" applyFill="1" applyBorder="1"/>
    <xf numFmtId="0" fontId="18" fillId="4" borderId="0" xfId="0" applyFont="1" applyFill="1" applyBorder="1" applyAlignment="1">
      <alignment horizontal="left" vertical="center" wrapText="1"/>
    </xf>
    <xf numFmtId="0" fontId="45" fillId="4" borderId="24" xfId="601" applyFont="1" applyFill="1" applyBorder="1" applyAlignment="1">
      <alignment horizontal="center"/>
    </xf>
    <xf numFmtId="0" fontId="45" fillId="4" borderId="14" xfId="601" applyFont="1" applyFill="1" applyBorder="1" applyAlignment="1">
      <alignment horizontal="center"/>
    </xf>
    <xf numFmtId="0" fontId="18" fillId="4" borderId="0" xfId="0" applyFont="1" applyFill="1" applyAlignment="1">
      <alignment horizontal="left" vertical="center" wrapText="1"/>
    </xf>
    <xf numFmtId="0" fontId="16" fillId="4" borderId="17" xfId="0" applyFont="1" applyFill="1" applyBorder="1" applyAlignment="1">
      <alignment horizontal="center" wrapText="1"/>
    </xf>
    <xf numFmtId="0" fontId="16" fillId="4" borderId="2" xfId="0" applyFont="1" applyFill="1" applyBorder="1" applyAlignment="1">
      <alignment horizontal="center"/>
    </xf>
    <xf numFmtId="0" fontId="0" fillId="4" borderId="0" xfId="0" applyFill="1" applyAlignment="1">
      <alignment vertical="center"/>
    </xf>
    <xf numFmtId="0" fontId="16" fillId="4" borderId="6" xfId="0" applyFont="1" applyFill="1" applyBorder="1"/>
    <xf numFmtId="166" fontId="16" fillId="4" borderId="1" xfId="0" quotePrefix="1" applyNumberFormat="1" applyFont="1" applyFill="1" applyBorder="1" applyAlignment="1">
      <alignment horizontal="right"/>
    </xf>
    <xf numFmtId="0" fontId="16" fillId="4" borderId="0" xfId="0" applyFont="1" applyFill="1" applyBorder="1" applyAlignment="1">
      <alignment horizontal="left" vertical="center" wrapText="1"/>
    </xf>
    <xf numFmtId="166" fontId="16" fillId="4" borderId="1" xfId="0" applyNumberFormat="1" applyFont="1" applyFill="1" applyBorder="1" applyAlignment="1">
      <alignment horizontal="right"/>
    </xf>
    <xf numFmtId="166" fontId="16" fillId="4" borderId="71" xfId="0" applyNumberFormat="1" applyFont="1" applyFill="1" applyBorder="1" applyAlignment="1">
      <alignment horizontal="right"/>
    </xf>
    <xf numFmtId="0" fontId="0" fillId="4" borderId="0" xfId="0" applyFill="1" applyBorder="1"/>
    <xf numFmtId="0" fontId="16" fillId="4" borderId="24" xfId="0" applyFont="1" applyFill="1" applyBorder="1" applyAlignment="1">
      <alignment horizontal="center"/>
    </xf>
    <xf numFmtId="166" fontId="16" fillId="4" borderId="33" xfId="0" applyNumberFormat="1" applyFont="1" applyFill="1" applyBorder="1" applyAlignment="1">
      <alignment horizontal="right"/>
    </xf>
    <xf numFmtId="4" fontId="16" fillId="4" borderId="20" xfId="0" applyNumberFormat="1" applyFont="1" applyFill="1" applyBorder="1" applyAlignment="1">
      <alignment horizontal="right"/>
    </xf>
    <xf numFmtId="2" fontId="16" fillId="37" borderId="33" xfId="0" applyNumberFormat="1" applyFont="1" applyFill="1" applyBorder="1" applyAlignment="1">
      <alignment horizontal="right"/>
    </xf>
    <xf numFmtId="166" fontId="16" fillId="4" borderId="33" xfId="0" quotePrefix="1" applyNumberFormat="1" applyFont="1" applyFill="1" applyBorder="1" applyAlignment="1">
      <alignment horizontal="right"/>
    </xf>
    <xf numFmtId="2" fontId="16" fillId="4" borderId="1" xfId="0" quotePrefix="1" applyNumberFormat="1" applyFont="1" applyFill="1" applyBorder="1" applyAlignment="1">
      <alignment horizontal="right"/>
    </xf>
    <xf numFmtId="2" fontId="16" fillId="4" borderId="20" xfId="0" quotePrefix="1" applyNumberFormat="1" applyFont="1" applyFill="1" applyBorder="1" applyAlignment="1">
      <alignment horizontal="right"/>
    </xf>
    <xf numFmtId="4" fontId="16" fillId="4" borderId="20" xfId="0" quotePrefix="1" applyNumberFormat="1" applyFont="1" applyFill="1" applyBorder="1" applyAlignment="1">
      <alignment horizontal="right"/>
    </xf>
    <xf numFmtId="2" fontId="16" fillId="4" borderId="64" xfId="0" quotePrefix="1" applyNumberFormat="1" applyFont="1" applyFill="1" applyBorder="1" applyAlignment="1">
      <alignment horizontal="right"/>
    </xf>
    <xf numFmtId="2" fontId="16" fillId="4" borderId="5" xfId="0" quotePrefix="1" applyNumberFormat="1" applyFont="1" applyFill="1" applyBorder="1" applyAlignment="1">
      <alignment horizontal="right"/>
    </xf>
    <xf numFmtId="2" fontId="16" fillId="4" borderId="1" xfId="200" applyNumberFormat="1" applyFont="1" applyFill="1" applyBorder="1" applyAlignment="1">
      <alignment horizontal="right"/>
    </xf>
    <xf numFmtId="2" fontId="16" fillId="4" borderId="22" xfId="200" applyNumberFormat="1" applyFont="1" applyFill="1" applyBorder="1" applyAlignment="1">
      <alignment horizontal="right"/>
    </xf>
    <xf numFmtId="2" fontId="16" fillId="4" borderId="63" xfId="200" applyNumberFormat="1" applyFont="1" applyFill="1" applyBorder="1" applyAlignment="1">
      <alignment horizontal="right"/>
    </xf>
    <xf numFmtId="2" fontId="16" fillId="4" borderId="20" xfId="200" applyNumberFormat="1" applyFont="1" applyFill="1" applyBorder="1" applyAlignment="1">
      <alignment horizontal="right"/>
    </xf>
    <xf numFmtId="0" fontId="16" fillId="4" borderId="0" xfId="200" applyFont="1" applyFill="1" applyBorder="1"/>
    <xf numFmtId="0" fontId="0" fillId="4" borderId="0" xfId="0" applyFill="1"/>
    <xf numFmtId="0" fontId="16" fillId="4" borderId="0" xfId="0" applyFont="1" applyFill="1"/>
    <xf numFmtId="0" fontId="16" fillId="4" borderId="0" xfId="0" applyFont="1" applyFill="1" applyBorder="1"/>
    <xf numFmtId="0" fontId="16" fillId="4" borderId="70" xfId="0" applyFont="1" applyFill="1" applyBorder="1"/>
    <xf numFmtId="0" fontId="16" fillId="4" borderId="5" xfId="0" applyFont="1" applyFill="1" applyBorder="1"/>
    <xf numFmtId="0" fontId="18" fillId="4" borderId="1" xfId="0" applyFont="1" applyFill="1" applyBorder="1"/>
    <xf numFmtId="0" fontId="18" fillId="4" borderId="0" xfId="0" applyFont="1" applyFill="1" applyBorder="1"/>
    <xf numFmtId="0" fontId="16" fillId="4" borderId="1" xfId="0" applyFont="1" applyFill="1" applyBorder="1"/>
    <xf numFmtId="0" fontId="16" fillId="4" borderId="0" xfId="0" applyFont="1" applyFill="1" applyBorder="1" applyAlignment="1">
      <alignment horizontal="right"/>
    </xf>
    <xf numFmtId="0" fontId="16" fillId="4" borderId="2" xfId="0" applyFont="1" applyFill="1" applyBorder="1"/>
    <xf numFmtId="0" fontId="16" fillId="4" borderId="0" xfId="0" applyFont="1" applyFill="1" applyBorder="1" applyAlignment="1">
      <alignment horizontal="center"/>
    </xf>
    <xf numFmtId="2" fontId="16" fillId="4" borderId="0" xfId="0" applyNumberFormat="1" applyFont="1" applyFill="1"/>
    <xf numFmtId="2" fontId="16" fillId="4" borderId="0" xfId="0" applyNumberFormat="1" applyFont="1" applyFill="1" applyBorder="1" applyAlignment="1">
      <alignment horizontal="right"/>
    </xf>
    <xf numFmtId="2" fontId="16" fillId="4" borderId="1" xfId="0" applyNumberFormat="1" applyFont="1" applyFill="1" applyBorder="1" applyAlignment="1">
      <alignment horizontal="right"/>
    </xf>
    <xf numFmtId="0" fontId="16" fillId="4" borderId="6" xfId="0" applyFont="1" applyFill="1" applyBorder="1" applyAlignment="1">
      <alignment horizontal="center"/>
    </xf>
    <xf numFmtId="0" fontId="16" fillId="4" borderId="1" xfId="0" applyFont="1" applyFill="1" applyBorder="1" applyAlignment="1">
      <alignment horizontal="right"/>
    </xf>
    <xf numFmtId="9" fontId="20" fillId="5" borderId="0" xfId="3" applyFont="1" applyFill="1"/>
    <xf numFmtId="9" fontId="16" fillId="4" borderId="0" xfId="3" applyFont="1" applyFill="1"/>
    <xf numFmtId="9" fontId="20" fillId="4" borderId="0" xfId="3" applyFont="1" applyFill="1"/>
    <xf numFmtId="9" fontId="16" fillId="4" borderId="0" xfId="3" applyFont="1" applyFill="1" applyBorder="1" applyAlignment="1">
      <alignment horizontal="left" wrapText="1"/>
    </xf>
    <xf numFmtId="9" fontId="0" fillId="4" borderId="0" xfId="3" applyFont="1" applyFill="1"/>
    <xf numFmtId="9" fontId="16" fillId="5" borderId="0" xfId="3" applyFont="1" applyFill="1"/>
    <xf numFmtId="0" fontId="16" fillId="4" borderId="0" xfId="0" applyFont="1" applyFill="1" applyBorder="1" applyAlignment="1">
      <alignment horizontal="left"/>
    </xf>
    <xf numFmtId="170" fontId="16" fillId="4" borderId="0" xfId="1" applyNumberFormat="1" applyFont="1" applyFill="1" applyBorder="1"/>
    <xf numFmtId="170" fontId="16" fillId="4" borderId="0" xfId="1" applyNumberFormat="1" applyFont="1" applyFill="1" applyBorder="1" applyAlignment="1">
      <alignment horizontal="center" vertical="center"/>
    </xf>
    <xf numFmtId="0" fontId="16" fillId="4" borderId="17" xfId="0" applyFont="1" applyFill="1" applyBorder="1" applyAlignment="1">
      <alignment horizontal="center"/>
    </xf>
    <xf numFmtId="0" fontId="16" fillId="4" borderId="38" xfId="0" applyFont="1" applyFill="1" applyBorder="1" applyAlignment="1">
      <alignment horizontal="center"/>
    </xf>
    <xf numFmtId="0" fontId="23" fillId="4" borderId="15" xfId="0" applyFont="1" applyFill="1" applyBorder="1"/>
    <xf numFmtId="0" fontId="45" fillId="4" borderId="47" xfId="601" applyFont="1" applyFill="1" applyBorder="1" applyAlignment="1">
      <alignment horizontal="center"/>
    </xf>
    <xf numFmtId="166" fontId="5" fillId="4" borderId="24" xfId="601" applyNumberFormat="1" applyFill="1" applyBorder="1" applyAlignment="1">
      <alignment horizontal="center"/>
    </xf>
    <xf numFmtId="166" fontId="5" fillId="4" borderId="29" xfId="601" applyNumberFormat="1" applyFill="1" applyBorder="1" applyAlignment="1">
      <alignment horizontal="center"/>
    </xf>
    <xf numFmtId="166" fontId="5" fillId="4" borderId="16" xfId="601" applyNumberFormat="1" applyFill="1" applyBorder="1" applyAlignment="1">
      <alignment horizontal="center"/>
    </xf>
    <xf numFmtId="166" fontId="5" fillId="4" borderId="46" xfId="601" applyNumberFormat="1" applyFill="1" applyBorder="1" applyAlignment="1">
      <alignment horizontal="center"/>
    </xf>
    <xf numFmtId="2" fontId="19" fillId="4" borderId="6" xfId="0" applyNumberFormat="1" applyFont="1" applyFill="1" applyBorder="1" applyAlignment="1">
      <alignment horizontal="right"/>
    </xf>
    <xf numFmtId="0" fontId="16" fillId="4" borderId="0" xfId="200" applyFill="1"/>
    <xf numFmtId="0" fontId="16" fillId="4" borderId="70" xfId="200" applyFont="1" applyFill="1" applyBorder="1"/>
    <xf numFmtId="0" fontId="16" fillId="4" borderId="0" xfId="200" applyFont="1" applyFill="1" applyBorder="1" applyAlignment="1">
      <alignment horizontal="center" wrapText="1"/>
    </xf>
    <xf numFmtId="0" fontId="16" fillId="4" borderId="5" xfId="200" applyFont="1" applyFill="1" applyBorder="1"/>
    <xf numFmtId="0" fontId="16" fillId="4" borderId="3" xfId="200" applyFont="1" applyFill="1" applyBorder="1"/>
    <xf numFmtId="0" fontId="16" fillId="4" borderId="45" xfId="200" applyFont="1" applyFill="1" applyBorder="1" applyAlignment="1">
      <alignment horizontal="center" wrapText="1"/>
    </xf>
    <xf numFmtId="0" fontId="20" fillId="4" borderId="0" xfId="200" applyFont="1" applyFill="1"/>
    <xf numFmtId="0" fontId="18" fillId="4" borderId="1" xfId="200" applyFont="1" applyFill="1" applyBorder="1"/>
    <xf numFmtId="0" fontId="18" fillId="4" borderId="0" xfId="200" applyFont="1" applyFill="1" applyBorder="1"/>
    <xf numFmtId="0" fontId="16" fillId="4" borderId="1" xfId="200" applyFont="1" applyFill="1" applyBorder="1"/>
    <xf numFmtId="9" fontId="16" fillId="4" borderId="33" xfId="200" applyNumberFormat="1" applyFont="1" applyFill="1" applyBorder="1"/>
    <xf numFmtId="9" fontId="16" fillId="38" borderId="33" xfId="200" applyNumberFormat="1" applyFont="1" applyFill="1" applyBorder="1"/>
    <xf numFmtId="0" fontId="25" fillId="4" borderId="0" xfId="200" applyFont="1" applyFill="1" applyBorder="1"/>
    <xf numFmtId="0" fontId="25" fillId="4" borderId="70" xfId="200" applyFont="1" applyFill="1" applyBorder="1"/>
    <xf numFmtId="0" fontId="16" fillId="4" borderId="2" xfId="200" applyFont="1" applyFill="1" applyBorder="1"/>
    <xf numFmtId="0" fontId="18" fillId="4" borderId="0" xfId="200" applyFont="1" applyFill="1"/>
    <xf numFmtId="0" fontId="16" fillId="4" borderId="0" xfId="200" applyFont="1" applyFill="1"/>
    <xf numFmtId="1" fontId="16" fillId="4" borderId="0" xfId="200" applyNumberFormat="1" applyFont="1" applyFill="1"/>
    <xf numFmtId="0" fontId="16" fillId="4" borderId="0" xfId="200" applyFont="1" applyFill="1" applyBorder="1" applyAlignment="1">
      <alignment horizontal="left"/>
    </xf>
    <xf numFmtId="1" fontId="16" fillId="4" borderId="0" xfId="200" applyNumberFormat="1" applyFont="1" applyFill="1" applyBorder="1" applyAlignment="1">
      <alignment horizontal="left" wrapText="1"/>
    </xf>
    <xf numFmtId="0" fontId="16" fillId="0" borderId="0" xfId="200"/>
    <xf numFmtId="0" fontId="16" fillId="4" borderId="38" xfId="0" applyFont="1" applyFill="1" applyBorder="1" applyAlignment="1">
      <alignment horizontal="center" vertical="center"/>
    </xf>
    <xf numFmtId="0" fontId="16" fillId="4" borderId="38" xfId="0" applyFont="1" applyFill="1" applyBorder="1" applyAlignment="1">
      <alignment horizontal="center" vertical="center" textRotation="90"/>
    </xf>
    <xf numFmtId="0" fontId="18" fillId="4" borderId="38" xfId="0" applyFont="1" applyFill="1" applyBorder="1" applyAlignment="1">
      <alignment vertical="center" textRotation="90" wrapText="1"/>
    </xf>
    <xf numFmtId="0" fontId="16" fillId="4" borderId="38" xfId="0" applyFont="1" applyFill="1" applyBorder="1" applyAlignment="1">
      <alignment vertical="center" textRotation="90" wrapText="1"/>
    </xf>
    <xf numFmtId="1" fontId="16" fillId="4" borderId="40" xfId="1" applyNumberFormat="1" applyFont="1" applyFill="1" applyBorder="1" applyAlignment="1">
      <alignment horizontal="center" vertical="center"/>
    </xf>
    <xf numFmtId="1" fontId="16" fillId="4" borderId="38" xfId="1" applyNumberFormat="1" applyFont="1" applyFill="1" applyBorder="1" applyAlignment="1">
      <alignment horizontal="center" vertical="center"/>
    </xf>
    <xf numFmtId="1" fontId="16" fillId="4" borderId="30" xfId="1" applyNumberFormat="1" applyFont="1" applyFill="1" applyBorder="1" applyAlignment="1">
      <alignment horizontal="center" vertical="center"/>
    </xf>
    <xf numFmtId="1" fontId="16" fillId="4" borderId="6" xfId="1" applyNumberFormat="1" applyFont="1" applyFill="1" applyBorder="1" applyAlignment="1">
      <alignment horizontal="center" vertical="center"/>
    </xf>
    <xf numFmtId="1" fontId="16" fillId="4" borderId="41" xfId="1" applyNumberFormat="1" applyFont="1" applyFill="1" applyBorder="1" applyAlignment="1">
      <alignment horizontal="center" vertical="center"/>
    </xf>
    <xf numFmtId="1" fontId="16" fillId="4" borderId="32" xfId="1" applyNumberFormat="1" applyFont="1" applyFill="1" applyBorder="1" applyAlignment="1">
      <alignment horizontal="center" vertical="center"/>
    </xf>
    <xf numFmtId="1" fontId="16" fillId="4" borderId="0" xfId="1" applyNumberFormat="1" applyFont="1" applyFill="1" applyBorder="1" applyAlignment="1">
      <alignment horizontal="center" vertical="center"/>
    </xf>
    <xf numFmtId="1" fontId="16" fillId="4" borderId="71" xfId="1" applyNumberFormat="1" applyFont="1" applyFill="1" applyBorder="1" applyAlignment="1">
      <alignment horizontal="center" vertical="center"/>
    </xf>
    <xf numFmtId="165" fontId="16" fillId="4" borderId="70" xfId="0" applyNumberFormat="1" applyFont="1" applyFill="1" applyBorder="1" applyAlignment="1">
      <alignment horizontal="center" vertical="center"/>
    </xf>
    <xf numFmtId="1" fontId="16" fillId="4" borderId="37" xfId="1" applyNumberFormat="1" applyFont="1" applyFill="1" applyBorder="1" applyAlignment="1">
      <alignment horizontal="center" vertical="center"/>
    </xf>
    <xf numFmtId="1" fontId="16" fillId="4" borderId="17" xfId="1" applyNumberFormat="1" applyFont="1" applyFill="1" applyBorder="1" applyAlignment="1">
      <alignment horizontal="center" vertical="center"/>
    </xf>
    <xf numFmtId="1" fontId="16" fillId="4" borderId="73" xfId="1" applyNumberFormat="1" applyFont="1" applyFill="1" applyBorder="1" applyAlignment="1">
      <alignment horizontal="center" vertical="center"/>
    </xf>
    <xf numFmtId="165" fontId="16" fillId="4" borderId="11" xfId="0" applyNumberFormat="1" applyFont="1" applyFill="1" applyBorder="1" applyAlignment="1">
      <alignment horizontal="center" vertical="center"/>
    </xf>
    <xf numFmtId="1" fontId="16" fillId="0" borderId="0" xfId="1" applyNumberFormat="1" applyFont="1" applyBorder="1" applyAlignment="1">
      <alignment horizontal="center" vertical="center"/>
    </xf>
    <xf numFmtId="1" fontId="16" fillId="4" borderId="42" xfId="1" applyNumberFormat="1" applyFont="1" applyFill="1" applyBorder="1" applyAlignment="1">
      <alignment horizontal="center" vertical="center"/>
    </xf>
    <xf numFmtId="1" fontId="16" fillId="0" borderId="32" xfId="1" applyNumberFormat="1" applyFont="1" applyBorder="1" applyAlignment="1">
      <alignment horizontal="center" vertical="center"/>
    </xf>
    <xf numFmtId="1" fontId="16" fillId="0" borderId="17" xfId="1" applyNumberFormat="1" applyFont="1" applyBorder="1" applyAlignment="1">
      <alignment horizontal="center" vertical="center"/>
    </xf>
    <xf numFmtId="0" fontId="16" fillId="4" borderId="0" xfId="347" applyFont="1" applyFill="1" applyAlignment="1"/>
    <xf numFmtId="0" fontId="45" fillId="4" borderId="24" xfId="601" applyFont="1" applyFill="1" applyBorder="1" applyAlignment="1">
      <alignment horizontal="center"/>
    </xf>
    <xf numFmtId="0" fontId="45" fillId="4" borderId="14" xfId="601" applyFont="1" applyFill="1" applyBorder="1" applyAlignment="1">
      <alignment horizontal="center"/>
    </xf>
    <xf numFmtId="0" fontId="45" fillId="4" borderId="16" xfId="601" applyFont="1" applyFill="1" applyBorder="1" applyAlignment="1">
      <alignment horizontal="center"/>
    </xf>
    <xf numFmtId="0" fontId="45" fillId="4" borderId="45" xfId="601" applyFont="1" applyFill="1" applyBorder="1" applyAlignment="1">
      <alignment horizontal="center"/>
    </xf>
    <xf numFmtId="166" fontId="16" fillId="4" borderId="71" xfId="0" applyNumberFormat="1" applyFont="1" applyFill="1" applyBorder="1" applyAlignment="1">
      <alignment horizontal="right"/>
    </xf>
    <xf numFmtId="166" fontId="16" fillId="4" borderId="71" xfId="0" quotePrefix="1" applyNumberFormat="1" applyFont="1" applyFill="1" applyBorder="1" applyAlignment="1">
      <alignment horizontal="right"/>
    </xf>
    <xf numFmtId="0" fontId="16" fillId="4" borderId="0" xfId="0" applyFont="1" applyFill="1" applyBorder="1" applyAlignment="1">
      <alignment horizontal="left" vertical="center" wrapText="1"/>
    </xf>
    <xf numFmtId="0" fontId="16" fillId="4" borderId="14" xfId="200" applyFont="1" applyFill="1" applyBorder="1" applyAlignment="1">
      <alignment horizontal="center" wrapText="1"/>
    </xf>
    <xf numFmtId="0" fontId="16" fillId="4" borderId="0" xfId="200" applyFont="1" applyFill="1" applyBorder="1" applyAlignment="1">
      <alignment horizontal="left" wrapText="1"/>
    </xf>
    <xf numFmtId="0" fontId="2" fillId="0" borderId="0" xfId="2329"/>
    <xf numFmtId="49" fontId="2" fillId="0" borderId="0" xfId="2329" applyNumberFormat="1" applyAlignment="1">
      <alignment horizontal="left"/>
    </xf>
    <xf numFmtId="0" fontId="2" fillId="0" borderId="0" xfId="2329" applyAlignment="1">
      <alignment horizontal="left"/>
    </xf>
    <xf numFmtId="0" fontId="18" fillId="4" borderId="1" xfId="0" applyFont="1" applyFill="1" applyBorder="1" applyAlignment="1">
      <alignment horizontal="left" vertical="top"/>
    </xf>
    <xf numFmtId="0" fontId="18" fillId="4" borderId="0" xfId="0" applyFont="1" applyFill="1" applyBorder="1" applyAlignment="1">
      <alignment horizontal="left" vertical="top"/>
    </xf>
    <xf numFmtId="166" fontId="16" fillId="4" borderId="1" xfId="0" quotePrefix="1" applyNumberFormat="1" applyFont="1" applyFill="1" applyBorder="1" applyAlignment="1">
      <alignment horizontal="right"/>
    </xf>
    <xf numFmtId="166" fontId="16" fillId="4" borderId="71" xfId="0" quotePrefix="1" applyNumberFormat="1" applyFont="1" applyFill="1" applyBorder="1" applyAlignment="1">
      <alignment horizontal="right"/>
    </xf>
    <xf numFmtId="166" fontId="16" fillId="4" borderId="1" xfId="0" applyNumberFormat="1" applyFont="1" applyFill="1" applyBorder="1" applyAlignment="1">
      <alignment horizontal="right"/>
    </xf>
    <xf numFmtId="0" fontId="16" fillId="4" borderId="2" xfId="0" applyFont="1" applyFill="1" applyBorder="1" applyAlignment="1">
      <alignment horizontal="center"/>
    </xf>
    <xf numFmtId="0" fontId="16" fillId="4" borderId="5" xfId="0" applyFont="1" applyFill="1" applyBorder="1" applyAlignment="1">
      <alignment horizontal="center"/>
    </xf>
    <xf numFmtId="0" fontId="16" fillId="4" borderId="0" xfId="0" applyFont="1" applyFill="1" applyBorder="1" applyAlignment="1">
      <alignment horizontal="left"/>
    </xf>
    <xf numFmtId="165" fontId="16" fillId="4" borderId="8" xfId="0" applyNumberFormat="1" applyFont="1" applyFill="1" applyBorder="1" applyAlignment="1">
      <alignment horizontal="center" vertical="center"/>
    </xf>
    <xf numFmtId="165" fontId="16" fillId="4" borderId="39" xfId="0" applyNumberFormat="1" applyFont="1" applyFill="1" applyBorder="1" applyAlignment="1">
      <alignment horizontal="center" vertical="center"/>
    </xf>
    <xf numFmtId="165" fontId="16" fillId="4" borderId="10" xfId="0" applyNumberFormat="1" applyFont="1" applyFill="1" applyBorder="1" applyAlignment="1">
      <alignment horizontal="center" vertical="center"/>
    </xf>
    <xf numFmtId="166" fontId="16" fillId="0" borderId="1" xfId="0" applyNumberFormat="1" applyFont="1" applyFill="1" applyBorder="1" applyAlignment="1">
      <alignment horizontal="right" vertical="center"/>
    </xf>
    <xf numFmtId="0" fontId="16" fillId="4" borderId="22" xfId="0" applyFont="1" applyFill="1" applyBorder="1" applyAlignment="1">
      <alignment horizontal="right"/>
    </xf>
    <xf numFmtId="0" fontId="16" fillId="4" borderId="71" xfId="0" applyFont="1" applyFill="1" applyBorder="1" applyAlignment="1">
      <alignment horizontal="right"/>
    </xf>
    <xf numFmtId="0" fontId="16" fillId="4" borderId="32" xfId="0" applyFont="1" applyFill="1" applyBorder="1" applyAlignment="1">
      <alignment horizontal="right"/>
    </xf>
    <xf numFmtId="0" fontId="16" fillId="4" borderId="70" xfId="0" applyFont="1" applyFill="1" applyBorder="1" applyAlignment="1">
      <alignment horizontal="right"/>
    </xf>
    <xf numFmtId="166" fontId="16" fillId="4" borderId="32" xfId="0" applyNumberFormat="1" applyFont="1" applyFill="1" applyBorder="1" applyAlignment="1">
      <alignment horizontal="right"/>
    </xf>
    <xf numFmtId="0" fontId="16" fillId="4" borderId="25" xfId="0" applyFont="1" applyFill="1" applyBorder="1" applyAlignment="1">
      <alignment horizontal="right"/>
    </xf>
    <xf numFmtId="0" fontId="16" fillId="4" borderId="6" xfId="0" applyFont="1" applyFill="1" applyBorder="1" applyAlignment="1">
      <alignment horizontal="right"/>
    </xf>
    <xf numFmtId="0" fontId="16" fillId="4" borderId="8" xfId="0" applyFont="1" applyFill="1" applyBorder="1" applyAlignment="1">
      <alignment horizontal="right"/>
    </xf>
    <xf numFmtId="11" fontId="45" fillId="4" borderId="1" xfId="601" applyNumberFormat="1" applyFont="1" applyFill="1" applyBorder="1"/>
    <xf numFmtId="0" fontId="5" fillId="4" borderId="0" xfId="601" applyFill="1" applyAlignment="1"/>
    <xf numFmtId="166" fontId="18" fillId="4" borderId="1" xfId="0" applyNumberFormat="1" applyFont="1" applyFill="1" applyBorder="1" applyAlignment="1">
      <alignment horizontal="left" vertical="center"/>
    </xf>
    <xf numFmtId="166" fontId="16" fillId="4" borderId="0" xfId="0" quotePrefix="1" applyNumberFormat="1" applyFont="1" applyFill="1" applyBorder="1" applyAlignment="1">
      <alignment horizontal="right" vertical="center" wrapText="1"/>
    </xf>
    <xf numFmtId="166" fontId="16" fillId="4" borderId="0" xfId="0" quotePrefix="1" applyNumberFormat="1" applyFont="1" applyFill="1" applyBorder="1" applyAlignment="1">
      <alignment horizontal="right" wrapText="1"/>
    </xf>
    <xf numFmtId="166" fontId="16" fillId="4" borderId="5" xfId="0" quotePrefix="1" applyNumberFormat="1" applyFont="1" applyFill="1" applyBorder="1" applyAlignment="1">
      <alignment horizontal="right" vertical="center"/>
    </xf>
    <xf numFmtId="166" fontId="16" fillId="4" borderId="68" xfId="0" quotePrefix="1" applyNumberFormat="1" applyFont="1" applyFill="1" applyBorder="1" applyAlignment="1">
      <alignment horizontal="right"/>
    </xf>
    <xf numFmtId="0" fontId="45" fillId="4" borderId="70" xfId="601" applyFont="1" applyFill="1" applyBorder="1" applyAlignment="1">
      <alignment horizontal="left"/>
    </xf>
    <xf numFmtId="2" fontId="45" fillId="4" borderId="70" xfId="601" applyNumberFormat="1" applyFont="1" applyFill="1" applyBorder="1" applyAlignment="1">
      <alignment horizontal="left"/>
    </xf>
    <xf numFmtId="2" fontId="45" fillId="4" borderId="70" xfId="601" quotePrefix="1" applyNumberFormat="1" applyFont="1" applyFill="1" applyBorder="1" applyAlignment="1">
      <alignment horizontal="left"/>
    </xf>
    <xf numFmtId="1" fontId="16" fillId="4" borderId="30" xfId="1" quotePrefix="1" applyNumberFormat="1" applyFont="1" applyFill="1" applyBorder="1" applyAlignment="1">
      <alignment horizontal="center" vertical="center"/>
    </xf>
    <xf numFmtId="1" fontId="16" fillId="4" borderId="6" xfId="1" quotePrefix="1" applyNumberFormat="1" applyFont="1" applyFill="1" applyBorder="1" applyAlignment="1">
      <alignment horizontal="center" vertical="center"/>
    </xf>
    <xf numFmtId="1" fontId="16" fillId="4" borderId="32" xfId="1" quotePrefix="1" applyNumberFormat="1" applyFont="1" applyFill="1" applyBorder="1" applyAlignment="1">
      <alignment horizontal="center" vertical="center"/>
    </xf>
    <xf numFmtId="1" fontId="16" fillId="4" borderId="0" xfId="1" quotePrefix="1" applyNumberFormat="1" applyFont="1" applyFill="1" applyBorder="1" applyAlignment="1">
      <alignment horizontal="center" vertical="center"/>
    </xf>
    <xf numFmtId="1" fontId="16" fillId="4" borderId="37" xfId="1" quotePrefix="1" applyNumberFormat="1" applyFont="1" applyFill="1" applyBorder="1" applyAlignment="1">
      <alignment horizontal="center" vertical="center"/>
    </xf>
    <xf numFmtId="1" fontId="16" fillId="4" borderId="17" xfId="1" quotePrefix="1" applyNumberFormat="1" applyFont="1" applyFill="1" applyBorder="1" applyAlignment="1">
      <alignment horizontal="center" vertical="center"/>
    </xf>
    <xf numFmtId="1" fontId="16" fillId="4" borderId="40" xfId="1" quotePrefix="1" applyNumberFormat="1" applyFont="1" applyFill="1" applyBorder="1" applyAlignment="1">
      <alignment horizontal="center" vertical="center"/>
    </xf>
    <xf numFmtId="1" fontId="16" fillId="4" borderId="38" xfId="1" quotePrefix="1" applyNumberFormat="1" applyFont="1" applyFill="1" applyBorder="1" applyAlignment="1">
      <alignment horizontal="center" vertical="center"/>
    </xf>
    <xf numFmtId="1" fontId="16" fillId="4" borderId="42" xfId="1" quotePrefix="1" applyNumberFormat="1" applyFont="1" applyFill="1" applyBorder="1" applyAlignment="1">
      <alignment horizontal="center" vertical="center"/>
    </xf>
    <xf numFmtId="1" fontId="16" fillId="4" borderId="71" xfId="1" quotePrefix="1" applyNumberFormat="1" applyFont="1" applyFill="1" applyBorder="1" applyAlignment="1">
      <alignment horizontal="center" vertical="center"/>
    </xf>
    <xf numFmtId="2" fontId="16" fillId="4" borderId="0" xfId="200" applyNumberFormat="1" applyFont="1" applyFill="1"/>
    <xf numFmtId="0" fontId="16" fillId="4" borderId="25" xfId="200" applyFont="1" applyFill="1" applyBorder="1" applyAlignment="1">
      <alignment horizontal="center"/>
    </xf>
    <xf numFmtId="0" fontId="16" fillId="4" borderId="4" xfId="200" applyFont="1" applyFill="1" applyBorder="1" applyAlignment="1">
      <alignment horizontal="center"/>
    </xf>
    <xf numFmtId="2" fontId="16" fillId="4" borderId="6" xfId="200" applyNumberFormat="1" applyFont="1" applyFill="1" applyBorder="1" applyAlignment="1">
      <alignment horizontal="centerContinuous"/>
    </xf>
    <xf numFmtId="0" fontId="16" fillId="4" borderId="8" xfId="200" applyFont="1" applyFill="1" applyBorder="1" applyAlignment="1">
      <alignment horizontal="centerContinuous"/>
    </xf>
    <xf numFmtId="0" fontId="16" fillId="4" borderId="6" xfId="200" applyFont="1" applyFill="1" applyBorder="1" applyAlignment="1">
      <alignment horizontal="center"/>
    </xf>
    <xf numFmtId="0" fontId="16" fillId="4" borderId="22" xfId="200" applyFont="1" applyFill="1" applyBorder="1" applyAlignment="1">
      <alignment horizontal="center"/>
    </xf>
    <xf numFmtId="0" fontId="16" fillId="4" borderId="22" xfId="200" applyFont="1" applyFill="1" applyBorder="1" applyAlignment="1">
      <alignment horizontal="centerContinuous"/>
    </xf>
    <xf numFmtId="2" fontId="16" fillId="4" borderId="22" xfId="200" quotePrefix="1" applyNumberFormat="1" applyFont="1" applyFill="1" applyBorder="1" applyAlignment="1">
      <alignment horizontal="centerContinuous"/>
    </xf>
    <xf numFmtId="0" fontId="16" fillId="4" borderId="22" xfId="200" quotePrefix="1" applyFont="1" applyFill="1" applyBorder="1" applyAlignment="1">
      <alignment horizontal="centerContinuous"/>
    </xf>
    <xf numFmtId="0" fontId="16" fillId="4" borderId="22" xfId="200" quotePrefix="1" applyFont="1" applyFill="1" applyBorder="1" applyAlignment="1">
      <alignment horizontal="center"/>
    </xf>
    <xf numFmtId="0" fontId="16" fillId="4" borderId="0" xfId="200" applyFont="1" applyFill="1" applyBorder="1" applyAlignment="1">
      <alignment horizontal="center"/>
    </xf>
    <xf numFmtId="0" fontId="16" fillId="4" borderId="26" xfId="200" applyFont="1" applyFill="1" applyBorder="1" applyAlignment="1">
      <alignment horizontal="centerContinuous"/>
    </xf>
    <xf numFmtId="2" fontId="16" fillId="4" borderId="26" xfId="200" applyNumberFormat="1" applyFont="1" applyFill="1" applyBorder="1" applyAlignment="1">
      <alignment horizontal="centerContinuous"/>
    </xf>
    <xf numFmtId="0" fontId="16" fillId="2" borderId="3" xfId="200" applyFont="1" applyFill="1" applyBorder="1" applyAlignment="1">
      <alignment horizontal="right"/>
    </xf>
    <xf numFmtId="0" fontId="16" fillId="4" borderId="26" xfId="200" applyFont="1" applyFill="1" applyBorder="1" applyAlignment="1">
      <alignment horizontal="center"/>
    </xf>
    <xf numFmtId="2" fontId="16" fillId="4" borderId="25" xfId="200" applyNumberFormat="1" applyFont="1" applyFill="1" applyBorder="1" applyAlignment="1">
      <alignment horizontal="center"/>
    </xf>
    <xf numFmtId="0" fontId="16" fillId="4" borderId="8" xfId="200" applyFont="1" applyFill="1" applyBorder="1" applyAlignment="1">
      <alignment horizontal="center"/>
    </xf>
    <xf numFmtId="0" fontId="18" fillId="4" borderId="4" xfId="200" applyFont="1" applyFill="1" applyBorder="1"/>
    <xf numFmtId="0" fontId="16" fillId="4" borderId="6" xfId="200" applyFont="1" applyFill="1" applyBorder="1"/>
    <xf numFmtId="2" fontId="20" fillId="4" borderId="0" xfId="200" applyNumberFormat="1" applyFont="1" applyFill="1"/>
    <xf numFmtId="2" fontId="16" fillId="4" borderId="4" xfId="200" applyNumberFormat="1" applyFont="1" applyFill="1" applyBorder="1" applyAlignment="1">
      <alignment horizontal="center"/>
    </xf>
    <xf numFmtId="2" fontId="16" fillId="4" borderId="8" xfId="200" applyNumberFormat="1" applyFont="1" applyFill="1" applyBorder="1" applyAlignment="1">
      <alignment horizontal="center"/>
    </xf>
    <xf numFmtId="0" fontId="18" fillId="2" borderId="1" xfId="200" applyFont="1" applyFill="1" applyBorder="1"/>
    <xf numFmtId="2" fontId="16" fillId="4" borderId="0" xfId="200" applyNumberFormat="1" applyFont="1" applyFill="1" applyBorder="1" applyAlignment="1">
      <alignment horizontal="right"/>
    </xf>
    <xf numFmtId="0" fontId="20" fillId="4" borderId="0" xfId="200" applyFont="1" applyFill="1" applyBorder="1"/>
    <xf numFmtId="2" fontId="16" fillId="4" borderId="5" xfId="200" applyNumberFormat="1" applyFont="1" applyFill="1" applyBorder="1" applyAlignment="1">
      <alignment horizontal="right"/>
    </xf>
    <xf numFmtId="4" fontId="16" fillId="4" borderId="5" xfId="200" applyNumberFormat="1" applyFont="1" applyFill="1" applyBorder="1" applyAlignment="1">
      <alignment horizontal="right"/>
    </xf>
    <xf numFmtId="4" fontId="16" fillId="4" borderId="0" xfId="200" applyNumberFormat="1" applyFont="1" applyFill="1" applyBorder="1" applyAlignment="1">
      <alignment horizontal="right"/>
    </xf>
    <xf numFmtId="0" fontId="16" fillId="4" borderId="0" xfId="200" applyFont="1" applyFill="1" applyBorder="1" applyAlignment="1">
      <alignment horizontal="right"/>
    </xf>
    <xf numFmtId="0" fontId="16" fillId="4" borderId="5" xfId="200" applyFont="1" applyFill="1" applyBorder="1" applyAlignment="1">
      <alignment horizontal="center"/>
    </xf>
    <xf numFmtId="0" fontId="16" fillId="4" borderId="14" xfId="200" applyFont="1" applyFill="1" applyBorder="1" applyAlignment="1">
      <alignment horizontal="center"/>
    </xf>
    <xf numFmtId="2" fontId="16" fillId="4" borderId="24" xfId="200" applyNumberFormat="1" applyFont="1" applyFill="1" applyBorder="1" applyAlignment="1">
      <alignment horizontal="center"/>
    </xf>
    <xf numFmtId="0" fontId="16" fillId="4" borderId="16" xfId="200" applyFont="1" applyFill="1" applyBorder="1" applyAlignment="1">
      <alignment horizontal="center"/>
    </xf>
    <xf numFmtId="0" fontId="16" fillId="4" borderId="4" xfId="200" applyFont="1" applyFill="1" applyBorder="1"/>
    <xf numFmtId="0" fontId="16" fillId="4" borderId="8" xfId="200" applyFont="1" applyFill="1" applyBorder="1"/>
    <xf numFmtId="0" fontId="16" fillId="4" borderId="70" xfId="45" applyFont="1" applyFill="1" applyBorder="1" applyAlignment="1">
      <alignment horizontal="justify" wrapText="1"/>
    </xf>
    <xf numFmtId="2" fontId="16" fillId="4" borderId="5" xfId="200" applyNumberFormat="1" applyFont="1" applyFill="1" applyBorder="1"/>
    <xf numFmtId="0" fontId="16" fillId="4" borderId="70" xfId="45" applyFont="1" applyFill="1" applyBorder="1" applyAlignment="1">
      <alignment wrapText="1"/>
    </xf>
    <xf numFmtId="4" fontId="16" fillId="4" borderId="0" xfId="200" applyNumberFormat="1" applyFont="1" applyFill="1"/>
    <xf numFmtId="0" fontId="16" fillId="4" borderId="3" xfId="200" applyFont="1" applyFill="1" applyBorder="1" applyAlignment="1">
      <alignment horizontal="center"/>
    </xf>
    <xf numFmtId="2" fontId="16" fillId="4" borderId="0" xfId="200" applyNumberFormat="1" applyFont="1" applyFill="1" applyBorder="1"/>
    <xf numFmtId="0" fontId="45" fillId="0" borderId="0" xfId="2333" applyFont="1"/>
    <xf numFmtId="4" fontId="16" fillId="4" borderId="0" xfId="45" applyNumberFormat="1" applyFont="1" applyFill="1" applyBorder="1" applyAlignment="1">
      <alignment horizontal="right"/>
    </xf>
    <xf numFmtId="0" fontId="44" fillId="0" borderId="24" xfId="2329" applyFont="1" applyBorder="1" applyAlignment="1"/>
    <xf numFmtId="49" fontId="44" fillId="0" borderId="24" xfId="2329" applyNumberFormat="1" applyFont="1" applyBorder="1" applyAlignment="1">
      <alignment horizontal="left" wrapText="1"/>
    </xf>
    <xf numFmtId="0" fontId="44" fillId="0" borderId="24" xfId="2329" applyFont="1" applyBorder="1" applyAlignment="1">
      <alignment horizontal="left" wrapText="1"/>
    </xf>
    <xf numFmtId="0" fontId="45" fillId="0" borderId="24" xfId="2329" applyFont="1" applyBorder="1"/>
    <xf numFmtId="49" fontId="45" fillId="0" borderId="24" xfId="2329" applyNumberFormat="1" applyFont="1" applyBorder="1" applyAlignment="1">
      <alignment horizontal="left"/>
    </xf>
    <xf numFmtId="0" fontId="45" fillId="0" borderId="24" xfId="2329" applyFont="1" applyBorder="1" applyAlignment="1">
      <alignment horizontal="left"/>
    </xf>
    <xf numFmtId="0" fontId="16" fillId="4" borderId="6" xfId="0" applyFont="1" applyFill="1" applyBorder="1"/>
    <xf numFmtId="0" fontId="16" fillId="4" borderId="0" xfId="200" applyFont="1" applyFill="1" applyBorder="1" applyAlignment="1"/>
    <xf numFmtId="0" fontId="16" fillId="4" borderId="0" xfId="200" applyFont="1" applyFill="1" applyAlignment="1"/>
    <xf numFmtId="0" fontId="16" fillId="4" borderId="70" xfId="200" applyFont="1" applyFill="1" applyBorder="1" applyAlignment="1"/>
    <xf numFmtId="43" fontId="16" fillId="4" borderId="20" xfId="164" applyNumberFormat="1" applyFont="1" applyFill="1" applyBorder="1" applyAlignment="1">
      <alignment horizontal="right"/>
    </xf>
    <xf numFmtId="43" fontId="16" fillId="37" borderId="33" xfId="164" applyNumberFormat="1" applyFont="1" applyFill="1" applyBorder="1" applyAlignment="1">
      <alignment horizontal="right"/>
    </xf>
    <xf numFmtId="43" fontId="16" fillId="4" borderId="71" xfId="164" quotePrefix="1" applyNumberFormat="1" applyFont="1" applyFill="1" applyBorder="1" applyAlignment="1">
      <alignment horizontal="right"/>
    </xf>
    <xf numFmtId="43" fontId="16" fillId="37" borderId="33" xfId="164" quotePrefix="1" applyNumberFormat="1" applyFont="1" applyFill="1" applyBorder="1" applyAlignment="1">
      <alignment horizontal="right"/>
    </xf>
    <xf numFmtId="43" fontId="16" fillId="4" borderId="20" xfId="164" quotePrefix="1" applyNumberFormat="1" applyFont="1" applyFill="1" applyBorder="1" applyAlignment="1">
      <alignment horizontal="right"/>
    </xf>
    <xf numFmtId="0" fontId="44" fillId="4" borderId="1" xfId="162" applyFont="1" applyFill="1" applyBorder="1"/>
    <xf numFmtId="0" fontId="45" fillId="4" borderId="6" xfId="162" applyFont="1" applyFill="1" applyBorder="1" applyAlignment="1">
      <alignment horizontal="right"/>
    </xf>
    <xf numFmtId="0" fontId="16" fillId="4" borderId="6" xfId="0" applyFont="1" applyFill="1" applyBorder="1" applyAlignment="1"/>
    <xf numFmtId="0" fontId="16" fillId="4" borderId="2" xfId="0" applyFont="1" applyFill="1" applyBorder="1" applyAlignment="1">
      <alignment horizontal="left" wrapText="1"/>
    </xf>
    <xf numFmtId="0" fontId="16" fillId="4" borderId="5" xfId="0" applyFont="1" applyFill="1" applyBorder="1" applyAlignment="1">
      <alignment horizontal="left" wrapText="1"/>
    </xf>
    <xf numFmtId="2" fontId="16" fillId="4" borderId="5" xfId="0" applyNumberFormat="1" applyFont="1" applyFill="1" applyBorder="1" applyAlignment="1">
      <alignment horizontal="right"/>
    </xf>
    <xf numFmtId="4" fontId="19" fillId="37" borderId="70" xfId="0" applyNumberFormat="1" applyFont="1" applyFill="1" applyBorder="1" applyAlignment="1">
      <alignment horizontal="right"/>
    </xf>
    <xf numFmtId="2" fontId="0" fillId="4" borderId="0" xfId="0" applyNumberFormat="1" applyFill="1" applyAlignment="1">
      <alignment horizontal="right"/>
    </xf>
    <xf numFmtId="2" fontId="0" fillId="37" borderId="0" xfId="0" applyNumberFormat="1" applyFill="1" applyAlignment="1">
      <alignment horizontal="right"/>
    </xf>
    <xf numFmtId="0" fontId="20" fillId="4" borderId="0" xfId="200" applyFont="1" applyFill="1" applyAlignment="1">
      <alignment wrapText="1"/>
    </xf>
    <xf numFmtId="0" fontId="20" fillId="4" borderId="0" xfId="200" applyFont="1" applyFill="1" applyBorder="1" applyAlignment="1">
      <alignment horizontal="center"/>
    </xf>
    <xf numFmtId="0" fontId="20" fillId="0" borderId="0" xfId="200" applyFont="1" applyAlignment="1">
      <alignment wrapText="1"/>
    </xf>
    <xf numFmtId="0" fontId="23" fillId="4" borderId="23" xfId="200" applyFont="1" applyFill="1" applyBorder="1" applyAlignment="1">
      <alignment horizontal="center" wrapText="1"/>
    </xf>
    <xf numFmtId="0" fontId="23" fillId="4" borderId="17" xfId="200" applyFont="1" applyFill="1" applyBorder="1" applyAlignment="1">
      <alignment horizontal="center" wrapText="1"/>
    </xf>
    <xf numFmtId="0" fontId="20" fillId="0" borderId="0" xfId="200" applyFont="1" applyFill="1" applyBorder="1"/>
    <xf numFmtId="0" fontId="16" fillId="4" borderId="1" xfId="200" applyFont="1" applyFill="1" applyBorder="1" applyAlignment="1">
      <alignment horizontal="left" indent="1"/>
    </xf>
    <xf numFmtId="0" fontId="16" fillId="0" borderId="74" xfId="200" applyBorder="1" applyAlignment="1">
      <alignment horizontal="center"/>
    </xf>
    <xf numFmtId="0" fontId="16" fillId="0" borderId="60" xfId="200" applyBorder="1" applyAlignment="1">
      <alignment horizontal="center"/>
    </xf>
    <xf numFmtId="0" fontId="16" fillId="4" borderId="24" xfId="200" applyFont="1" applyFill="1" applyBorder="1" applyAlignment="1">
      <alignment horizontal="center"/>
    </xf>
    <xf numFmtId="2" fontId="16" fillId="4" borderId="5" xfId="200" applyNumberFormat="1" applyFont="1" applyFill="1" applyBorder="1" applyAlignment="1">
      <alignment horizontal="center"/>
    </xf>
    <xf numFmtId="2" fontId="16" fillId="4" borderId="62" xfId="200" applyNumberFormat="1" applyFont="1" applyFill="1" applyBorder="1" applyAlignment="1">
      <alignment horizontal="center"/>
    </xf>
    <xf numFmtId="2" fontId="16" fillId="4" borderId="27" xfId="200" applyNumberFormat="1" applyFont="1" applyFill="1" applyBorder="1" applyAlignment="1">
      <alignment horizontal="center"/>
    </xf>
    <xf numFmtId="0" fontId="16" fillId="4" borderId="48" xfId="200" applyFont="1" applyFill="1" applyBorder="1" applyAlignment="1">
      <alignment horizontal="center"/>
    </xf>
    <xf numFmtId="0" fontId="16" fillId="4" borderId="49" xfId="200" applyFont="1" applyFill="1" applyBorder="1" applyAlignment="1">
      <alignment horizontal="center"/>
    </xf>
    <xf numFmtId="0" fontId="18" fillId="2" borderId="4" xfId="200" applyFont="1" applyFill="1" applyBorder="1"/>
    <xf numFmtId="0" fontId="16" fillId="4" borderId="31" xfId="200" applyFont="1" applyFill="1" applyBorder="1" applyAlignment="1">
      <alignment horizontal="right"/>
    </xf>
    <xf numFmtId="0" fontId="16" fillId="4" borderId="43" xfId="200" applyFont="1" applyFill="1" applyBorder="1" applyAlignment="1">
      <alignment horizontal="right"/>
    </xf>
    <xf numFmtId="2" fontId="16" fillId="4" borderId="4" xfId="200" applyNumberFormat="1" applyFont="1" applyFill="1" applyBorder="1" applyAlignment="1">
      <alignment horizontal="right"/>
    </xf>
    <xf numFmtId="2" fontId="16" fillId="4" borderId="19" xfId="200" applyNumberFormat="1" applyFont="1" applyFill="1" applyBorder="1" applyAlignment="1">
      <alignment horizontal="right"/>
    </xf>
    <xf numFmtId="172" fontId="16" fillId="4" borderId="63" xfId="200" applyNumberFormat="1" applyFont="1" applyFill="1" applyBorder="1" applyAlignment="1">
      <alignment horizontal="right"/>
    </xf>
    <xf numFmtId="172" fontId="16" fillId="4" borderId="33" xfId="200" applyNumberFormat="1" applyFont="1" applyFill="1" applyBorder="1" applyAlignment="1">
      <alignment horizontal="right"/>
    </xf>
    <xf numFmtId="4" fontId="16" fillId="4" borderId="1" xfId="200" applyNumberFormat="1" applyFont="1" applyFill="1" applyBorder="1" applyAlignment="1">
      <alignment horizontal="right"/>
    </xf>
    <xf numFmtId="4" fontId="16" fillId="4" borderId="19" xfId="200" applyNumberFormat="1" applyFont="1" applyFill="1" applyBorder="1" applyAlignment="1">
      <alignment horizontal="right"/>
    </xf>
    <xf numFmtId="2" fontId="16" fillId="4" borderId="0" xfId="200" applyNumberFormat="1" applyFont="1" applyFill="1" applyBorder="1" applyAlignment="1">
      <alignment horizontal="center"/>
    </xf>
    <xf numFmtId="0" fontId="16" fillId="2" borderId="0" xfId="200" applyFont="1" applyFill="1" applyBorder="1"/>
    <xf numFmtId="166" fontId="16" fillId="4" borderId="1" xfId="200" applyNumberFormat="1" applyFont="1" applyFill="1" applyBorder="1" applyAlignment="1">
      <alignment horizontal="right"/>
    </xf>
    <xf numFmtId="166" fontId="16" fillId="4" borderId="33" xfId="200" applyNumberFormat="1" applyFont="1" applyFill="1" applyBorder="1" applyAlignment="1">
      <alignment horizontal="right"/>
    </xf>
    <xf numFmtId="167" fontId="16" fillId="4" borderId="1" xfId="200" applyNumberFormat="1" applyFont="1" applyFill="1" applyBorder="1" applyAlignment="1">
      <alignment horizontal="right"/>
    </xf>
    <xf numFmtId="4" fontId="16" fillId="4" borderId="20" xfId="200" applyNumberFormat="1" applyFont="1" applyFill="1" applyBorder="1" applyAlignment="1">
      <alignment horizontal="right"/>
    </xf>
    <xf numFmtId="166" fontId="16" fillId="4" borderId="63" xfId="200" applyNumberFormat="1" applyFont="1" applyFill="1" applyBorder="1" applyAlignment="1">
      <alignment horizontal="right"/>
    </xf>
    <xf numFmtId="4" fontId="16" fillId="3" borderId="70" xfId="200" applyNumberFormat="1" applyFont="1" applyFill="1" applyBorder="1" applyAlignment="1">
      <alignment horizontal="right"/>
    </xf>
    <xf numFmtId="0" fontId="20" fillId="0" borderId="0" xfId="200" applyFont="1"/>
    <xf numFmtId="0" fontId="20" fillId="0" borderId="0" xfId="200" applyFont="1" applyBorder="1"/>
    <xf numFmtId="11" fontId="16" fillId="4" borderId="0" xfId="200" applyNumberFormat="1" applyFill="1"/>
    <xf numFmtId="0" fontId="18" fillId="2" borderId="2" xfId="200" applyFont="1" applyFill="1" applyBorder="1"/>
    <xf numFmtId="0" fontId="16" fillId="2" borderId="5" xfId="200" applyFont="1" applyFill="1" applyBorder="1"/>
    <xf numFmtId="0" fontId="16" fillId="2" borderId="3" xfId="200" applyFont="1" applyFill="1" applyBorder="1"/>
    <xf numFmtId="166" fontId="16" fillId="4" borderId="2" xfId="200" applyNumberFormat="1" applyFont="1" applyFill="1" applyBorder="1" applyAlignment="1">
      <alignment horizontal="right"/>
    </xf>
    <xf numFmtId="166" fontId="16" fillId="4" borderId="36" xfId="200" applyNumberFormat="1" applyFont="1" applyFill="1" applyBorder="1" applyAlignment="1">
      <alignment horizontal="right"/>
    </xf>
    <xf numFmtId="0" fontId="16" fillId="4" borderId="0" xfId="200" applyFill="1" applyBorder="1"/>
    <xf numFmtId="166" fontId="16" fillId="4" borderId="0" xfId="200" applyNumberFormat="1" applyFont="1" applyFill="1" applyBorder="1" applyAlignment="1">
      <alignment horizontal="right"/>
    </xf>
    <xf numFmtId="167" fontId="16" fillId="4" borderId="0" xfId="200" applyNumberFormat="1" applyFont="1" applyFill="1" applyBorder="1" applyAlignment="1">
      <alignment horizontal="right"/>
    </xf>
    <xf numFmtId="4" fontId="16" fillId="4" borderId="0" xfId="200" applyNumberFormat="1" applyFont="1" applyFill="1" applyBorder="1"/>
    <xf numFmtId="0" fontId="16" fillId="0" borderId="0" xfId="200" applyBorder="1"/>
    <xf numFmtId="4" fontId="16" fillId="4" borderId="0" xfId="200" applyNumberFormat="1" applyFill="1"/>
    <xf numFmtId="2" fontId="16" fillId="3" borderId="70" xfId="200" applyNumberFormat="1" applyFont="1" applyFill="1" applyBorder="1" applyAlignment="1">
      <alignment horizontal="right"/>
    </xf>
    <xf numFmtId="2" fontId="16" fillId="4" borderId="2" xfId="200" applyNumberFormat="1" applyFont="1" applyFill="1" applyBorder="1" applyAlignment="1">
      <alignment horizontal="right"/>
    </xf>
    <xf numFmtId="2" fontId="16" fillId="4" borderId="21" xfId="200" applyNumberFormat="1" applyFont="1" applyFill="1" applyBorder="1" applyAlignment="1">
      <alignment horizontal="right"/>
    </xf>
    <xf numFmtId="2" fontId="16" fillId="3" borderId="3" xfId="200" applyNumberFormat="1" applyFont="1" applyFill="1" applyBorder="1" applyAlignment="1">
      <alignment horizontal="right"/>
    </xf>
    <xf numFmtId="0" fontId="16" fillId="0" borderId="0" xfId="200" applyFont="1" applyFill="1" applyBorder="1"/>
    <xf numFmtId="4" fontId="16" fillId="4" borderId="1" xfId="0" quotePrefix="1" applyNumberFormat="1" applyFont="1" applyFill="1" applyBorder="1" applyAlignment="1">
      <alignment horizontal="right"/>
    </xf>
    <xf numFmtId="0" fontId="16" fillId="2" borderId="24" xfId="0" applyFont="1" applyFill="1" applyBorder="1" applyAlignment="1">
      <alignment horizontal="center" wrapText="1"/>
    </xf>
    <xf numFmtId="2" fontId="19" fillId="2" borderId="4" xfId="0" applyNumberFormat="1" applyFont="1" applyFill="1" applyBorder="1" applyAlignment="1">
      <alignment horizontal="right"/>
    </xf>
    <xf numFmtId="2" fontId="19" fillId="2" borderId="19" xfId="0" applyNumberFormat="1" applyFont="1" applyFill="1" applyBorder="1" applyAlignment="1">
      <alignment horizontal="right"/>
    </xf>
    <xf numFmtId="2" fontId="19" fillId="2" borderId="19" xfId="0" quotePrefix="1" applyNumberFormat="1" applyFont="1" applyFill="1" applyBorder="1" applyAlignment="1">
      <alignment horizontal="right"/>
    </xf>
    <xf numFmtId="2" fontId="19" fillId="37" borderId="43" xfId="0" applyNumberFormat="1" applyFont="1" applyFill="1" applyBorder="1" applyAlignment="1">
      <alignment horizontal="right"/>
    </xf>
    <xf numFmtId="2" fontId="19" fillId="4" borderId="4" xfId="0" applyNumberFormat="1" applyFont="1" applyFill="1" applyBorder="1" applyAlignment="1">
      <alignment horizontal="right"/>
    </xf>
    <xf numFmtId="2" fontId="19" fillId="4" borderId="19" xfId="0" quotePrefix="1" applyNumberFormat="1" applyFont="1" applyFill="1" applyBorder="1" applyAlignment="1">
      <alignment horizontal="right"/>
    </xf>
    <xf numFmtId="0" fontId="16" fillId="2" borderId="0" xfId="45" applyFont="1" applyFill="1" applyBorder="1" applyAlignment="1">
      <alignment horizontal="left"/>
    </xf>
    <xf numFmtId="0" fontId="18" fillId="2" borderId="0" xfId="45" applyFont="1" applyFill="1" applyBorder="1" applyAlignment="1">
      <alignment horizontal="left" vertical="top"/>
    </xf>
    <xf numFmtId="2" fontId="18" fillId="2" borderId="0" xfId="45" quotePrefix="1" applyNumberFormat="1" applyFont="1" applyFill="1" applyBorder="1" applyAlignment="1">
      <alignment horizontal="right"/>
    </xf>
    <xf numFmtId="2" fontId="18" fillId="2" borderId="20" xfId="45" quotePrefix="1" applyNumberFormat="1" applyFont="1" applyFill="1" applyBorder="1" applyAlignment="1">
      <alignment horizontal="right"/>
    </xf>
    <xf numFmtId="2" fontId="18" fillId="2" borderId="69" xfId="45" quotePrefix="1" applyNumberFormat="1" applyFont="1" applyFill="1" applyBorder="1" applyAlignment="1">
      <alignment horizontal="right"/>
    </xf>
    <xf numFmtId="2" fontId="16" fillId="2" borderId="71" xfId="45" quotePrefix="1" applyNumberFormat="1" applyFont="1" applyFill="1" applyBorder="1" applyAlignment="1">
      <alignment horizontal="right"/>
    </xf>
    <xf numFmtId="2" fontId="16" fillId="2" borderId="20" xfId="45" quotePrefix="1" applyNumberFormat="1" applyFont="1" applyFill="1" applyBorder="1" applyAlignment="1">
      <alignment horizontal="right"/>
    </xf>
    <xf numFmtId="2" fontId="16" fillId="2" borderId="69" xfId="45" quotePrefix="1" applyNumberFormat="1" applyFont="1" applyFill="1" applyBorder="1" applyAlignment="1">
      <alignment horizontal="right"/>
    </xf>
    <xf numFmtId="165" fontId="16" fillId="2" borderId="71" xfId="45" quotePrefix="1" applyNumberFormat="1" applyFont="1" applyFill="1" applyBorder="1" applyAlignment="1">
      <alignment horizontal="right"/>
    </xf>
    <xf numFmtId="165" fontId="16" fillId="2" borderId="20" xfId="45" quotePrefix="1" applyNumberFormat="1" applyFont="1" applyFill="1" applyBorder="1" applyAlignment="1">
      <alignment horizontal="right"/>
    </xf>
    <xf numFmtId="165" fontId="16" fillId="2" borderId="69" xfId="45" quotePrefix="1" applyNumberFormat="1" applyFont="1" applyFill="1" applyBorder="1" applyAlignment="1">
      <alignment horizontal="right"/>
    </xf>
    <xf numFmtId="2" fontId="16" fillId="2" borderId="63" xfId="45" quotePrefix="1" applyNumberFormat="1" applyFont="1" applyFill="1" applyBorder="1" applyAlignment="1">
      <alignment horizontal="right"/>
    </xf>
    <xf numFmtId="164" fontId="18" fillId="2" borderId="63" xfId="45" applyNumberFormat="1" applyFont="1" applyFill="1" applyBorder="1" applyAlignment="1">
      <alignment horizontal="center" wrapText="1"/>
    </xf>
    <xf numFmtId="2" fontId="16" fillId="2" borderId="63" xfId="45" applyNumberFormat="1" applyFont="1" applyFill="1" applyBorder="1" applyAlignment="1">
      <alignment horizontal="right" wrapText="1"/>
    </xf>
    <xf numFmtId="2" fontId="16" fillId="2" borderId="63" xfId="45" quotePrefix="1" applyNumberFormat="1" applyFont="1" applyFill="1" applyBorder="1" applyAlignment="1">
      <alignment horizontal="right" wrapText="1"/>
    </xf>
    <xf numFmtId="166" fontId="16" fillId="4" borderId="68" xfId="0" applyNumberFormat="1" applyFont="1" applyFill="1" applyBorder="1" applyAlignment="1">
      <alignment horizontal="right"/>
    </xf>
    <xf numFmtId="169" fontId="16" fillId="4" borderId="68" xfId="0" applyNumberFormat="1" applyFont="1" applyFill="1" applyBorder="1" applyAlignment="1">
      <alignment horizontal="right"/>
    </xf>
    <xf numFmtId="4" fontId="16" fillId="4" borderId="70" xfId="0" applyNumberFormat="1" applyFont="1" applyFill="1" applyBorder="1" applyAlignment="1">
      <alignment horizontal="right"/>
    </xf>
    <xf numFmtId="4" fontId="16" fillId="4" borderId="3" xfId="0" applyNumberFormat="1" applyFont="1" applyFill="1" applyBorder="1" applyAlignment="1">
      <alignment horizontal="right"/>
    </xf>
    <xf numFmtId="2" fontId="19" fillId="4" borderId="41" xfId="0" applyNumberFormat="1" applyFont="1" applyFill="1" applyBorder="1"/>
    <xf numFmtId="2" fontId="16" fillId="4" borderId="31" xfId="0" applyNumberFormat="1" applyFont="1" applyFill="1" applyBorder="1" applyAlignment="1">
      <alignment horizontal="center" wrapText="1"/>
    </xf>
    <xf numFmtId="2" fontId="16" fillId="4" borderId="41" xfId="0" applyNumberFormat="1" applyFont="1" applyFill="1" applyBorder="1" applyAlignment="1">
      <alignment horizontal="center" wrapText="1"/>
    </xf>
    <xf numFmtId="165" fontId="16" fillId="2" borderId="69" xfId="3" quotePrefix="1" applyNumberFormat="1" applyFont="1" applyFill="1" applyBorder="1" applyAlignment="1">
      <alignment horizontal="right"/>
    </xf>
    <xf numFmtId="4" fontId="0" fillId="3" borderId="0" xfId="0" applyNumberFormat="1" applyFill="1" applyBorder="1"/>
    <xf numFmtId="0" fontId="53" fillId="0" borderId="0" xfId="2334"/>
    <xf numFmtId="0" fontId="53" fillId="4" borderId="0" xfId="2334" applyFill="1"/>
    <xf numFmtId="0" fontId="53" fillId="4" borderId="6" xfId="2334" applyFill="1" applyBorder="1"/>
    <xf numFmtId="0" fontId="16" fillId="4" borderId="6" xfId="2334" applyFont="1" applyFill="1" applyBorder="1"/>
    <xf numFmtId="4" fontId="16" fillId="3" borderId="33" xfId="2334" applyNumberFormat="1" applyFont="1" applyFill="1" applyBorder="1" applyAlignment="1">
      <alignment horizontal="right"/>
    </xf>
    <xf numFmtId="4" fontId="16" fillId="4" borderId="20" xfId="2334" applyNumberFormat="1" applyFont="1" applyFill="1" applyBorder="1" applyAlignment="1">
      <alignment horizontal="right"/>
    </xf>
    <xf numFmtId="4" fontId="16" fillId="4" borderId="1" xfId="2334" quotePrefix="1" applyNumberFormat="1" applyFont="1" applyFill="1" applyBorder="1" applyAlignment="1">
      <alignment horizontal="right"/>
    </xf>
    <xf numFmtId="4" fontId="16" fillId="4" borderId="20" xfId="2334" quotePrefix="1" applyNumberFormat="1" applyFont="1" applyFill="1" applyBorder="1" applyAlignment="1">
      <alignment horizontal="right"/>
    </xf>
    <xf numFmtId="166" fontId="16" fillId="4" borderId="33" xfId="2334" quotePrefix="1" applyNumberFormat="1" applyFont="1" applyFill="1" applyBorder="1" applyAlignment="1">
      <alignment horizontal="right"/>
    </xf>
    <xf numFmtId="166" fontId="53" fillId="4" borderId="71" xfId="2334" applyNumberFormat="1" applyFill="1" applyBorder="1" applyAlignment="1">
      <alignment horizontal="right"/>
    </xf>
    <xf numFmtId="166" fontId="53" fillId="4" borderId="1" xfId="2334" applyNumberFormat="1" applyFill="1" applyBorder="1" applyAlignment="1">
      <alignment horizontal="right"/>
    </xf>
    <xf numFmtId="0" fontId="20" fillId="4" borderId="0" xfId="2334" applyFont="1" applyFill="1" applyBorder="1"/>
    <xf numFmtId="0" fontId="16" fillId="4" borderId="0" xfId="2334" applyFont="1" applyFill="1" applyBorder="1"/>
    <xf numFmtId="0" fontId="18" fillId="4" borderId="1" xfId="2334" applyFont="1" applyFill="1" applyBorder="1"/>
    <xf numFmtId="0" fontId="16" fillId="2" borderId="0" xfId="2334" applyFont="1" applyFill="1" applyBorder="1"/>
    <xf numFmtId="4" fontId="20" fillId="4" borderId="20" xfId="2334" applyNumberFormat="1" applyFont="1" applyFill="1" applyBorder="1" applyAlignment="1">
      <alignment horizontal="right"/>
    </xf>
    <xf numFmtId="4" fontId="20" fillId="4" borderId="0" xfId="2334" applyNumberFormat="1" applyFont="1" applyFill="1" applyBorder="1" applyAlignment="1">
      <alignment horizontal="right"/>
    </xf>
    <xf numFmtId="0" fontId="20" fillId="4" borderId="33" xfId="2334" applyFont="1" applyFill="1" applyBorder="1" applyAlignment="1">
      <alignment horizontal="right"/>
    </xf>
    <xf numFmtId="0" fontId="16" fillId="4" borderId="70" xfId="2334" applyFont="1" applyFill="1" applyBorder="1"/>
    <xf numFmtId="0" fontId="53" fillId="4" borderId="0" xfId="2334" applyFill="1" applyBorder="1"/>
    <xf numFmtId="4" fontId="16" fillId="4" borderId="63" xfId="2334" applyNumberFormat="1" applyFont="1" applyFill="1" applyBorder="1" applyAlignment="1">
      <alignment horizontal="right"/>
    </xf>
    <xf numFmtId="166" fontId="16" fillId="4" borderId="33" xfId="2334" applyNumberFormat="1" applyFont="1" applyFill="1" applyBorder="1" applyAlignment="1">
      <alignment horizontal="right"/>
    </xf>
    <xf numFmtId="0" fontId="20" fillId="0" borderId="0" xfId="2334" applyFont="1"/>
    <xf numFmtId="4" fontId="16" fillId="4" borderId="1" xfId="2334" applyNumberFormat="1" applyFont="1" applyFill="1" applyBorder="1" applyAlignment="1">
      <alignment horizontal="right"/>
    </xf>
    <xf numFmtId="0" fontId="20" fillId="4" borderId="0" xfId="2334" applyFont="1" applyFill="1"/>
    <xf numFmtId="0" fontId="20" fillId="0" borderId="0" xfId="2334" applyFont="1" applyBorder="1"/>
    <xf numFmtId="4" fontId="16" fillId="3" borderId="70" xfId="2334" quotePrefix="1" applyNumberFormat="1" applyFont="1" applyFill="1" applyBorder="1" applyAlignment="1">
      <alignment horizontal="right"/>
    </xf>
    <xf numFmtId="11" fontId="53" fillId="4" borderId="0" xfId="2334" applyNumberFormat="1" applyFill="1"/>
    <xf numFmtId="0" fontId="16" fillId="0" borderId="0" xfId="2334" applyFont="1"/>
    <xf numFmtId="4" fontId="16" fillId="3" borderId="70" xfId="2334" applyNumberFormat="1" applyFont="1" applyFill="1" applyBorder="1" applyAlignment="1">
      <alignment horizontal="right"/>
    </xf>
    <xf numFmtId="4" fontId="16" fillId="4" borderId="0" xfId="2334" applyNumberFormat="1" applyFont="1" applyFill="1" applyBorder="1" applyAlignment="1">
      <alignment horizontal="right"/>
    </xf>
    <xf numFmtId="0" fontId="20" fillId="0" borderId="0" xfId="2334" applyFont="1" applyFill="1" applyBorder="1"/>
    <xf numFmtId="0" fontId="20" fillId="4" borderId="1" xfId="2334" applyFont="1" applyFill="1" applyBorder="1"/>
    <xf numFmtId="4" fontId="16" fillId="3" borderId="33" xfId="2334" applyNumberFormat="1" applyFont="1" applyFill="1" applyBorder="1"/>
    <xf numFmtId="166" fontId="16" fillId="4" borderId="41" xfId="2334" applyNumberFormat="1" applyFont="1" applyFill="1" applyBorder="1" applyAlignment="1"/>
    <xf numFmtId="166" fontId="16" fillId="4" borderId="4" xfId="2334" applyNumberFormat="1" applyFont="1" applyFill="1" applyBorder="1" applyAlignment="1"/>
    <xf numFmtId="0" fontId="18" fillId="4" borderId="4" xfId="2334" applyFont="1" applyFill="1" applyBorder="1"/>
    <xf numFmtId="2" fontId="16" fillId="4" borderId="27" xfId="2334" applyNumberFormat="1" applyFont="1" applyFill="1" applyBorder="1" applyAlignment="1">
      <alignment horizontal="center"/>
    </xf>
    <xf numFmtId="2" fontId="16" fillId="4" borderId="28" xfId="2334" applyNumberFormat="1" applyFont="1" applyFill="1" applyBorder="1" applyAlignment="1">
      <alignment horizontal="center"/>
    </xf>
    <xf numFmtId="2" fontId="16" fillId="4" borderId="65" xfId="2334" applyNumberFormat="1" applyFont="1" applyFill="1" applyBorder="1" applyAlignment="1">
      <alignment horizontal="center"/>
    </xf>
    <xf numFmtId="2" fontId="16" fillId="4" borderId="5" xfId="2334" applyNumberFormat="1" applyFont="1" applyFill="1" applyBorder="1" applyAlignment="1">
      <alignment horizontal="center"/>
    </xf>
    <xf numFmtId="2" fontId="16" fillId="4" borderId="21" xfId="2334" applyNumberFormat="1" applyFont="1" applyFill="1" applyBorder="1" applyAlignment="1">
      <alignment horizontal="center"/>
    </xf>
    <xf numFmtId="0" fontId="16" fillId="4" borderId="5" xfId="2334" applyFont="1" applyFill="1" applyBorder="1" applyAlignment="1">
      <alignment horizontal="center"/>
    </xf>
    <xf numFmtId="0" fontId="16" fillId="4" borderId="49" xfId="2334" applyFont="1" applyFill="1" applyBorder="1" applyAlignment="1">
      <alignment horizontal="center"/>
    </xf>
    <xf numFmtId="0" fontId="16" fillId="2" borderId="3" xfId="2334" applyFont="1" applyFill="1" applyBorder="1" applyAlignment="1">
      <alignment horizontal="right"/>
    </xf>
    <xf numFmtId="0" fontId="16" fillId="4" borderId="1" xfId="2334" applyFont="1" applyFill="1" applyBorder="1"/>
    <xf numFmtId="0" fontId="53" fillId="4" borderId="7" xfId="2334" applyFill="1" applyBorder="1" applyAlignment="1">
      <alignment horizontal="center"/>
    </xf>
    <xf numFmtId="0" fontId="53" fillId="4" borderId="18" xfId="2334" applyFill="1" applyBorder="1" applyAlignment="1">
      <alignment horizontal="center"/>
    </xf>
    <xf numFmtId="0" fontId="53" fillId="4" borderId="48" xfId="2334" applyFill="1" applyBorder="1" applyAlignment="1">
      <alignment horizontal="center"/>
    </xf>
    <xf numFmtId="0" fontId="16" fillId="4" borderId="1" xfId="2334" applyFont="1" applyFill="1" applyBorder="1" applyAlignment="1">
      <alignment horizontal="left" indent="1"/>
    </xf>
    <xf numFmtId="0" fontId="23" fillId="4" borderId="17" xfId="2334" applyFont="1" applyFill="1" applyBorder="1" applyAlignment="1">
      <alignment horizontal="center" wrapText="1"/>
    </xf>
    <xf numFmtId="0" fontId="23" fillId="4" borderId="23" xfId="2334" applyFont="1" applyFill="1" applyBorder="1" applyAlignment="1">
      <alignment horizontal="center" wrapText="1"/>
    </xf>
    <xf numFmtId="0" fontId="20" fillId="0" borderId="0" xfId="2334" applyFont="1" applyAlignment="1">
      <alignment wrapText="1"/>
    </xf>
    <xf numFmtId="0" fontId="20" fillId="4" borderId="0" xfId="2334" applyFont="1" applyFill="1" applyBorder="1" applyAlignment="1">
      <alignment horizontal="center"/>
    </xf>
    <xf numFmtId="0" fontId="16" fillId="4" borderId="5" xfId="2334" applyFont="1" applyFill="1" applyBorder="1"/>
    <xf numFmtId="0" fontId="16" fillId="4" borderId="70" xfId="0" applyFont="1" applyFill="1" applyBorder="1" applyAlignment="1">
      <alignment wrapText="1"/>
    </xf>
    <xf numFmtId="2" fontId="19" fillId="4" borderId="1" xfId="0" quotePrefix="1" applyNumberFormat="1" applyFont="1" applyFill="1" applyBorder="1" applyAlignment="1">
      <alignment horizontal="right"/>
    </xf>
    <xf numFmtId="4" fontId="16" fillId="4" borderId="33" xfId="0" quotePrefix="1" applyNumberFormat="1" applyFont="1" applyFill="1" applyBorder="1" applyAlignment="1">
      <alignment horizontal="right"/>
    </xf>
    <xf numFmtId="4" fontId="16" fillId="4" borderId="70" xfId="0" quotePrefix="1" applyNumberFormat="1" applyFont="1" applyFill="1" applyBorder="1" applyAlignment="1">
      <alignment horizontal="right"/>
    </xf>
    <xf numFmtId="4" fontId="16" fillId="4" borderId="2" xfId="0" quotePrefix="1" applyNumberFormat="1" applyFont="1" applyFill="1" applyBorder="1" applyAlignment="1">
      <alignment horizontal="right"/>
    </xf>
    <xf numFmtId="4" fontId="16" fillId="4" borderId="3" xfId="0" quotePrefix="1" applyNumberFormat="1" applyFont="1" applyFill="1" applyBorder="1" applyAlignment="1">
      <alignment horizontal="right"/>
    </xf>
    <xf numFmtId="2" fontId="19" fillId="4" borderId="9" xfId="0" quotePrefix="1" applyNumberFormat="1" applyFont="1" applyFill="1" applyBorder="1" applyAlignment="1">
      <alignment horizontal="right"/>
    </xf>
    <xf numFmtId="4" fontId="19" fillId="4" borderId="1" xfId="0" quotePrefix="1" applyNumberFormat="1" applyFont="1" applyFill="1" applyBorder="1" applyAlignment="1">
      <alignment horizontal="right"/>
    </xf>
    <xf numFmtId="4" fontId="19" fillId="4" borderId="20" xfId="0" quotePrefix="1" applyNumberFormat="1" applyFont="1" applyFill="1" applyBorder="1" applyAlignment="1">
      <alignment horizontal="right"/>
    </xf>
    <xf numFmtId="4" fontId="19" fillId="4" borderId="33" xfId="0" quotePrefix="1" applyNumberFormat="1" applyFont="1" applyFill="1" applyBorder="1" applyAlignment="1">
      <alignment horizontal="right"/>
    </xf>
    <xf numFmtId="4" fontId="19" fillId="4" borderId="9" xfId="0" quotePrefix="1" applyNumberFormat="1" applyFont="1" applyFill="1" applyBorder="1" applyAlignment="1">
      <alignment horizontal="right"/>
    </xf>
    <xf numFmtId="0" fontId="16" fillId="4" borderId="9" xfId="0" applyFont="1" applyFill="1" applyBorder="1"/>
    <xf numFmtId="9" fontId="16" fillId="4" borderId="76" xfId="200" applyNumberFormat="1" applyFont="1" applyFill="1" applyBorder="1" applyAlignment="1">
      <alignment vertical="center"/>
    </xf>
    <xf numFmtId="9" fontId="16" fillId="4" borderId="33" xfId="200" applyNumberFormat="1" applyFont="1" applyFill="1" applyBorder="1" applyAlignment="1">
      <alignment vertical="center"/>
    </xf>
    <xf numFmtId="9" fontId="20" fillId="4" borderId="6" xfId="3" applyFont="1" applyFill="1" applyBorder="1"/>
    <xf numFmtId="9" fontId="16" fillId="4" borderId="33" xfId="3" applyFont="1" applyFill="1" applyBorder="1"/>
    <xf numFmtId="9" fontId="16" fillId="38" borderId="33" xfId="3" applyFont="1" applyFill="1" applyBorder="1"/>
    <xf numFmtId="0" fontId="44" fillId="4" borderId="0" xfId="2329" applyFont="1" applyFill="1" applyBorder="1" applyAlignment="1">
      <alignment horizontal="left" vertical="center" wrapText="1"/>
    </xf>
    <xf numFmtId="0" fontId="18" fillId="4" borderId="77" xfId="0" applyFont="1" applyFill="1" applyBorder="1" applyAlignment="1">
      <alignment vertical="center" wrapText="1"/>
    </xf>
    <xf numFmtId="0" fontId="18" fillId="4" borderId="78" xfId="0" applyFont="1" applyFill="1" applyBorder="1" applyAlignment="1">
      <alignment horizontal="left" vertical="center" wrapText="1" indent="1"/>
    </xf>
    <xf numFmtId="0" fontId="16" fillId="4" borderId="79" xfId="0" applyFont="1" applyFill="1" applyBorder="1" applyAlignment="1">
      <alignment vertical="center"/>
    </xf>
    <xf numFmtId="0" fontId="16" fillId="4" borderId="80" xfId="0" applyFont="1" applyFill="1" applyBorder="1" applyAlignment="1">
      <alignment horizontal="left" vertical="center"/>
    </xf>
    <xf numFmtId="0" fontId="2" fillId="4" borderId="0" xfId="2329" applyFill="1"/>
    <xf numFmtId="0" fontId="45" fillId="4" borderId="24" xfId="601" applyFont="1" applyFill="1" applyBorder="1" applyAlignment="1">
      <alignment horizontal="center"/>
    </xf>
    <xf numFmtId="0" fontId="19" fillId="4" borderId="0" xfId="0" applyFont="1" applyFill="1" applyBorder="1" applyAlignment="1">
      <alignment horizontal="left" vertical="center" wrapText="1"/>
    </xf>
    <xf numFmtId="0" fontId="16" fillId="4" borderId="0" xfId="0" applyFont="1" applyFill="1" applyBorder="1" applyAlignment="1">
      <alignment horizontal="left" vertical="center" wrapText="1"/>
    </xf>
    <xf numFmtId="170" fontId="18" fillId="4" borderId="22" xfId="1" applyNumberFormat="1" applyFont="1" applyFill="1" applyBorder="1"/>
    <xf numFmtId="43" fontId="16" fillId="4" borderId="1" xfId="1" applyFont="1" applyFill="1" applyBorder="1" applyAlignment="1">
      <alignment horizontal="right"/>
    </xf>
    <xf numFmtId="170" fontId="16" fillId="4" borderId="1" xfId="1" applyNumberFormat="1" applyFont="1" applyFill="1" applyBorder="1"/>
    <xf numFmtId="170" fontId="16" fillId="4" borderId="63" xfId="1" applyNumberFormat="1" applyFont="1" applyFill="1" applyBorder="1" applyAlignment="1">
      <alignment vertical="center"/>
    </xf>
    <xf numFmtId="170" fontId="16" fillId="4" borderId="1" xfId="1" applyNumberFormat="1" applyFont="1" applyFill="1" applyBorder="1" applyAlignment="1">
      <alignment horizontal="right"/>
    </xf>
    <xf numFmtId="170" fontId="16" fillId="4" borderId="1" xfId="1" applyNumberFormat="1" applyFill="1" applyBorder="1"/>
    <xf numFmtId="170" fontId="16" fillId="4" borderId="75" xfId="1" applyNumberFormat="1" applyFont="1" applyFill="1" applyBorder="1" applyAlignment="1">
      <alignment vertical="center"/>
    </xf>
    <xf numFmtId="170" fontId="16" fillId="4" borderId="63" xfId="1" applyNumberFormat="1" applyFont="1" applyFill="1" applyBorder="1" applyAlignment="1">
      <alignment horizontal="right" vertical="center"/>
    </xf>
    <xf numFmtId="43" fontId="16" fillId="4" borderId="22" xfId="1" applyFont="1" applyFill="1" applyBorder="1" applyAlignment="1">
      <alignment horizontal="right"/>
    </xf>
    <xf numFmtId="43" fontId="16" fillId="4" borderId="0" xfId="1" applyFont="1" applyFill="1" applyAlignment="1">
      <alignment horizontal="right"/>
    </xf>
    <xf numFmtId="43" fontId="45" fillId="4" borderId="22" xfId="1" quotePrefix="1" applyFont="1" applyFill="1" applyBorder="1" applyAlignment="1">
      <alignment horizontal="right"/>
    </xf>
    <xf numFmtId="43" fontId="16" fillId="4" borderId="70" xfId="1" applyFont="1" applyFill="1" applyBorder="1" applyAlignment="1">
      <alignment horizontal="right"/>
    </xf>
    <xf numFmtId="43" fontId="16" fillId="4" borderId="22" xfId="1" quotePrefix="1" applyFont="1" applyFill="1" applyBorder="1" applyAlignment="1">
      <alignment horizontal="right"/>
    </xf>
    <xf numFmtId="43" fontId="45" fillId="4" borderId="22" xfId="1" applyFont="1" applyFill="1" applyBorder="1" applyAlignment="1">
      <alignment horizontal="right"/>
    </xf>
    <xf numFmtId="43" fontId="16" fillId="4" borderId="0" xfId="1" applyFont="1" applyFill="1" applyBorder="1" applyAlignment="1">
      <alignment horizontal="right"/>
    </xf>
    <xf numFmtId="43" fontId="16" fillId="4" borderId="26" xfId="1" applyFont="1" applyFill="1" applyBorder="1" applyAlignment="1">
      <alignment horizontal="right"/>
    </xf>
    <xf numFmtId="43" fontId="16" fillId="4" borderId="26" xfId="1" quotePrefix="1" applyFont="1" applyFill="1" applyBorder="1" applyAlignment="1">
      <alignment horizontal="right"/>
    </xf>
    <xf numFmtId="43" fontId="45" fillId="4" borderId="26" xfId="1" applyFont="1" applyFill="1" applyBorder="1" applyAlignment="1">
      <alignment horizontal="right"/>
    </xf>
    <xf numFmtId="43" fontId="16" fillId="4" borderId="22" xfId="1" applyNumberFormat="1" applyFont="1" applyFill="1" applyBorder="1" applyAlignment="1">
      <alignment horizontal="right"/>
    </xf>
    <xf numFmtId="43" fontId="16" fillId="4" borderId="0" xfId="1" applyNumberFormat="1" applyFont="1" applyFill="1" applyAlignment="1">
      <alignment horizontal="right"/>
    </xf>
    <xf numFmtId="43" fontId="45" fillId="4" borderId="22" xfId="1" quotePrefix="1" applyNumberFormat="1" applyFont="1" applyFill="1" applyBorder="1" applyAlignment="1">
      <alignment horizontal="right"/>
    </xf>
    <xf numFmtId="43" fontId="45" fillId="4" borderId="1" xfId="1" applyNumberFormat="1" applyFont="1" applyFill="1" applyBorder="1" applyAlignment="1">
      <alignment horizontal="right"/>
    </xf>
    <xf numFmtId="43" fontId="16" fillId="4" borderId="70" xfId="1" applyNumberFormat="1" applyFont="1" applyFill="1" applyBorder="1" applyAlignment="1">
      <alignment horizontal="right"/>
    </xf>
    <xf numFmtId="43" fontId="16" fillId="4" borderId="22" xfId="1" quotePrefix="1" applyNumberFormat="1" applyFont="1" applyFill="1" applyBorder="1" applyAlignment="1">
      <alignment horizontal="right"/>
    </xf>
    <xf numFmtId="43" fontId="45" fillId="4" borderId="22" xfId="1" applyNumberFormat="1" applyFont="1" applyFill="1" applyBorder="1" applyAlignment="1">
      <alignment horizontal="right"/>
    </xf>
    <xf numFmtId="43" fontId="16" fillId="4" borderId="1" xfId="1" applyNumberFormat="1" applyFont="1" applyFill="1" applyBorder="1" applyAlignment="1">
      <alignment horizontal="right"/>
    </xf>
    <xf numFmtId="43" fontId="16" fillId="4" borderId="0" xfId="1" applyNumberFormat="1" applyFont="1" applyFill="1" applyBorder="1" applyAlignment="1">
      <alignment horizontal="right"/>
    </xf>
    <xf numFmtId="43" fontId="16" fillId="4" borderId="26" xfId="1" applyNumberFormat="1" applyFont="1" applyFill="1" applyBorder="1" applyAlignment="1">
      <alignment horizontal="right"/>
    </xf>
    <xf numFmtId="43" fontId="16" fillId="4" borderId="26" xfId="1" quotePrefix="1" applyNumberFormat="1" applyFont="1" applyFill="1" applyBorder="1" applyAlignment="1">
      <alignment horizontal="right"/>
    </xf>
    <xf numFmtId="43" fontId="45" fillId="4" borderId="26" xfId="1" applyNumberFormat="1" applyFont="1" applyFill="1" applyBorder="1" applyAlignment="1">
      <alignment horizontal="right"/>
    </xf>
    <xf numFmtId="43" fontId="16" fillId="4" borderId="25" xfId="1" applyFont="1" applyFill="1" applyBorder="1" applyAlignment="1">
      <alignment horizontal="right"/>
    </xf>
    <xf numFmtId="43" fontId="16" fillId="4" borderId="0" xfId="1" quotePrefix="1" applyFont="1" applyFill="1" applyBorder="1" applyAlignment="1">
      <alignment horizontal="right"/>
    </xf>
    <xf numFmtId="43" fontId="16" fillId="4" borderId="3" xfId="1" applyFont="1" applyFill="1" applyBorder="1" applyAlignment="1">
      <alignment horizontal="right"/>
    </xf>
    <xf numFmtId="43" fontId="16" fillId="4" borderId="0" xfId="1" applyFont="1" applyFill="1"/>
    <xf numFmtId="43" fontId="16" fillId="4" borderId="70" xfId="1" quotePrefix="1" applyFont="1" applyFill="1" applyBorder="1" applyAlignment="1">
      <alignment horizontal="right"/>
    </xf>
    <xf numFmtId="43" fontId="16" fillId="4" borderId="33" xfId="1" applyFont="1" applyFill="1" applyBorder="1" applyAlignment="1">
      <alignment horizontal="right"/>
    </xf>
    <xf numFmtId="43" fontId="16" fillId="4" borderId="0" xfId="1" quotePrefix="1" applyFont="1" applyFill="1" applyAlignment="1">
      <alignment horizontal="right"/>
    </xf>
    <xf numFmtId="43" fontId="45" fillId="4" borderId="0" xfId="1" applyFont="1" applyFill="1" applyAlignment="1">
      <alignment horizontal="right"/>
    </xf>
    <xf numFmtId="43" fontId="16" fillId="4" borderId="69" xfId="1" applyFont="1" applyFill="1" applyBorder="1" applyAlignment="1">
      <alignment horizontal="right"/>
    </xf>
    <xf numFmtId="43" fontId="45" fillId="0" borderId="22" xfId="1" applyFont="1" applyBorder="1"/>
    <xf numFmtId="43" fontId="45" fillId="0" borderId="70" xfId="1" applyFont="1" applyBorder="1"/>
    <xf numFmtId="43" fontId="19" fillId="4" borderId="63" xfId="1" applyFont="1" applyFill="1" applyBorder="1" applyAlignment="1">
      <alignment horizontal="right"/>
    </xf>
    <xf numFmtId="43" fontId="19" fillId="4" borderId="20" xfId="1" applyFont="1" applyFill="1" applyBorder="1" applyAlignment="1">
      <alignment horizontal="right"/>
    </xf>
    <xf numFmtId="43" fontId="19" fillId="37" borderId="69" xfId="1" applyFont="1" applyFill="1" applyBorder="1" applyAlignment="1">
      <alignment horizontal="right"/>
    </xf>
    <xf numFmtId="43" fontId="19" fillId="37" borderId="0" xfId="1" applyFont="1" applyFill="1" applyBorder="1" applyAlignment="1">
      <alignment horizontal="right"/>
    </xf>
    <xf numFmtId="43" fontId="19" fillId="4" borderId="71" xfId="1" applyFont="1" applyFill="1" applyBorder="1" applyAlignment="1">
      <alignment horizontal="right"/>
    </xf>
    <xf numFmtId="43" fontId="16" fillId="4" borderId="63" xfId="1" applyFont="1" applyFill="1" applyBorder="1" applyAlignment="1">
      <alignment horizontal="right"/>
    </xf>
    <xf numFmtId="43" fontId="16" fillId="4" borderId="20" xfId="1" applyFont="1" applyFill="1" applyBorder="1" applyAlignment="1">
      <alignment horizontal="right"/>
    </xf>
    <xf numFmtId="43" fontId="16" fillId="37" borderId="70" xfId="1" applyFont="1" applyFill="1" applyBorder="1" applyAlignment="1">
      <alignment horizontal="right"/>
    </xf>
    <xf numFmtId="43" fontId="16" fillId="37" borderId="0" xfId="1" applyFont="1" applyFill="1" applyBorder="1" applyAlignment="1">
      <alignment horizontal="right"/>
    </xf>
    <xf numFmtId="43" fontId="16" fillId="4" borderId="71" xfId="1" applyFont="1" applyFill="1" applyBorder="1" applyAlignment="1">
      <alignment horizontal="right"/>
    </xf>
    <xf numFmtId="43" fontId="16" fillId="37" borderId="20" xfId="1" applyFont="1" applyFill="1" applyBorder="1" applyAlignment="1">
      <alignment horizontal="right"/>
    </xf>
    <xf numFmtId="43" fontId="19" fillId="37" borderId="70" xfId="1" applyFont="1" applyFill="1" applyBorder="1" applyAlignment="1">
      <alignment horizontal="right"/>
    </xf>
    <xf numFmtId="43" fontId="19" fillId="4" borderId="1" xfId="1" applyFont="1" applyFill="1" applyBorder="1" applyAlignment="1">
      <alignment horizontal="right"/>
    </xf>
    <xf numFmtId="43" fontId="19" fillId="37" borderId="33" xfId="1" applyFont="1" applyFill="1" applyBorder="1" applyAlignment="1">
      <alignment horizontal="right"/>
    </xf>
    <xf numFmtId="43" fontId="19" fillId="4" borderId="64" xfId="1" applyFont="1" applyFill="1" applyBorder="1" applyAlignment="1">
      <alignment horizontal="right"/>
    </xf>
    <xf numFmtId="43" fontId="19" fillId="4" borderId="21" xfId="1" applyFont="1" applyFill="1" applyBorder="1" applyAlignment="1">
      <alignment horizontal="right"/>
    </xf>
    <xf numFmtId="43" fontId="19" fillId="37" borderId="3" xfId="1" applyFont="1" applyFill="1" applyBorder="1" applyAlignment="1">
      <alignment horizontal="right"/>
    </xf>
    <xf numFmtId="43" fontId="19" fillId="37" borderId="5" xfId="1" applyFont="1" applyFill="1" applyBorder="1" applyAlignment="1">
      <alignment horizontal="right"/>
    </xf>
    <xf numFmtId="43" fontId="19" fillId="4" borderId="68" xfId="1" applyFont="1" applyFill="1" applyBorder="1" applyAlignment="1">
      <alignment horizontal="right"/>
    </xf>
    <xf numFmtId="43" fontId="19" fillId="4" borderId="31" xfId="1" applyFont="1" applyFill="1" applyBorder="1" applyAlignment="1">
      <alignment horizontal="right"/>
    </xf>
    <xf numFmtId="43" fontId="19" fillId="4" borderId="19" xfId="1" applyFont="1" applyFill="1" applyBorder="1" applyAlignment="1">
      <alignment horizontal="right"/>
    </xf>
    <xf numFmtId="43" fontId="19" fillId="37" borderId="8" xfId="1" applyFont="1" applyFill="1" applyBorder="1" applyAlignment="1">
      <alignment horizontal="right"/>
    </xf>
    <xf numFmtId="43" fontId="19" fillId="37" borderId="6" xfId="1" applyFont="1" applyFill="1" applyBorder="1" applyAlignment="1">
      <alignment horizontal="right"/>
    </xf>
    <xf numFmtId="43" fontId="19" fillId="4" borderId="41" xfId="1" applyFont="1" applyFill="1" applyBorder="1" applyAlignment="1">
      <alignment horizontal="right"/>
    </xf>
    <xf numFmtId="43" fontId="19" fillId="37" borderId="20" xfId="1" applyFont="1" applyFill="1" applyBorder="1" applyAlignment="1">
      <alignment horizontal="right"/>
    </xf>
    <xf numFmtId="43" fontId="19" fillId="4" borderId="63" xfId="1" quotePrefix="1" applyFont="1" applyFill="1" applyBorder="1" applyAlignment="1">
      <alignment horizontal="right"/>
    </xf>
    <xf numFmtId="43" fontId="19" fillId="4" borderId="71" xfId="1" quotePrefix="1" applyFont="1" applyFill="1" applyBorder="1" applyAlignment="1">
      <alignment horizontal="right"/>
    </xf>
    <xf numFmtId="43" fontId="18" fillId="37" borderId="70" xfId="1" applyFont="1" applyFill="1" applyBorder="1" applyAlignment="1">
      <alignment horizontal="right"/>
    </xf>
    <xf numFmtId="43" fontId="16" fillId="4" borderId="1" xfId="1" quotePrefix="1" applyFont="1" applyFill="1" applyBorder="1" applyAlignment="1">
      <alignment horizontal="right"/>
    </xf>
    <xf numFmtId="43" fontId="16" fillId="4" borderId="20" xfId="1" quotePrefix="1" applyFont="1" applyFill="1" applyBorder="1" applyAlignment="1">
      <alignment horizontal="right"/>
    </xf>
    <xf numFmtId="43" fontId="16" fillId="4" borderId="2" xfId="1" quotePrefix="1" applyFont="1" applyFill="1" applyBorder="1" applyAlignment="1">
      <alignment horizontal="right"/>
    </xf>
    <xf numFmtId="43" fontId="16" fillId="4" borderId="21" xfId="1" applyFont="1" applyFill="1" applyBorder="1" applyAlignment="1">
      <alignment horizontal="right"/>
    </xf>
    <xf numFmtId="43" fontId="19" fillId="2" borderId="20" xfId="1" quotePrefix="1" applyFont="1" applyFill="1" applyBorder="1" applyAlignment="1">
      <alignment horizontal="right"/>
    </xf>
    <xf numFmtId="43" fontId="19" fillId="4" borderId="20" xfId="1" quotePrefix="1" applyFont="1" applyFill="1" applyBorder="1" applyAlignment="1">
      <alignment horizontal="right"/>
    </xf>
    <xf numFmtId="43" fontId="19" fillId="37" borderId="22" xfId="1" applyFont="1" applyFill="1" applyBorder="1" applyAlignment="1">
      <alignment horizontal="right"/>
    </xf>
    <xf numFmtId="43" fontId="19" fillId="2" borderId="1" xfId="1" quotePrefix="1" applyFont="1" applyFill="1" applyBorder="1" applyAlignment="1">
      <alignment horizontal="right"/>
    </xf>
    <xf numFmtId="43" fontId="19" fillId="2" borderId="20" xfId="1" applyFont="1" applyFill="1" applyBorder="1" applyAlignment="1">
      <alignment horizontal="right"/>
    </xf>
    <xf numFmtId="43" fontId="19" fillId="4" borderId="1" xfId="1" quotePrefix="1" applyFont="1" applyFill="1" applyBorder="1" applyAlignment="1">
      <alignment horizontal="right"/>
    </xf>
    <xf numFmtId="43" fontId="19" fillId="2" borderId="1" xfId="1" applyFont="1" applyFill="1" applyBorder="1" applyAlignment="1">
      <alignment horizontal="right"/>
    </xf>
    <xf numFmtId="43" fontId="16" fillId="2" borderId="20" xfId="1" quotePrefix="1" applyFont="1" applyFill="1" applyBorder="1" applyAlignment="1">
      <alignment horizontal="right"/>
    </xf>
    <xf numFmtId="43" fontId="16" fillId="37" borderId="33" xfId="1" quotePrefix="1" applyFont="1" applyFill="1" applyBorder="1" applyAlignment="1">
      <alignment horizontal="right"/>
    </xf>
    <xf numFmtId="43" fontId="16" fillId="37" borderId="33" xfId="1" applyFont="1" applyFill="1" applyBorder="1" applyAlignment="1">
      <alignment horizontal="right"/>
    </xf>
    <xf numFmtId="43" fontId="16" fillId="37" borderId="22" xfId="1" applyFont="1" applyFill="1" applyBorder="1" applyAlignment="1">
      <alignment horizontal="right"/>
    </xf>
    <xf numFmtId="43" fontId="19" fillId="37" borderId="33" xfId="1" quotePrefix="1" applyFont="1" applyFill="1" applyBorder="1" applyAlignment="1">
      <alignment horizontal="right"/>
    </xf>
    <xf numFmtId="43" fontId="16" fillId="4" borderId="21" xfId="1" quotePrefix="1" applyFont="1" applyFill="1" applyBorder="1" applyAlignment="1">
      <alignment horizontal="right"/>
    </xf>
    <xf numFmtId="43" fontId="19" fillId="2" borderId="21" xfId="1" quotePrefix="1" applyFont="1" applyFill="1" applyBorder="1" applyAlignment="1">
      <alignment horizontal="right"/>
    </xf>
    <xf numFmtId="43" fontId="19" fillId="37" borderId="36" xfId="1" applyFont="1" applyFill="1" applyBorder="1" applyAlignment="1">
      <alignment horizontal="right"/>
    </xf>
    <xf numFmtId="43" fontId="19" fillId="4" borderId="21" xfId="1" quotePrefix="1" applyFont="1" applyFill="1" applyBorder="1" applyAlignment="1">
      <alignment horizontal="right"/>
    </xf>
    <xf numFmtId="43" fontId="19" fillId="37" borderId="26" xfId="1" applyFont="1" applyFill="1" applyBorder="1" applyAlignment="1">
      <alignment horizontal="right"/>
    </xf>
    <xf numFmtId="43" fontId="16" fillId="2" borderId="1" xfId="1" applyFont="1" applyFill="1" applyBorder="1" applyAlignment="1">
      <alignment horizontal="right"/>
    </xf>
    <xf numFmtId="43" fontId="16" fillId="2" borderId="20" xfId="1" applyFont="1" applyFill="1" applyBorder="1" applyAlignment="1">
      <alignment horizontal="right"/>
    </xf>
    <xf numFmtId="43" fontId="16" fillId="2" borderId="1" xfId="1" quotePrefix="1" applyFont="1" applyFill="1" applyBorder="1" applyAlignment="1">
      <alignment horizontal="right"/>
    </xf>
    <xf numFmtId="43" fontId="19" fillId="2" borderId="63" xfId="1" applyFont="1" applyFill="1" applyBorder="1" applyAlignment="1">
      <alignment horizontal="right"/>
    </xf>
    <xf numFmtId="43" fontId="19" fillId="2" borderId="0" xfId="1" quotePrefix="1" applyFont="1" applyFill="1" applyBorder="1" applyAlignment="1">
      <alignment horizontal="right"/>
    </xf>
    <xf numFmtId="43" fontId="16" fillId="39" borderId="33" xfId="1" applyFont="1" applyFill="1" applyBorder="1" applyAlignment="1">
      <alignment horizontal="right"/>
    </xf>
    <xf numFmtId="43" fontId="16" fillId="4" borderId="32" xfId="1" applyFont="1" applyFill="1" applyBorder="1" applyAlignment="1">
      <alignment horizontal="right"/>
    </xf>
    <xf numFmtId="43" fontId="16" fillId="4" borderId="2" xfId="1" applyFont="1" applyFill="1" applyBorder="1" applyAlignment="1">
      <alignment horizontal="right"/>
    </xf>
    <xf numFmtId="43" fontId="16" fillId="4" borderId="35" xfId="1" applyFont="1" applyFill="1" applyBorder="1" applyAlignment="1">
      <alignment horizontal="right"/>
    </xf>
    <xf numFmtId="43" fontId="16" fillId="39" borderId="36" xfId="1" applyFont="1" applyFill="1" applyBorder="1" applyAlignment="1">
      <alignment horizontal="right"/>
    </xf>
    <xf numFmtId="43" fontId="16" fillId="39" borderId="70" xfId="1" applyFont="1" applyFill="1" applyBorder="1" applyAlignment="1">
      <alignment horizontal="right"/>
    </xf>
    <xf numFmtId="43" fontId="16" fillId="4" borderId="63" xfId="1" quotePrefix="1" applyFont="1" applyFill="1" applyBorder="1" applyAlignment="1">
      <alignment horizontal="right"/>
    </xf>
    <xf numFmtId="43" fontId="45" fillId="37" borderId="33" xfId="1" applyFont="1" applyFill="1" applyBorder="1" applyAlignment="1">
      <alignment horizontal="right"/>
    </xf>
    <xf numFmtId="43" fontId="45" fillId="4" borderId="63" xfId="1" applyFont="1" applyFill="1" applyBorder="1" applyAlignment="1">
      <alignment horizontal="right"/>
    </xf>
    <xf numFmtId="43" fontId="45" fillId="4" borderId="20" xfId="1" applyFont="1" applyFill="1" applyBorder="1" applyAlignment="1">
      <alignment horizontal="right"/>
    </xf>
    <xf numFmtId="43" fontId="45" fillId="4" borderId="20" xfId="1" quotePrefix="1" applyFont="1" applyFill="1" applyBorder="1" applyAlignment="1">
      <alignment horizontal="right"/>
    </xf>
    <xf numFmtId="43" fontId="45" fillId="37" borderId="33" xfId="1" quotePrefix="1" applyFont="1" applyFill="1" applyBorder="1" applyAlignment="1">
      <alignment horizontal="right"/>
    </xf>
    <xf numFmtId="43" fontId="45" fillId="4" borderId="63" xfId="1" quotePrefix="1" applyFont="1" applyFill="1" applyBorder="1" applyAlignment="1">
      <alignment horizontal="right"/>
    </xf>
    <xf numFmtId="43" fontId="45" fillId="4" borderId="1" xfId="1" quotePrefix="1" applyFont="1" applyFill="1" applyBorder="1" applyAlignment="1">
      <alignment horizontal="right"/>
    </xf>
    <xf numFmtId="43" fontId="45" fillId="4" borderId="64" xfId="1" applyFont="1" applyFill="1" applyBorder="1" applyAlignment="1">
      <alignment horizontal="right"/>
    </xf>
    <xf numFmtId="43" fontId="45" fillId="4" borderId="21" xfId="1" applyFont="1" applyFill="1" applyBorder="1" applyAlignment="1">
      <alignment horizontal="right"/>
    </xf>
    <xf numFmtId="43" fontId="45" fillId="4" borderId="21" xfId="1" quotePrefix="1" applyFont="1" applyFill="1" applyBorder="1" applyAlignment="1">
      <alignment horizontal="right"/>
    </xf>
    <xf numFmtId="43" fontId="45" fillId="37" borderId="36" xfId="1" applyFont="1" applyFill="1" applyBorder="1" applyAlignment="1">
      <alignment horizontal="right"/>
    </xf>
    <xf numFmtId="43" fontId="45" fillId="4" borderId="64" xfId="1" quotePrefix="1" applyFont="1" applyFill="1" applyBorder="1" applyAlignment="1">
      <alignment horizontal="right"/>
    </xf>
    <xf numFmtId="43" fontId="45" fillId="37" borderId="36" xfId="1" quotePrefix="1" applyFont="1" applyFill="1" applyBorder="1" applyAlignment="1">
      <alignment horizontal="right"/>
    </xf>
    <xf numFmtId="43" fontId="45" fillId="4" borderId="71" xfId="1" applyFont="1" applyFill="1" applyBorder="1" applyAlignment="1">
      <alignment horizontal="right"/>
    </xf>
    <xf numFmtId="43" fontId="45" fillId="4" borderId="63" xfId="1" applyFont="1" applyFill="1" applyBorder="1"/>
    <xf numFmtId="43" fontId="45" fillId="4" borderId="71" xfId="1" quotePrefix="1" applyFont="1" applyFill="1" applyBorder="1" applyAlignment="1">
      <alignment horizontal="right"/>
    </xf>
    <xf numFmtId="0" fontId="16" fillId="4" borderId="0" xfId="0" applyFont="1" applyFill="1" applyBorder="1" applyAlignment="1">
      <alignment horizontal="left"/>
    </xf>
    <xf numFmtId="0" fontId="16" fillId="4" borderId="0" xfId="200" applyFont="1" applyFill="1" applyBorder="1" applyAlignment="1">
      <alignment vertical="top" wrapText="1"/>
    </xf>
    <xf numFmtId="0" fontId="16" fillId="4" borderId="0" xfId="200" applyFont="1" applyFill="1" applyBorder="1" applyAlignment="1">
      <alignment vertical="top"/>
    </xf>
    <xf numFmtId="43" fontId="18" fillId="4" borderId="0" xfId="164" applyFont="1" applyFill="1" applyBorder="1" applyAlignment="1">
      <alignment horizontal="center"/>
    </xf>
    <xf numFmtId="0" fontId="16" fillId="2" borderId="0" xfId="0" applyFont="1" applyFill="1" applyBorder="1" applyAlignment="1">
      <alignment horizontal="left"/>
    </xf>
    <xf numFmtId="0" fontId="18" fillId="2" borderId="2" xfId="45" applyFont="1" applyFill="1" applyBorder="1" applyAlignment="1">
      <alignment vertical="center"/>
    </xf>
    <xf numFmtId="0" fontId="16" fillId="2" borderId="5" xfId="45" applyFont="1" applyFill="1" applyBorder="1" applyAlignment="1">
      <alignment horizontal="left" vertical="top"/>
    </xf>
    <xf numFmtId="2" fontId="16" fillId="2" borderId="64" xfId="45" applyNumberFormat="1" applyFont="1" applyFill="1" applyBorder="1" applyAlignment="1">
      <alignment horizontal="right"/>
    </xf>
    <xf numFmtId="165" fontId="16" fillId="2" borderId="68" xfId="45" applyNumberFormat="1" applyFont="1" applyFill="1" applyBorder="1" applyAlignment="1">
      <alignment horizontal="right"/>
    </xf>
    <xf numFmtId="165" fontId="16" fillId="2" borderId="21" xfId="45" applyNumberFormat="1" applyFont="1" applyFill="1" applyBorder="1" applyAlignment="1">
      <alignment horizontal="right"/>
    </xf>
    <xf numFmtId="165" fontId="16" fillId="2" borderId="3" xfId="45" applyNumberFormat="1" applyFont="1" applyFill="1" applyBorder="1" applyAlignment="1">
      <alignment horizontal="right"/>
    </xf>
    <xf numFmtId="2" fontId="16" fillId="2" borderId="64" xfId="45" applyNumberFormat="1" applyFont="1" applyFill="1" applyBorder="1" applyAlignment="1">
      <alignment horizontal="right" wrapText="1"/>
    </xf>
    <xf numFmtId="2" fontId="16" fillId="2" borderId="68" xfId="45" applyNumberFormat="1" applyFont="1" applyFill="1" applyBorder="1" applyAlignment="1">
      <alignment horizontal="right"/>
    </xf>
    <xf numFmtId="2" fontId="16" fillId="2" borderId="21" xfId="45" applyNumberFormat="1" applyFont="1" applyFill="1" applyBorder="1" applyAlignment="1">
      <alignment horizontal="right"/>
    </xf>
    <xf numFmtId="2" fontId="16" fillId="2" borderId="3" xfId="45" applyNumberFormat="1" applyFont="1" applyFill="1" applyBorder="1" applyAlignment="1">
      <alignment horizontal="right"/>
    </xf>
    <xf numFmtId="169" fontId="16" fillId="4" borderId="0" xfId="0" applyNumberFormat="1" applyFont="1" applyFill="1" applyBorder="1" applyAlignment="1"/>
    <xf numFmtId="169" fontId="16" fillId="4" borderId="0" xfId="0" applyNumberFormat="1" applyFont="1" applyFill="1" applyBorder="1" applyAlignment="1">
      <alignment horizontal="right"/>
    </xf>
    <xf numFmtId="0" fontId="16" fillId="4" borderId="0" xfId="200" applyFont="1" applyFill="1" applyBorder="1" applyAlignment="1">
      <alignment horizontal="left" vertical="top" wrapText="1"/>
    </xf>
    <xf numFmtId="0" fontId="16" fillId="4" borderId="0" xfId="200" applyFont="1" applyFill="1" applyBorder="1" applyAlignment="1">
      <alignment vertical="top"/>
    </xf>
    <xf numFmtId="0" fontId="16" fillId="4" borderId="5" xfId="200" applyFont="1" applyFill="1" applyBorder="1" applyAlignment="1">
      <alignment horizontal="center"/>
    </xf>
    <xf numFmtId="43" fontId="45" fillId="4" borderId="71" xfId="1" applyFont="1" applyFill="1" applyBorder="1"/>
    <xf numFmtId="43" fontId="21" fillId="2" borderId="63" xfId="1" applyFont="1" applyFill="1" applyBorder="1"/>
    <xf numFmtId="0" fontId="16" fillId="4" borderId="1" xfId="200" applyFont="1" applyFill="1" applyBorder="1" applyAlignment="1">
      <alignment horizontal="center"/>
    </xf>
    <xf numFmtId="0" fontId="16" fillId="4" borderId="0" xfId="200" applyFont="1" applyFill="1" applyAlignment="1">
      <alignment horizontal="center"/>
    </xf>
    <xf numFmtId="2" fontId="16" fillId="4" borderId="25" xfId="200" applyNumberFormat="1" applyFont="1" applyFill="1" applyBorder="1" applyAlignment="1">
      <alignment horizontal="right"/>
    </xf>
    <xf numFmtId="4" fontId="16" fillId="4" borderId="6" xfId="200" applyNumberFormat="1" applyFont="1" applyFill="1" applyBorder="1" applyAlignment="1">
      <alignment horizontal="right"/>
    </xf>
    <xf numFmtId="2" fontId="18" fillId="4" borderId="22" xfId="200" applyNumberFormat="1" applyFont="1" applyFill="1" applyBorder="1" applyAlignment="1">
      <alignment horizontal="right"/>
    </xf>
    <xf numFmtId="43" fontId="20" fillId="4" borderId="0" xfId="200" applyNumberFormat="1" applyFont="1" applyFill="1"/>
    <xf numFmtId="0" fontId="18" fillId="4" borderId="38" xfId="0" applyFont="1" applyFill="1" applyBorder="1" applyAlignment="1">
      <alignment horizontal="center" vertical="center" textRotation="90"/>
    </xf>
    <xf numFmtId="0" fontId="18" fillId="4" borderId="17" xfId="0" applyFont="1" applyFill="1" applyBorder="1" applyAlignment="1">
      <alignment horizontal="center" vertical="center" textRotation="90"/>
    </xf>
    <xf numFmtId="0" fontId="16" fillId="4" borderId="42" xfId="0" applyFont="1" applyFill="1" applyBorder="1" applyAlignment="1">
      <alignment horizontal="center" vertical="center"/>
    </xf>
    <xf numFmtId="0" fontId="16" fillId="4" borderId="68" xfId="0" applyFont="1" applyFill="1" applyBorder="1" applyAlignment="1">
      <alignment horizontal="center" vertical="center"/>
    </xf>
    <xf numFmtId="0" fontId="16" fillId="4" borderId="38" xfId="0" applyFont="1" applyFill="1" applyBorder="1" applyAlignment="1">
      <alignment horizontal="center" vertical="center"/>
    </xf>
    <xf numFmtId="0" fontId="16" fillId="4" borderId="17" xfId="0" applyFont="1" applyFill="1" applyBorder="1" applyAlignment="1">
      <alignment horizontal="center" vertical="center"/>
    </xf>
    <xf numFmtId="0" fontId="16" fillId="4" borderId="38" xfId="0" applyFont="1" applyFill="1" applyBorder="1" applyAlignment="1">
      <alignment horizontal="center" vertical="center" textRotation="90" wrapText="1"/>
    </xf>
    <xf numFmtId="0" fontId="16" fillId="4" borderId="0" xfId="0" applyFont="1" applyFill="1" applyBorder="1" applyAlignment="1">
      <alignment horizontal="center" vertical="center" textRotation="90" wrapText="1"/>
    </xf>
    <xf numFmtId="0" fontId="16" fillId="4" borderId="5" xfId="0" applyFont="1" applyFill="1" applyBorder="1" applyAlignment="1">
      <alignment horizontal="center" vertical="center" textRotation="90" wrapText="1"/>
    </xf>
    <xf numFmtId="0" fontId="16" fillId="4" borderId="38" xfId="0" applyFont="1" applyFill="1" applyBorder="1" applyAlignment="1">
      <alignment horizontal="center" vertical="center" textRotation="90"/>
    </xf>
    <xf numFmtId="0" fontId="16" fillId="4" borderId="5" xfId="0" applyFont="1" applyFill="1" applyBorder="1" applyAlignment="1">
      <alignment horizontal="center" vertical="center" textRotation="90"/>
    </xf>
    <xf numFmtId="0" fontId="16" fillId="4" borderId="17" xfId="0" applyFont="1" applyFill="1" applyBorder="1" applyAlignment="1">
      <alignment horizontal="center" vertical="center" textRotation="90"/>
    </xf>
    <xf numFmtId="0" fontId="18" fillId="4" borderId="38" xfId="0" applyFont="1" applyFill="1" applyBorder="1" applyAlignment="1">
      <alignment horizontal="center" vertical="center" textRotation="90" wrapText="1"/>
    </xf>
    <xf numFmtId="0" fontId="18" fillId="4" borderId="0" xfId="0" applyFont="1" applyFill="1" applyBorder="1" applyAlignment="1">
      <alignment horizontal="center" vertical="center" textRotation="90" wrapText="1"/>
    </xf>
    <xf numFmtId="0" fontId="18" fillId="4" borderId="5" xfId="0" applyFont="1" applyFill="1" applyBorder="1" applyAlignment="1">
      <alignment horizontal="center" vertical="center" textRotation="90" wrapText="1"/>
    </xf>
    <xf numFmtId="0" fontId="16" fillId="4" borderId="0" xfId="0" applyFont="1" applyFill="1" applyBorder="1" applyAlignment="1">
      <alignment horizontal="center" vertical="center" textRotation="90"/>
    </xf>
    <xf numFmtId="0" fontId="18" fillId="4" borderId="6" xfId="0" applyFont="1" applyFill="1" applyBorder="1" applyAlignment="1">
      <alignment horizontal="center" vertical="center" textRotation="90"/>
    </xf>
    <xf numFmtId="0" fontId="18" fillId="4" borderId="0" xfId="0" applyFont="1" applyFill="1" applyBorder="1" applyAlignment="1">
      <alignment horizontal="center" vertical="center" textRotation="90"/>
    </xf>
    <xf numFmtId="0" fontId="16" fillId="4" borderId="6" xfId="0" applyFont="1" applyFill="1" applyBorder="1" applyAlignment="1">
      <alignment horizontal="center" vertical="center" textRotation="90" wrapText="1"/>
    </xf>
    <xf numFmtId="0" fontId="16" fillId="4" borderId="6" xfId="0" applyFont="1" applyFill="1" applyBorder="1" applyAlignment="1">
      <alignment horizontal="center" vertical="center" textRotation="90"/>
    </xf>
    <xf numFmtId="1" fontId="16" fillId="4" borderId="38" xfId="1" applyNumberFormat="1" applyFont="1" applyFill="1" applyBorder="1" applyAlignment="1">
      <alignment horizontal="center" vertical="center"/>
    </xf>
    <xf numFmtId="1" fontId="16" fillId="4" borderId="5" xfId="1" applyNumberFormat="1" applyFont="1" applyFill="1" applyBorder="1" applyAlignment="1">
      <alignment horizontal="center" vertical="center"/>
    </xf>
    <xf numFmtId="165" fontId="16" fillId="4" borderId="39" xfId="0" applyNumberFormat="1" applyFont="1" applyFill="1" applyBorder="1" applyAlignment="1">
      <alignment horizontal="center" vertical="center"/>
    </xf>
    <xf numFmtId="165" fontId="16" fillId="4" borderId="3" xfId="0" applyNumberFormat="1" applyFont="1" applyFill="1" applyBorder="1" applyAlignment="1">
      <alignment horizontal="center" vertical="center"/>
    </xf>
    <xf numFmtId="0" fontId="18" fillId="4" borderId="14" xfId="44" applyFont="1" applyFill="1" applyBorder="1" applyAlignment="1">
      <alignment horizontal="center" wrapText="1"/>
    </xf>
    <xf numFmtId="0" fontId="18" fillId="4" borderId="15" xfId="44" applyFont="1" applyFill="1" applyBorder="1" applyAlignment="1">
      <alignment horizontal="center" wrapText="1"/>
    </xf>
    <xf numFmtId="0" fontId="18" fillId="4" borderId="16" xfId="44" applyFont="1" applyFill="1" applyBorder="1" applyAlignment="1">
      <alignment horizontal="center" wrapText="1"/>
    </xf>
    <xf numFmtId="0" fontId="18" fillId="2" borderId="0" xfId="44" applyFont="1" applyFill="1" applyBorder="1" applyAlignment="1">
      <alignment horizontal="left" vertical="center" wrapText="1"/>
    </xf>
    <xf numFmtId="0" fontId="16" fillId="4" borderId="71" xfId="0" applyFont="1" applyFill="1" applyBorder="1" applyAlignment="1">
      <alignment horizontal="center" vertical="center"/>
    </xf>
    <xf numFmtId="0" fontId="16" fillId="4" borderId="73" xfId="0" applyFont="1" applyFill="1" applyBorder="1" applyAlignment="1">
      <alignment horizontal="center" vertical="center"/>
    </xf>
    <xf numFmtId="165" fontId="16" fillId="4" borderId="70" xfId="0" applyNumberFormat="1" applyFont="1" applyFill="1" applyBorder="1" applyAlignment="1">
      <alignment horizontal="center" vertical="center"/>
    </xf>
    <xf numFmtId="165" fontId="16" fillId="4" borderId="11" xfId="0" applyNumberFormat="1" applyFont="1" applyFill="1" applyBorder="1" applyAlignment="1">
      <alignment horizontal="center" vertical="center"/>
    </xf>
    <xf numFmtId="1" fontId="16" fillId="4" borderId="40" xfId="1" quotePrefix="1" applyNumberFormat="1" applyFont="1" applyFill="1" applyBorder="1" applyAlignment="1">
      <alignment horizontal="center" vertical="center"/>
    </xf>
    <xf numFmtId="1" fontId="16" fillId="4" borderId="32" xfId="1" applyNumberFormat="1" applyFont="1" applyFill="1" applyBorder="1" applyAlignment="1">
      <alignment horizontal="center" vertical="center"/>
    </xf>
    <xf numFmtId="1" fontId="16" fillId="4" borderId="37" xfId="1" applyNumberFormat="1" applyFont="1" applyFill="1" applyBorder="1" applyAlignment="1">
      <alignment horizontal="center" vertical="center"/>
    </xf>
    <xf numFmtId="1" fontId="16" fillId="4" borderId="42" xfId="1" quotePrefix="1" applyNumberFormat="1" applyFont="1" applyFill="1" applyBorder="1" applyAlignment="1">
      <alignment horizontal="center" vertical="center"/>
    </xf>
    <xf numFmtId="1" fontId="16" fillId="4" borderId="71" xfId="1" applyNumberFormat="1" applyFont="1" applyFill="1" applyBorder="1" applyAlignment="1">
      <alignment horizontal="center" vertical="center"/>
    </xf>
    <xf numFmtId="1" fontId="16" fillId="4" borderId="73" xfId="1" applyNumberFormat="1" applyFont="1" applyFill="1" applyBorder="1" applyAlignment="1">
      <alignment horizontal="center" vertical="center"/>
    </xf>
    <xf numFmtId="1" fontId="16" fillId="4" borderId="38" xfId="1" quotePrefix="1" applyNumberFormat="1" applyFont="1" applyFill="1" applyBorder="1" applyAlignment="1">
      <alignment horizontal="center" vertical="center"/>
    </xf>
    <xf numFmtId="1" fontId="16" fillId="4" borderId="0" xfId="1" applyNumberFormat="1" applyFont="1" applyFill="1" applyBorder="1" applyAlignment="1">
      <alignment horizontal="center" vertical="center"/>
    </xf>
    <xf numFmtId="1" fontId="16" fillId="4" borderId="17" xfId="1" applyNumberFormat="1" applyFont="1" applyFill="1" applyBorder="1" applyAlignment="1">
      <alignment horizontal="center" vertical="center"/>
    </xf>
    <xf numFmtId="1" fontId="16" fillId="4" borderId="42" xfId="1" applyNumberFormat="1" applyFont="1" applyFill="1" applyBorder="1" applyAlignment="1">
      <alignment horizontal="center" vertical="center"/>
    </xf>
    <xf numFmtId="1" fontId="16" fillId="4" borderId="40" xfId="1" applyNumberFormat="1" applyFont="1" applyFill="1" applyBorder="1" applyAlignment="1">
      <alignment horizontal="center" vertical="center"/>
    </xf>
    <xf numFmtId="1" fontId="16" fillId="4" borderId="35" xfId="1" applyNumberFormat="1" applyFont="1" applyFill="1" applyBorder="1" applyAlignment="1">
      <alignment horizontal="center" vertical="center"/>
    </xf>
    <xf numFmtId="1" fontId="16" fillId="4" borderId="68" xfId="1" applyNumberFormat="1" applyFont="1" applyFill="1" applyBorder="1" applyAlignment="1">
      <alignment horizontal="center" vertical="center"/>
    </xf>
    <xf numFmtId="0" fontId="45" fillId="4" borderId="14" xfId="601" applyFont="1" applyFill="1" applyBorder="1" applyAlignment="1">
      <alignment horizontal="center"/>
    </xf>
    <xf numFmtId="0" fontId="45" fillId="4" borderId="15" xfId="601" applyFont="1" applyFill="1" applyBorder="1" applyAlignment="1">
      <alignment horizontal="center"/>
    </xf>
    <xf numFmtId="0" fontId="45" fillId="4" borderId="16" xfId="601" applyFont="1" applyFill="1" applyBorder="1" applyAlignment="1">
      <alignment horizontal="center"/>
    </xf>
    <xf numFmtId="0" fontId="18" fillId="4" borderId="0" xfId="347" applyFont="1" applyFill="1" applyBorder="1" applyAlignment="1">
      <alignment horizontal="left" vertical="center" wrapText="1"/>
    </xf>
    <xf numFmtId="0" fontId="45" fillId="4" borderId="24" xfId="601" applyFont="1" applyFill="1" applyBorder="1" applyAlignment="1">
      <alignment horizontal="center"/>
    </xf>
    <xf numFmtId="0" fontId="18" fillId="4" borderId="14" xfId="0" applyFont="1" applyFill="1" applyBorder="1" applyAlignment="1">
      <alignment horizontal="center" vertical="center" wrapText="1"/>
    </xf>
    <xf numFmtId="0" fontId="18" fillId="4" borderId="15" xfId="0" applyFont="1" applyFill="1" applyBorder="1" applyAlignment="1">
      <alignment horizontal="center" vertical="center" wrapText="1"/>
    </xf>
    <xf numFmtId="0" fontId="18" fillId="4" borderId="16" xfId="0" applyFont="1" applyFill="1" applyBorder="1" applyAlignment="1">
      <alignment horizontal="center" vertical="center" wrapText="1"/>
    </xf>
    <xf numFmtId="0" fontId="44" fillId="4" borderId="14" xfId="601" applyFont="1" applyFill="1" applyBorder="1" applyAlignment="1">
      <alignment horizontal="center"/>
    </xf>
    <xf numFmtId="0" fontId="44" fillId="4" borderId="16" xfId="601" applyFont="1" applyFill="1" applyBorder="1" applyAlignment="1">
      <alignment horizontal="center"/>
    </xf>
    <xf numFmtId="0" fontId="16" fillId="4" borderId="0" xfId="347" applyFont="1" applyFill="1" applyBorder="1" applyAlignment="1">
      <alignment horizontal="left" vertical="center" wrapText="1"/>
    </xf>
    <xf numFmtId="0" fontId="44" fillId="4" borderId="15" xfId="601" applyFont="1" applyFill="1" applyBorder="1" applyAlignment="1">
      <alignment horizontal="center"/>
    </xf>
    <xf numFmtId="43" fontId="18" fillId="4" borderId="26" xfId="164" applyFont="1" applyFill="1" applyBorder="1" applyAlignment="1">
      <alignment horizontal="center" vertical="center"/>
    </xf>
    <xf numFmtId="43" fontId="18" fillId="4" borderId="24" xfId="164" applyFont="1" applyFill="1" applyBorder="1" applyAlignment="1">
      <alignment horizontal="center" vertical="center"/>
    </xf>
    <xf numFmtId="2" fontId="18" fillId="4" borderId="0" xfId="45" applyNumberFormat="1" applyFont="1" applyFill="1" applyBorder="1" applyAlignment="1">
      <alignment horizontal="left" wrapText="1"/>
    </xf>
    <xf numFmtId="0" fontId="18" fillId="4" borderId="4" xfId="163" applyFont="1" applyFill="1" applyBorder="1" applyAlignment="1">
      <alignment horizontal="center" vertical="center"/>
    </xf>
    <xf numFmtId="0" fontId="18" fillId="4" borderId="6" xfId="163" applyFont="1" applyFill="1" applyBorder="1" applyAlignment="1">
      <alignment horizontal="center" vertical="center"/>
    </xf>
    <xf numFmtId="0" fontId="18" fillId="4" borderId="8" xfId="163" applyFont="1" applyFill="1" applyBorder="1" applyAlignment="1">
      <alignment horizontal="center" vertical="center"/>
    </xf>
    <xf numFmtId="0" fontId="18" fillId="4" borderId="0" xfId="163" applyFont="1" applyFill="1" applyAlignment="1">
      <alignment horizontal="left" vertical="center" wrapText="1"/>
    </xf>
    <xf numFmtId="0" fontId="18" fillId="4" borderId="0" xfId="0" applyFont="1" applyFill="1" applyAlignment="1">
      <alignment horizontal="left" wrapText="1"/>
    </xf>
    <xf numFmtId="0" fontId="18" fillId="4" borderId="4" xfId="0" applyFont="1" applyFill="1" applyBorder="1" applyAlignment="1">
      <alignment horizontal="left" vertical="top" wrapText="1"/>
    </xf>
    <xf numFmtId="0" fontId="18" fillId="4" borderId="6" xfId="0" applyFont="1" applyFill="1" applyBorder="1" applyAlignment="1">
      <alignment horizontal="left" vertical="top"/>
    </xf>
    <xf numFmtId="0" fontId="18" fillId="4" borderId="8" xfId="0" applyFont="1" applyFill="1" applyBorder="1" applyAlignment="1">
      <alignment horizontal="left" vertical="top"/>
    </xf>
    <xf numFmtId="0" fontId="18" fillId="4" borderId="1" xfId="0" applyFont="1" applyFill="1" applyBorder="1" applyAlignment="1">
      <alignment horizontal="left" vertical="top"/>
    </xf>
    <xf numFmtId="0" fontId="18" fillId="4" borderId="0" xfId="0" applyFont="1" applyFill="1" applyBorder="1" applyAlignment="1">
      <alignment horizontal="left" vertical="top"/>
    </xf>
    <xf numFmtId="0" fontId="18" fillId="4" borderId="70" xfId="0" applyFont="1" applyFill="1" applyBorder="1" applyAlignment="1">
      <alignment horizontal="left" vertical="top"/>
    </xf>
    <xf numFmtId="0" fontId="16" fillId="4" borderId="6" xfId="0" applyFont="1" applyFill="1" applyBorder="1" applyAlignment="1">
      <alignment horizontal="center" wrapText="1"/>
    </xf>
    <xf numFmtId="0" fontId="16" fillId="4" borderId="8" xfId="0" applyFont="1" applyFill="1" applyBorder="1" applyAlignment="1">
      <alignment horizontal="center" wrapText="1"/>
    </xf>
    <xf numFmtId="0" fontId="16" fillId="4" borderId="17" xfId="0" applyFont="1" applyFill="1" applyBorder="1" applyAlignment="1">
      <alignment horizontal="center" wrapText="1"/>
    </xf>
    <xf numFmtId="0" fontId="16" fillId="4" borderId="11" xfId="0" applyFont="1" applyFill="1" applyBorder="1" applyAlignment="1">
      <alignment horizontal="center" wrapText="1"/>
    </xf>
    <xf numFmtId="1" fontId="16" fillId="4" borderId="18" xfId="0" applyNumberFormat="1" applyFont="1" applyFill="1" applyBorder="1" applyAlignment="1">
      <alignment horizontal="center"/>
    </xf>
    <xf numFmtId="1" fontId="16" fillId="4" borderId="7" xfId="0" applyNumberFormat="1" applyFont="1" applyFill="1" applyBorder="1" applyAlignment="1">
      <alignment horizontal="center"/>
    </xf>
    <xf numFmtId="0" fontId="18" fillId="4" borderId="24" xfId="0" applyFont="1" applyFill="1" applyBorder="1" applyAlignment="1">
      <alignment horizontal="center" vertical="center"/>
    </xf>
    <xf numFmtId="3" fontId="16" fillId="4" borderId="18" xfId="1" applyNumberFormat="1" applyFont="1" applyFill="1" applyBorder="1" applyAlignment="1">
      <alignment horizontal="center" vertical="center"/>
    </xf>
    <xf numFmtId="3" fontId="16" fillId="4" borderId="7" xfId="1" applyNumberFormat="1" applyFont="1" applyFill="1" applyBorder="1" applyAlignment="1">
      <alignment horizontal="center" vertical="center"/>
    </xf>
    <xf numFmtId="3" fontId="16" fillId="4" borderId="18" xfId="0" applyNumberFormat="1" applyFont="1" applyFill="1" applyBorder="1" applyAlignment="1">
      <alignment horizontal="center"/>
    </xf>
    <xf numFmtId="3" fontId="16" fillId="4" borderId="7" xfId="0" applyNumberFormat="1" applyFont="1" applyFill="1" applyBorder="1" applyAlignment="1">
      <alignment horizontal="center"/>
    </xf>
    <xf numFmtId="0" fontId="18" fillId="4" borderId="0" xfId="0" applyFont="1" applyFill="1" applyAlignment="1">
      <alignment horizontal="left" vertical="center" wrapText="1"/>
    </xf>
    <xf numFmtId="0" fontId="16" fillId="0" borderId="0" xfId="0" applyFont="1" applyAlignment="1">
      <alignment vertical="center"/>
    </xf>
    <xf numFmtId="0" fontId="18" fillId="4" borderId="14" xfId="0" applyFont="1" applyFill="1" applyBorder="1" applyAlignment="1">
      <alignment horizontal="center" vertical="center"/>
    </xf>
    <xf numFmtId="0" fontId="18" fillId="4" borderId="15" xfId="0" applyFont="1" applyFill="1" applyBorder="1" applyAlignment="1">
      <alignment horizontal="center" vertical="center"/>
    </xf>
    <xf numFmtId="0" fontId="18" fillId="4" borderId="16" xfId="0" applyFont="1" applyFill="1" applyBorder="1" applyAlignment="1">
      <alignment horizontal="center" vertical="center"/>
    </xf>
    <xf numFmtId="0" fontId="19" fillId="4" borderId="0" xfId="0" applyFont="1" applyFill="1" applyAlignment="1">
      <alignment horizontal="left" vertical="center" wrapText="1"/>
    </xf>
    <xf numFmtId="0" fontId="0" fillId="4" borderId="0" xfId="0" applyFill="1" applyAlignment="1">
      <alignment vertical="center"/>
    </xf>
    <xf numFmtId="0" fontId="18" fillId="4" borderId="9" xfId="0" applyFont="1" applyFill="1" applyBorder="1" applyAlignment="1">
      <alignment horizontal="left" vertical="top"/>
    </xf>
    <xf numFmtId="0" fontId="26" fillId="4" borderId="14" xfId="0" applyFont="1" applyFill="1" applyBorder="1" applyAlignment="1">
      <alignment horizontal="center" vertical="center"/>
    </xf>
    <xf numFmtId="0" fontId="26" fillId="4" borderId="15" xfId="0" applyFont="1" applyFill="1" applyBorder="1" applyAlignment="1">
      <alignment horizontal="center" vertical="center"/>
    </xf>
    <xf numFmtId="0" fontId="26" fillId="4" borderId="16" xfId="0" applyFont="1" applyFill="1" applyBorder="1" applyAlignment="1">
      <alignment horizontal="center" vertical="center"/>
    </xf>
    <xf numFmtId="0" fontId="23" fillId="4" borderId="17" xfId="0" applyFont="1" applyFill="1" applyBorder="1" applyAlignment="1">
      <alignment horizontal="center" wrapText="1"/>
    </xf>
    <xf numFmtId="0" fontId="23" fillId="4" borderId="11" xfId="0" applyFont="1" applyFill="1" applyBorder="1" applyAlignment="1">
      <alignment horizontal="center" wrapText="1"/>
    </xf>
    <xf numFmtId="0" fontId="16" fillId="2" borderId="6" xfId="0" applyFont="1" applyFill="1" applyBorder="1"/>
    <xf numFmtId="0" fontId="0" fillId="2" borderId="6" xfId="0" applyFill="1" applyBorder="1"/>
    <xf numFmtId="3" fontId="0" fillId="4" borderId="18" xfId="1" applyNumberFormat="1" applyFont="1" applyFill="1" applyBorder="1" applyAlignment="1">
      <alignment horizontal="center"/>
    </xf>
    <xf numFmtId="3" fontId="0" fillId="4" borderId="7" xfId="1" applyNumberFormat="1" applyFont="1" applyFill="1" applyBorder="1" applyAlignment="1">
      <alignment horizontal="center"/>
    </xf>
    <xf numFmtId="3" fontId="0" fillId="4" borderId="18" xfId="0" applyNumberFormat="1" applyFill="1" applyBorder="1" applyAlignment="1">
      <alignment horizontal="center"/>
    </xf>
    <xf numFmtId="3" fontId="0" fillId="4" borderId="7" xfId="0" applyNumberFormat="1" applyFill="1" applyBorder="1" applyAlignment="1">
      <alignment horizontal="center"/>
    </xf>
    <xf numFmtId="0" fontId="26" fillId="4" borderId="4" xfId="0" applyFont="1" applyFill="1" applyBorder="1" applyAlignment="1">
      <alignment horizontal="center" vertical="center"/>
    </xf>
    <xf numFmtId="0" fontId="26" fillId="4" borderId="6" xfId="0" applyFont="1" applyFill="1" applyBorder="1" applyAlignment="1">
      <alignment horizontal="center" vertical="center"/>
    </xf>
    <xf numFmtId="0" fontId="26" fillId="4" borderId="8" xfId="0" applyFont="1" applyFill="1" applyBorder="1" applyAlignment="1">
      <alignment horizontal="center" vertical="center"/>
    </xf>
    <xf numFmtId="0" fontId="23" fillId="4" borderId="1" xfId="0" applyFont="1" applyFill="1" applyBorder="1" applyAlignment="1">
      <alignment horizontal="center" wrapText="1"/>
    </xf>
    <xf numFmtId="0" fontId="23" fillId="4" borderId="0" xfId="0" applyFont="1" applyFill="1" applyBorder="1" applyAlignment="1">
      <alignment horizontal="center" wrapText="1"/>
    </xf>
    <xf numFmtId="0" fontId="23" fillId="4" borderId="2" xfId="0" applyFont="1" applyFill="1" applyBorder="1" applyAlignment="1">
      <alignment horizontal="center" wrapText="1"/>
    </xf>
    <xf numFmtId="0" fontId="23" fillId="4" borderId="5" xfId="0" applyFont="1" applyFill="1" applyBorder="1" applyAlignment="1">
      <alignment horizontal="center" wrapText="1"/>
    </xf>
    <xf numFmtId="1" fontId="16" fillId="4" borderId="61" xfId="0" applyNumberFormat="1" applyFont="1" applyFill="1" applyBorder="1" applyAlignment="1">
      <alignment horizontal="center" vertical="center"/>
    </xf>
    <xf numFmtId="1" fontId="16" fillId="4" borderId="18" xfId="0" applyNumberFormat="1" applyFont="1" applyFill="1" applyBorder="1" applyAlignment="1">
      <alignment horizontal="center" vertical="center"/>
    </xf>
    <xf numFmtId="1" fontId="16" fillId="4" borderId="7" xfId="0" applyNumberFormat="1" applyFont="1" applyFill="1" applyBorder="1" applyAlignment="1">
      <alignment horizontal="center" vertical="center"/>
    </xf>
    <xf numFmtId="0" fontId="16" fillId="4" borderId="6" xfId="0" applyFont="1" applyFill="1" applyBorder="1"/>
    <xf numFmtId="0" fontId="19" fillId="4" borderId="6" xfId="0" applyFont="1" applyFill="1" applyBorder="1"/>
    <xf numFmtId="0" fontId="18" fillId="4" borderId="0" xfId="0" applyFont="1" applyFill="1" applyBorder="1" applyAlignment="1">
      <alignment horizontal="left" vertical="center" wrapText="1"/>
    </xf>
    <xf numFmtId="0" fontId="19" fillId="4" borderId="0" xfId="0" applyFont="1" applyFill="1" applyBorder="1" applyAlignment="1">
      <alignment horizontal="left" vertical="center" wrapText="1"/>
    </xf>
    <xf numFmtId="0" fontId="0" fillId="4" borderId="0" xfId="0" applyFill="1" applyBorder="1" applyAlignment="1">
      <alignment horizontal="left" vertical="center" wrapText="1"/>
    </xf>
    <xf numFmtId="0" fontId="0" fillId="4" borderId="0" xfId="0" applyFill="1" applyBorder="1" applyAlignment="1">
      <alignment vertical="center"/>
    </xf>
    <xf numFmtId="0" fontId="18" fillId="2" borderId="0" xfId="200" applyFont="1" applyFill="1" applyAlignment="1">
      <alignment horizontal="left" vertical="center" wrapText="1"/>
    </xf>
    <xf numFmtId="0" fontId="18" fillId="4" borderId="4" xfId="200" applyFont="1" applyFill="1" applyBorder="1" applyAlignment="1">
      <alignment horizontal="left" vertical="top" wrapText="1"/>
    </xf>
    <xf numFmtId="0" fontId="18" fillId="4" borderId="6" xfId="200" applyFont="1" applyFill="1" applyBorder="1" applyAlignment="1">
      <alignment horizontal="left" vertical="top"/>
    </xf>
    <xf numFmtId="0" fontId="18" fillId="4" borderId="8" xfId="200" applyFont="1" applyFill="1" applyBorder="1" applyAlignment="1">
      <alignment horizontal="left" vertical="top"/>
    </xf>
    <xf numFmtId="0" fontId="18" fillId="4" borderId="1" xfId="200" applyFont="1" applyFill="1" applyBorder="1" applyAlignment="1">
      <alignment horizontal="left" vertical="top"/>
    </xf>
    <xf numFmtId="0" fontId="18" fillId="4" borderId="0" xfId="200" applyFont="1" applyFill="1" applyBorder="1" applyAlignment="1">
      <alignment horizontal="left" vertical="top"/>
    </xf>
    <xf numFmtId="0" fontId="18" fillId="4" borderId="70" xfId="200" applyFont="1" applyFill="1" applyBorder="1" applyAlignment="1">
      <alignment horizontal="left" vertical="top"/>
    </xf>
    <xf numFmtId="0" fontId="26" fillId="4" borderId="4" xfId="200" applyFont="1" applyFill="1" applyBorder="1" applyAlignment="1">
      <alignment horizontal="center" vertical="center"/>
    </xf>
    <xf numFmtId="0" fontId="26" fillId="4" borderId="6" xfId="200" applyFont="1" applyFill="1" applyBorder="1" applyAlignment="1">
      <alignment horizontal="center" vertical="center"/>
    </xf>
    <xf numFmtId="0" fontId="26" fillId="4" borderId="8" xfId="200" applyFont="1" applyFill="1" applyBorder="1" applyAlignment="1">
      <alignment horizontal="center" vertical="center"/>
    </xf>
    <xf numFmtId="0" fontId="23" fillId="4" borderId="17" xfId="200" applyFont="1" applyFill="1" applyBorder="1" applyAlignment="1">
      <alignment horizontal="center" wrapText="1"/>
    </xf>
    <xf numFmtId="0" fontId="23" fillId="4" borderId="11" xfId="200" applyFont="1" applyFill="1" applyBorder="1" applyAlignment="1">
      <alignment horizontal="center" wrapText="1"/>
    </xf>
    <xf numFmtId="1" fontId="16" fillId="4" borderId="61" xfId="200" applyNumberFormat="1" applyFont="1" applyFill="1" applyBorder="1" applyAlignment="1">
      <alignment horizontal="center"/>
    </xf>
    <xf numFmtId="1" fontId="16" fillId="4" borderId="7" xfId="200" applyNumberFormat="1" applyFont="1" applyFill="1" applyBorder="1" applyAlignment="1">
      <alignment horizontal="center"/>
    </xf>
    <xf numFmtId="1" fontId="0" fillId="0" borderId="61" xfId="0" applyNumberFormat="1" applyBorder="1" applyAlignment="1">
      <alignment horizontal="center"/>
    </xf>
    <xf numFmtId="1" fontId="0" fillId="0" borderId="7" xfId="0" applyNumberFormat="1" applyBorder="1" applyAlignment="1">
      <alignment horizontal="center"/>
    </xf>
    <xf numFmtId="0" fontId="16" fillId="2" borderId="6" xfId="200" applyFont="1" applyFill="1" applyBorder="1"/>
    <xf numFmtId="166" fontId="53" fillId="4" borderId="1" xfId="2334" applyNumberFormat="1" applyFill="1" applyBorder="1" applyAlignment="1">
      <alignment horizontal="right"/>
    </xf>
    <xf numFmtId="166" fontId="53" fillId="4" borderId="71" xfId="2334" applyNumberFormat="1" applyFill="1" applyBorder="1" applyAlignment="1">
      <alignment horizontal="right"/>
    </xf>
    <xf numFmtId="1" fontId="20" fillId="4" borderId="48" xfId="2334" applyNumberFormat="1" applyFont="1" applyFill="1" applyBorder="1" applyAlignment="1">
      <alignment horizontal="center"/>
    </xf>
    <xf numFmtId="1" fontId="53" fillId="0" borderId="18" xfId="2334" applyNumberFormat="1" applyBorder="1" applyAlignment="1">
      <alignment horizontal="center"/>
    </xf>
    <xf numFmtId="1" fontId="53" fillId="0" borderId="7" xfId="2334" applyNumberFormat="1" applyBorder="1" applyAlignment="1">
      <alignment horizontal="center"/>
    </xf>
    <xf numFmtId="0" fontId="16" fillId="4" borderId="14" xfId="2334" applyFont="1" applyFill="1" applyBorder="1" applyAlignment="1">
      <alignment horizontal="center"/>
    </xf>
    <xf numFmtId="0" fontId="16" fillId="4" borderId="46" xfId="2334" applyFont="1" applyFill="1" applyBorder="1" applyAlignment="1">
      <alignment horizontal="center"/>
    </xf>
    <xf numFmtId="0" fontId="18" fillId="2" borderId="0" xfId="2334" applyFont="1" applyFill="1" applyBorder="1" applyAlignment="1">
      <alignment horizontal="left" vertical="center" wrapText="1"/>
    </xf>
    <xf numFmtId="0" fontId="53" fillId="0" borderId="0" xfId="2334" applyBorder="1" applyAlignment="1"/>
    <xf numFmtId="0" fontId="18" fillId="4" borderId="4" xfId="2334" applyFont="1" applyFill="1" applyBorder="1" applyAlignment="1">
      <alignment horizontal="left" vertical="top" wrapText="1"/>
    </xf>
    <xf numFmtId="0" fontId="18" fillId="4" borderId="6" xfId="2334" applyFont="1" applyFill="1" applyBorder="1" applyAlignment="1">
      <alignment horizontal="left" vertical="top"/>
    </xf>
    <xf numFmtId="0" fontId="18" fillId="4" borderId="8" xfId="2334" applyFont="1" applyFill="1" applyBorder="1" applyAlignment="1">
      <alignment horizontal="left" vertical="top"/>
    </xf>
    <xf numFmtId="0" fontId="18" fillId="4" borderId="1" xfId="2334" applyFont="1" applyFill="1" applyBorder="1" applyAlignment="1">
      <alignment horizontal="left" vertical="top"/>
    </xf>
    <xf numFmtId="0" fontId="18" fillId="4" borderId="0" xfId="2334" applyFont="1" applyFill="1" applyBorder="1" applyAlignment="1">
      <alignment horizontal="left" vertical="top"/>
    </xf>
    <xf numFmtId="0" fontId="18" fillId="4" borderId="70" xfId="2334" applyFont="1" applyFill="1" applyBorder="1" applyAlignment="1">
      <alignment horizontal="left" vertical="top"/>
    </xf>
    <xf numFmtId="0" fontId="26" fillId="4" borderId="4" xfId="2334" applyFont="1" applyFill="1" applyBorder="1" applyAlignment="1">
      <alignment horizontal="center"/>
    </xf>
    <xf numFmtId="0" fontId="26" fillId="4" borderId="6" xfId="2334" applyFont="1" applyFill="1" applyBorder="1" applyAlignment="1">
      <alignment horizontal="center"/>
    </xf>
    <xf numFmtId="0" fontId="23" fillId="4" borderId="6" xfId="2334" applyFont="1" applyFill="1" applyBorder="1" applyAlignment="1">
      <alignment horizontal="center" wrapText="1"/>
    </xf>
    <xf numFmtId="0" fontId="23" fillId="4" borderId="17" xfId="2334" applyFont="1" applyFill="1" applyBorder="1" applyAlignment="1">
      <alignment horizontal="center" wrapText="1"/>
    </xf>
    <xf numFmtId="0" fontId="23" fillId="4" borderId="8" xfId="2334" applyFont="1" applyFill="1" applyBorder="1" applyAlignment="1">
      <alignment horizontal="center" wrapText="1"/>
    </xf>
    <xf numFmtId="0" fontId="23" fillId="4" borderId="11" xfId="2334" applyFont="1" applyFill="1" applyBorder="1" applyAlignment="1">
      <alignment horizontal="center" wrapText="1"/>
    </xf>
    <xf numFmtId="1" fontId="53" fillId="0" borderId="48" xfId="2334" applyNumberFormat="1" applyBorder="1" applyAlignment="1">
      <alignment horizontal="center"/>
    </xf>
    <xf numFmtId="0" fontId="16" fillId="4" borderId="6" xfId="0" applyFont="1" applyFill="1" applyBorder="1" applyAlignment="1">
      <alignment horizontal="left"/>
    </xf>
    <xf numFmtId="0" fontId="18" fillId="2" borderId="0" xfId="0" applyFont="1" applyFill="1" applyBorder="1" applyAlignment="1">
      <alignment horizontal="left" vertical="center" wrapText="1"/>
    </xf>
    <xf numFmtId="0" fontId="16" fillId="2" borderId="14" xfId="0" applyFont="1" applyFill="1" applyBorder="1" applyAlignment="1">
      <alignment horizontal="center"/>
    </xf>
    <xf numFmtId="0" fontId="16" fillId="2" borderId="15" xfId="0" applyFont="1" applyFill="1" applyBorder="1" applyAlignment="1">
      <alignment horizontal="center"/>
    </xf>
    <xf numFmtId="0" fontId="16" fillId="2" borderId="16" xfId="0" applyFont="1" applyFill="1" applyBorder="1" applyAlignment="1">
      <alignment horizontal="center"/>
    </xf>
    <xf numFmtId="0" fontId="18" fillId="2" borderId="25" xfId="0" applyFont="1" applyFill="1" applyBorder="1" applyAlignment="1">
      <alignment horizontal="center" wrapText="1"/>
    </xf>
    <xf numFmtId="0" fontId="18" fillId="2" borderId="26" xfId="0" applyFont="1" applyFill="1" applyBorder="1" applyAlignment="1">
      <alignment horizontal="center"/>
    </xf>
    <xf numFmtId="0" fontId="16" fillId="2" borderId="6" xfId="0" applyFont="1" applyFill="1" applyBorder="1" applyAlignment="1">
      <alignment horizontal="left"/>
    </xf>
    <xf numFmtId="0" fontId="18" fillId="2" borderId="0" xfId="0" applyFont="1" applyFill="1" applyBorder="1" applyAlignment="1">
      <alignment horizontal="left"/>
    </xf>
    <xf numFmtId="0" fontId="18" fillId="2" borderId="9" xfId="0" applyFont="1" applyFill="1" applyBorder="1" applyAlignment="1">
      <alignment horizontal="left"/>
    </xf>
    <xf numFmtId="164" fontId="26" fillId="4" borderId="31" xfId="0" applyNumberFormat="1" applyFont="1" applyFill="1" applyBorder="1" applyAlignment="1">
      <alignment horizontal="center" vertical="center" wrapText="1"/>
    </xf>
    <xf numFmtId="164" fontId="26" fillId="4" borderId="64" xfId="0" applyNumberFormat="1" applyFont="1" applyFill="1" applyBorder="1" applyAlignment="1">
      <alignment horizontal="center" vertical="center" wrapText="1"/>
    </xf>
    <xf numFmtId="165" fontId="26" fillId="2" borderId="15" xfId="0" applyNumberFormat="1" applyFont="1" applyFill="1" applyBorder="1" applyAlignment="1">
      <alignment horizontal="center" vertical="center" wrapText="1"/>
    </xf>
    <xf numFmtId="165" fontId="26" fillId="2" borderId="16" xfId="0" applyNumberFormat="1" applyFont="1" applyFill="1" applyBorder="1" applyAlignment="1">
      <alignment horizontal="center" vertical="center" wrapText="1"/>
    </xf>
    <xf numFmtId="164" fontId="26" fillId="2" borderId="31" xfId="0" applyNumberFormat="1" applyFont="1" applyFill="1" applyBorder="1" applyAlignment="1">
      <alignment horizontal="center" vertical="center" wrapText="1"/>
    </xf>
    <xf numFmtId="164" fontId="26" fillId="2" borderId="64" xfId="0" applyNumberFormat="1" applyFont="1" applyFill="1" applyBorder="1" applyAlignment="1">
      <alignment horizontal="center" vertical="center" wrapText="1"/>
    </xf>
    <xf numFmtId="164" fontId="26" fillId="2" borderId="15" xfId="0" applyNumberFormat="1" applyFont="1" applyFill="1" applyBorder="1" applyAlignment="1">
      <alignment horizontal="center" vertical="center" wrapText="1"/>
    </xf>
    <xf numFmtId="164" fontId="26" fillId="2" borderId="16" xfId="0" applyNumberFormat="1" applyFont="1" applyFill="1" applyBorder="1" applyAlignment="1">
      <alignment horizontal="center" vertical="center" wrapText="1"/>
    </xf>
    <xf numFmtId="0" fontId="16" fillId="2" borderId="5" xfId="0" applyFont="1" applyFill="1" applyBorder="1" applyAlignment="1">
      <alignment horizontal="left" vertical="top"/>
    </xf>
    <xf numFmtId="0" fontId="16" fillId="2" borderId="3" xfId="0" applyFont="1" applyFill="1" applyBorder="1" applyAlignment="1">
      <alignment horizontal="left" vertical="top"/>
    </xf>
    <xf numFmtId="0" fontId="18" fillId="4" borderId="6" xfId="0" applyFont="1" applyFill="1" applyBorder="1" applyAlignment="1">
      <alignment horizontal="left" vertical="top" wrapText="1"/>
    </xf>
    <xf numFmtId="0" fontId="18" fillId="4" borderId="8" xfId="0" applyFont="1" applyFill="1" applyBorder="1" applyAlignment="1">
      <alignment horizontal="left" vertical="top" wrapText="1"/>
    </xf>
    <xf numFmtId="0" fontId="16" fillId="4" borderId="1" xfId="0" applyFont="1" applyFill="1" applyBorder="1" applyAlignment="1">
      <alignment horizontal="right" wrapText="1"/>
    </xf>
    <xf numFmtId="0" fontId="16" fillId="4" borderId="0" xfId="0" applyFont="1" applyFill="1" applyBorder="1" applyAlignment="1">
      <alignment horizontal="right" wrapText="1"/>
    </xf>
    <xf numFmtId="0" fontId="16" fillId="4" borderId="69" xfId="0" applyFont="1" applyFill="1" applyBorder="1" applyAlignment="1">
      <alignment horizontal="right" wrapText="1"/>
    </xf>
    <xf numFmtId="1" fontId="16" fillId="0" borderId="14" xfId="0" applyNumberFormat="1" applyFont="1" applyBorder="1" applyAlignment="1">
      <alignment horizontal="center"/>
    </xf>
    <xf numFmtId="1" fontId="16" fillId="0" borderId="15" xfId="0" applyNumberFormat="1" applyFont="1" applyBorder="1" applyAlignment="1">
      <alignment horizontal="center"/>
    </xf>
    <xf numFmtId="1" fontId="16" fillId="0" borderId="16" xfId="0" applyNumberFormat="1" applyFont="1" applyBorder="1" applyAlignment="1">
      <alignment horizontal="center"/>
    </xf>
    <xf numFmtId="1" fontId="16" fillId="2" borderId="14" xfId="0" applyNumberFormat="1" applyFont="1" applyFill="1" applyBorder="1" applyAlignment="1">
      <alignment horizontal="center"/>
    </xf>
    <xf numFmtId="1" fontId="16" fillId="2" borderId="15" xfId="0" applyNumberFormat="1" applyFont="1" applyFill="1" applyBorder="1" applyAlignment="1">
      <alignment horizontal="center"/>
    </xf>
    <xf numFmtId="1" fontId="16" fillId="2" borderId="16" xfId="0" applyNumberFormat="1" applyFont="1" applyFill="1" applyBorder="1" applyAlignment="1">
      <alignment horizontal="center"/>
    </xf>
    <xf numFmtId="166" fontId="16" fillId="2" borderId="29" xfId="0" applyNumberFormat="1" applyFont="1" applyFill="1" applyBorder="1" applyAlignment="1">
      <alignment horizontal="center" wrapText="1"/>
    </xf>
    <xf numFmtId="166" fontId="16" fillId="2" borderId="28" xfId="0" applyNumberFormat="1" applyFont="1" applyFill="1" applyBorder="1" applyAlignment="1">
      <alignment horizontal="center" wrapText="1"/>
    </xf>
    <xf numFmtId="0" fontId="18" fillId="2" borderId="14" xfId="0" applyFont="1" applyFill="1" applyBorder="1" applyAlignment="1">
      <alignment horizontal="center"/>
    </xf>
    <xf numFmtId="0" fontId="18" fillId="2" borderId="15" xfId="0" applyFont="1" applyFill="1" applyBorder="1" applyAlignment="1">
      <alignment horizontal="center"/>
    </xf>
    <xf numFmtId="0" fontId="16" fillId="0" borderId="16" xfId="0" applyFont="1" applyBorder="1" applyAlignment="1">
      <alignment horizontal="center"/>
    </xf>
    <xf numFmtId="0" fontId="16" fillId="4" borderId="2" xfId="0" applyFont="1" applyFill="1" applyBorder="1" applyAlignment="1">
      <alignment horizontal="center"/>
    </xf>
    <xf numFmtId="0" fontId="16" fillId="4" borderId="5" xfId="0" applyFont="1" applyFill="1" applyBorder="1" applyAlignment="1">
      <alignment horizontal="center"/>
    </xf>
    <xf numFmtId="0" fontId="16" fillId="0" borderId="13" xfId="0" applyFont="1" applyBorder="1" applyAlignment="1">
      <alignment horizontal="center"/>
    </xf>
    <xf numFmtId="0" fontId="16" fillId="2" borderId="35" xfId="0" applyFont="1" applyFill="1" applyBorder="1" applyAlignment="1">
      <alignment horizontal="center"/>
    </xf>
    <xf numFmtId="0" fontId="16" fillId="2" borderId="5" xfId="0" applyFont="1" applyFill="1" applyBorder="1" applyAlignment="1">
      <alignment horizontal="center"/>
    </xf>
    <xf numFmtId="0" fontId="16" fillId="2" borderId="47" xfId="0" applyFont="1" applyFill="1" applyBorder="1" applyAlignment="1">
      <alignment horizontal="center"/>
    </xf>
    <xf numFmtId="0" fontId="18" fillId="4" borderId="0" xfId="0" applyFont="1" applyFill="1" applyBorder="1" applyAlignment="1">
      <alignment horizontal="left" wrapText="1"/>
    </xf>
    <xf numFmtId="0" fontId="16" fillId="4" borderId="6" xfId="0" applyFont="1" applyFill="1" applyBorder="1" applyAlignment="1">
      <alignment wrapText="1"/>
    </xf>
    <xf numFmtId="0" fontId="16" fillId="4" borderId="0" xfId="0" applyFont="1" applyFill="1" applyBorder="1" applyAlignment="1">
      <alignment wrapText="1"/>
    </xf>
    <xf numFmtId="0" fontId="16" fillId="4" borderId="0" xfId="0" applyFont="1" applyFill="1" applyBorder="1" applyAlignment="1">
      <alignment horizontal="left" vertical="center" wrapText="1"/>
    </xf>
    <xf numFmtId="0" fontId="16" fillId="4" borderId="2" xfId="0" applyFont="1" applyFill="1" applyBorder="1" applyAlignment="1">
      <alignment horizontal="left" vertical="top"/>
    </xf>
    <xf numFmtId="0" fontId="16" fillId="4" borderId="5" xfId="0" applyFont="1" applyFill="1" applyBorder="1" applyAlignment="1">
      <alignment horizontal="left" vertical="top"/>
    </xf>
    <xf numFmtId="0" fontId="16" fillId="4" borderId="3" xfId="0" applyFont="1" applyFill="1" applyBorder="1" applyAlignment="1">
      <alignment horizontal="left" vertical="top"/>
    </xf>
    <xf numFmtId="165" fontId="18" fillId="4" borderId="4" xfId="0" applyNumberFormat="1" applyFont="1" applyFill="1" applyBorder="1" applyAlignment="1">
      <alignment horizontal="center" wrapText="1"/>
    </xf>
    <xf numFmtId="165" fontId="18" fillId="4" borderId="6" xfId="0" applyNumberFormat="1" applyFont="1" applyFill="1" applyBorder="1" applyAlignment="1">
      <alignment horizontal="center" wrapText="1"/>
    </xf>
    <xf numFmtId="165" fontId="18" fillId="4" borderId="8" xfId="0" applyNumberFormat="1" applyFont="1" applyFill="1" applyBorder="1" applyAlignment="1">
      <alignment horizontal="center" wrapText="1"/>
    </xf>
    <xf numFmtId="0" fontId="18" fillId="4" borderId="4" xfId="0" applyFont="1" applyFill="1" applyBorder="1" applyAlignment="1">
      <alignment horizontal="center" wrapText="1"/>
    </xf>
    <xf numFmtId="0" fontId="18" fillId="4" borderId="6" xfId="0" applyFont="1" applyFill="1" applyBorder="1" applyAlignment="1">
      <alignment horizontal="center"/>
    </xf>
    <xf numFmtId="0" fontId="18" fillId="4" borderId="8" xfId="0" applyFont="1" applyFill="1" applyBorder="1" applyAlignment="1">
      <alignment horizontal="center"/>
    </xf>
    <xf numFmtId="0" fontId="18" fillId="4" borderId="25" xfId="0" applyFont="1" applyFill="1" applyBorder="1" applyAlignment="1">
      <alignment horizontal="center" wrapText="1"/>
    </xf>
    <xf numFmtId="0" fontId="18" fillId="4" borderId="26" xfId="0" applyFont="1" applyFill="1" applyBorder="1" applyAlignment="1">
      <alignment horizontal="center" wrapText="1"/>
    </xf>
    <xf numFmtId="0" fontId="16" fillId="4" borderId="26" xfId="0" applyFont="1" applyFill="1" applyBorder="1" applyAlignment="1">
      <alignment horizontal="center" wrapText="1"/>
    </xf>
    <xf numFmtId="0" fontId="0" fillId="4" borderId="2" xfId="0" applyFill="1" applyBorder="1" applyAlignment="1">
      <alignment horizontal="left" vertical="top"/>
    </xf>
    <xf numFmtId="0" fontId="0" fillId="4" borderId="5" xfId="0" applyFill="1" applyBorder="1" applyAlignment="1">
      <alignment horizontal="left" vertical="top"/>
    </xf>
    <xf numFmtId="0" fontId="0" fillId="4" borderId="3" xfId="0" applyFill="1" applyBorder="1" applyAlignment="1">
      <alignment horizontal="left" vertical="top"/>
    </xf>
    <xf numFmtId="165" fontId="26" fillId="4" borderId="4" xfId="0" applyNumberFormat="1" applyFont="1" applyFill="1" applyBorder="1" applyAlignment="1">
      <alignment horizontal="center" wrapText="1"/>
    </xf>
    <xf numFmtId="165" fontId="26" fillId="4" borderId="6" xfId="0" applyNumberFormat="1" applyFont="1" applyFill="1" applyBorder="1" applyAlignment="1">
      <alignment horizontal="center" wrapText="1"/>
    </xf>
    <xf numFmtId="165" fontId="26" fillId="4" borderId="8" xfId="0" applyNumberFormat="1" applyFont="1" applyFill="1" applyBorder="1" applyAlignment="1">
      <alignment horizontal="center" wrapText="1"/>
    </xf>
    <xf numFmtId="0" fontId="26" fillId="4" borderId="4" xfId="0" applyFont="1" applyFill="1" applyBorder="1" applyAlignment="1">
      <alignment horizontal="center" wrapText="1"/>
    </xf>
    <xf numFmtId="0" fontId="26" fillId="4" borderId="6" xfId="0" applyFont="1" applyFill="1" applyBorder="1" applyAlignment="1">
      <alignment horizontal="center"/>
    </xf>
    <xf numFmtId="0" fontId="26" fillId="4" borderId="8" xfId="0" applyFont="1" applyFill="1" applyBorder="1" applyAlignment="1">
      <alignment horizontal="center"/>
    </xf>
    <xf numFmtId="0" fontId="26" fillId="4" borderId="25" xfId="0" applyFont="1" applyFill="1" applyBorder="1" applyAlignment="1">
      <alignment horizontal="center" wrapText="1"/>
    </xf>
    <xf numFmtId="0" fontId="26" fillId="4" borderId="26" xfId="0" applyFont="1" applyFill="1" applyBorder="1" applyAlignment="1">
      <alignment horizontal="center" wrapText="1"/>
    </xf>
    <xf numFmtId="0" fontId="23" fillId="4" borderId="26" xfId="0" applyFont="1" applyFill="1" applyBorder="1" applyAlignment="1">
      <alignment horizontal="center" wrapText="1"/>
    </xf>
    <xf numFmtId="0" fontId="16" fillId="4" borderId="0" xfId="0" applyFont="1" applyFill="1" applyBorder="1" applyAlignment="1">
      <alignment horizontal="left"/>
    </xf>
    <xf numFmtId="2" fontId="16" fillId="4" borderId="14" xfId="0" applyNumberFormat="1" applyFont="1" applyFill="1" applyBorder="1" applyAlignment="1">
      <alignment horizontal="center" wrapText="1"/>
    </xf>
    <xf numFmtId="2" fontId="16" fillId="4" borderId="15" xfId="0" applyNumberFormat="1" applyFont="1" applyFill="1" applyBorder="1" applyAlignment="1">
      <alignment horizontal="center" wrapText="1"/>
    </xf>
    <xf numFmtId="2" fontId="16" fillId="4" borderId="16" xfId="0" applyNumberFormat="1" applyFont="1" applyFill="1" applyBorder="1" applyAlignment="1">
      <alignment horizontal="center" wrapText="1"/>
    </xf>
    <xf numFmtId="2" fontId="16" fillId="4" borderId="2" xfId="0" applyNumberFormat="1" applyFont="1" applyFill="1" applyBorder="1" applyAlignment="1">
      <alignment horizontal="center" wrapText="1"/>
    </xf>
    <xf numFmtId="2" fontId="16" fillId="4" borderId="5" xfId="0" applyNumberFormat="1" applyFont="1" applyFill="1" applyBorder="1" applyAlignment="1">
      <alignment horizontal="center" wrapText="1"/>
    </xf>
    <xf numFmtId="2" fontId="16" fillId="4" borderId="3" xfId="0" applyNumberFormat="1" applyFont="1" applyFill="1" applyBorder="1" applyAlignment="1">
      <alignment horizontal="center" wrapText="1"/>
    </xf>
    <xf numFmtId="0" fontId="16" fillId="4" borderId="0" xfId="0" applyFont="1" applyFill="1" applyAlignment="1">
      <alignment wrapText="1"/>
    </xf>
    <xf numFmtId="0" fontId="16" fillId="0" borderId="0" xfId="0" applyFont="1" applyAlignment="1">
      <alignment wrapText="1"/>
    </xf>
    <xf numFmtId="0" fontId="16" fillId="4" borderId="0" xfId="0" applyFont="1" applyFill="1" applyAlignment="1">
      <alignment horizontal="left" vertical="center"/>
    </xf>
    <xf numFmtId="0" fontId="16" fillId="4" borderId="4" xfId="0" applyFont="1" applyFill="1" applyBorder="1" applyAlignment="1">
      <alignment horizontal="center"/>
    </xf>
    <xf numFmtId="0" fontId="16" fillId="4" borderId="6" xfId="0" applyFont="1" applyFill="1" applyBorder="1" applyAlignment="1">
      <alignment horizontal="center"/>
    </xf>
    <xf numFmtId="0" fontId="16" fillId="4" borderId="8" xfId="0" applyFont="1" applyFill="1" applyBorder="1" applyAlignment="1">
      <alignment horizontal="center"/>
    </xf>
    <xf numFmtId="0" fontId="16" fillId="4" borderId="6" xfId="200" applyFont="1" applyFill="1" applyBorder="1" applyAlignment="1">
      <alignment horizontal="left" vertical="top" wrapText="1"/>
    </xf>
    <xf numFmtId="0" fontId="16" fillId="4" borderId="14" xfId="200" applyFont="1" applyFill="1" applyBorder="1" applyAlignment="1">
      <alignment horizontal="center"/>
    </xf>
    <xf numFmtId="0" fontId="16" fillId="4" borderId="15" xfId="200" applyFont="1" applyFill="1" applyBorder="1" applyAlignment="1">
      <alignment horizontal="center"/>
    </xf>
    <xf numFmtId="0" fontId="16" fillId="4" borderId="16" xfId="200" applyFont="1" applyFill="1" applyBorder="1" applyAlignment="1">
      <alignment horizontal="center"/>
    </xf>
    <xf numFmtId="0" fontId="16" fillId="4" borderId="4" xfId="200" applyFont="1" applyFill="1" applyBorder="1" applyAlignment="1">
      <alignment horizontal="center"/>
    </xf>
    <xf numFmtId="0" fontId="16" fillId="4" borderId="6" xfId="200" applyFont="1" applyFill="1" applyBorder="1" applyAlignment="1">
      <alignment horizontal="center"/>
    </xf>
    <xf numFmtId="0" fontId="16" fillId="4" borderId="8" xfId="200" applyFont="1" applyFill="1" applyBorder="1" applyAlignment="1">
      <alignment horizontal="center"/>
    </xf>
    <xf numFmtId="0" fontId="16" fillId="4" borderId="0" xfId="200" applyFont="1" applyFill="1" applyBorder="1" applyAlignment="1">
      <alignment vertical="top" wrapText="1"/>
    </xf>
    <xf numFmtId="0" fontId="16" fillId="4" borderId="0" xfId="200" applyFont="1" applyFill="1" applyBorder="1" applyAlignment="1">
      <alignment vertical="top"/>
    </xf>
    <xf numFmtId="0" fontId="16" fillId="4" borderId="2" xfId="200" applyFont="1" applyFill="1" applyBorder="1" applyAlignment="1">
      <alignment horizontal="center"/>
    </xf>
    <xf numFmtId="0" fontId="16" fillId="4" borderId="5" xfId="200" applyFont="1" applyFill="1" applyBorder="1" applyAlignment="1">
      <alignment horizontal="center"/>
    </xf>
    <xf numFmtId="0" fontId="16" fillId="4" borderId="3" xfId="200" applyFont="1" applyFill="1" applyBorder="1" applyAlignment="1">
      <alignment horizontal="center"/>
    </xf>
    <xf numFmtId="0" fontId="18" fillId="4" borderId="0" xfId="200" applyFont="1" applyFill="1" applyAlignment="1">
      <alignment horizontal="left"/>
    </xf>
    <xf numFmtId="0" fontId="18" fillId="4" borderId="0" xfId="200" applyFont="1" applyFill="1" applyAlignment="1">
      <alignment horizontal="left" wrapText="1"/>
    </xf>
    <xf numFmtId="0" fontId="16" fillId="4" borderId="25" xfId="200" applyFont="1" applyFill="1" applyBorder="1" applyAlignment="1">
      <alignment horizontal="center" wrapText="1"/>
    </xf>
    <xf numFmtId="0" fontId="16" fillId="4" borderId="26" xfId="200" applyFont="1" applyFill="1" applyBorder="1" applyAlignment="1">
      <alignment horizontal="center" wrapText="1"/>
    </xf>
    <xf numFmtId="0" fontId="16" fillId="4" borderId="14" xfId="200" applyFont="1" applyFill="1" applyBorder="1" applyAlignment="1">
      <alignment horizontal="center" wrapText="1"/>
    </xf>
    <xf numFmtId="0" fontId="16" fillId="4" borderId="15" xfId="200" applyFont="1" applyFill="1" applyBorder="1" applyAlignment="1">
      <alignment horizontal="center" wrapText="1"/>
    </xf>
    <xf numFmtId="0" fontId="16" fillId="4" borderId="16" xfId="200" applyFont="1" applyFill="1" applyBorder="1" applyAlignment="1">
      <alignment horizontal="center" wrapText="1"/>
    </xf>
    <xf numFmtId="0" fontId="16" fillId="4" borderId="59" xfId="200" applyFont="1" applyFill="1" applyBorder="1" applyAlignment="1">
      <alignment horizontal="center"/>
    </xf>
    <xf numFmtId="0" fontId="16" fillId="4" borderId="66" xfId="200" applyFont="1" applyFill="1" applyBorder="1" applyAlignment="1">
      <alignment horizontal="center"/>
    </xf>
    <xf numFmtId="0" fontId="16" fillId="4" borderId="10" xfId="200" applyFont="1" applyFill="1" applyBorder="1" applyAlignment="1">
      <alignment horizontal="center"/>
    </xf>
    <xf numFmtId="170" fontId="16" fillId="4" borderId="63" xfId="1" applyNumberFormat="1" applyFont="1" applyFill="1" applyBorder="1" applyAlignment="1">
      <alignment horizontal="right" vertical="center"/>
    </xf>
    <xf numFmtId="9" fontId="16" fillId="4" borderId="33" xfId="200" applyNumberFormat="1" applyFont="1" applyFill="1" applyBorder="1" applyAlignment="1">
      <alignment horizontal="right" vertical="center"/>
    </xf>
    <xf numFmtId="0" fontId="16" fillId="4" borderId="6" xfId="200" applyFont="1" applyFill="1" applyBorder="1" applyAlignment="1">
      <alignment horizontal="left" wrapText="1"/>
    </xf>
    <xf numFmtId="0" fontId="44" fillId="4" borderId="0" xfId="2329" applyFont="1" applyFill="1" applyBorder="1" applyAlignment="1">
      <alignment horizontal="left" vertical="center" wrapText="1"/>
    </xf>
    <xf numFmtId="0" fontId="45" fillId="4" borderId="5" xfId="2329" applyFont="1" applyFill="1" applyBorder="1" applyAlignment="1">
      <alignment horizontal="left" vertical="top" wrapText="1"/>
    </xf>
  </cellXfs>
  <cellStyles count="2335">
    <cellStyle name="20% - Accent1" xfId="21" builtinId="30" customBuiltin="1"/>
    <cellStyle name="20% - Accent1 10" xfId="335"/>
    <cellStyle name="20% - Accent1 10 2" xfId="678"/>
    <cellStyle name="20% - Accent1 10 2 2" xfId="1789"/>
    <cellStyle name="20% - Accent1 10 3" xfId="1496"/>
    <cellStyle name="20% - Accent1 11" xfId="664"/>
    <cellStyle name="20% - Accent1 11 2" xfId="1775"/>
    <cellStyle name="20% - Accent1 12" xfId="1218"/>
    <cellStyle name="20% - Accent1 2" xfId="49"/>
    <cellStyle name="20% - Accent1 2 2" xfId="94"/>
    <cellStyle name="20% - Accent1 2 2 2" xfId="251"/>
    <cellStyle name="20% - Accent1 2 2 2 2" xfId="541"/>
    <cellStyle name="20% - Accent1 2 2 2 2 2" xfId="682"/>
    <cellStyle name="20% - Accent1 2 2 2 2 2 2" xfId="1793"/>
    <cellStyle name="20% - Accent1 2 2 2 2 3" xfId="1699"/>
    <cellStyle name="20% - Accent1 2 2 2 3" xfId="681"/>
    <cellStyle name="20% - Accent1 2 2 2 3 2" xfId="1792"/>
    <cellStyle name="20% - Accent1 2 2 2 4" xfId="1420"/>
    <cellStyle name="20% - Accent1 2 2 3" xfId="399"/>
    <cellStyle name="20% - Accent1 2 2 3 2" xfId="683"/>
    <cellStyle name="20% - Accent1 2 2 3 2 2" xfId="1794"/>
    <cellStyle name="20% - Accent1 2 2 3 3" xfId="1557"/>
    <cellStyle name="20% - Accent1 2 2 4" xfId="680"/>
    <cellStyle name="20% - Accent1 2 2 4 2" xfId="1791"/>
    <cellStyle name="20% - Accent1 2 2 5" xfId="1278"/>
    <cellStyle name="20% - Accent1 2 3" xfId="206"/>
    <cellStyle name="20% - Accent1 2 3 2" xfId="496"/>
    <cellStyle name="20% - Accent1 2 3 2 2" xfId="685"/>
    <cellStyle name="20% - Accent1 2 3 2 2 2" xfId="1796"/>
    <cellStyle name="20% - Accent1 2 3 2 3" xfId="1654"/>
    <cellStyle name="20% - Accent1 2 3 3" xfId="684"/>
    <cellStyle name="20% - Accent1 2 3 3 2" xfId="1795"/>
    <cellStyle name="20% - Accent1 2 3 4" xfId="1375"/>
    <cellStyle name="20% - Accent1 2 4" xfId="354"/>
    <cellStyle name="20% - Accent1 2 4 2" xfId="686"/>
    <cellStyle name="20% - Accent1 2 4 2 2" xfId="1797"/>
    <cellStyle name="20% - Accent1 2 4 3" xfId="1512"/>
    <cellStyle name="20% - Accent1 2 5" xfId="679"/>
    <cellStyle name="20% - Accent1 2 5 2" xfId="1790"/>
    <cellStyle name="20% - Accent1 2 6" xfId="1233"/>
    <cellStyle name="20% - Accent1 3" xfId="64"/>
    <cellStyle name="20% - Accent1 3 2" xfId="221"/>
    <cellStyle name="20% - Accent1 3 2 2" xfId="511"/>
    <cellStyle name="20% - Accent1 3 2 2 2" xfId="689"/>
    <cellStyle name="20% - Accent1 3 2 2 2 2" xfId="1800"/>
    <cellStyle name="20% - Accent1 3 2 2 3" xfId="1669"/>
    <cellStyle name="20% - Accent1 3 2 3" xfId="688"/>
    <cellStyle name="20% - Accent1 3 2 3 2" xfId="1799"/>
    <cellStyle name="20% - Accent1 3 2 4" xfId="1390"/>
    <cellStyle name="20% - Accent1 3 3" xfId="369"/>
    <cellStyle name="20% - Accent1 3 3 2" xfId="690"/>
    <cellStyle name="20% - Accent1 3 3 2 2" xfId="1801"/>
    <cellStyle name="20% - Accent1 3 3 3" xfId="1527"/>
    <cellStyle name="20% - Accent1 3 4" xfId="687"/>
    <cellStyle name="20% - Accent1 3 4 2" xfId="1798"/>
    <cellStyle name="20% - Accent1 3 5" xfId="1248"/>
    <cellStyle name="20% - Accent1 4" xfId="79"/>
    <cellStyle name="20% - Accent1 4 2" xfId="236"/>
    <cellStyle name="20% - Accent1 4 2 2" xfId="526"/>
    <cellStyle name="20% - Accent1 4 2 2 2" xfId="693"/>
    <cellStyle name="20% - Accent1 4 2 2 2 2" xfId="1804"/>
    <cellStyle name="20% - Accent1 4 2 2 3" xfId="1684"/>
    <cellStyle name="20% - Accent1 4 2 3" xfId="692"/>
    <cellStyle name="20% - Accent1 4 2 3 2" xfId="1803"/>
    <cellStyle name="20% - Accent1 4 2 4" xfId="1405"/>
    <cellStyle name="20% - Accent1 4 3" xfId="384"/>
    <cellStyle name="20% - Accent1 4 3 2" xfId="694"/>
    <cellStyle name="20% - Accent1 4 3 2 2" xfId="1805"/>
    <cellStyle name="20% - Accent1 4 3 3" xfId="1542"/>
    <cellStyle name="20% - Accent1 4 4" xfId="691"/>
    <cellStyle name="20% - Accent1 4 4 2" xfId="1802"/>
    <cellStyle name="20% - Accent1 4 5" xfId="1263"/>
    <cellStyle name="20% - Accent1 5" xfId="111"/>
    <cellStyle name="20% - Accent1 5 2" xfId="267"/>
    <cellStyle name="20% - Accent1 5 2 2" xfId="557"/>
    <cellStyle name="20% - Accent1 5 2 2 2" xfId="697"/>
    <cellStyle name="20% - Accent1 5 2 2 2 2" xfId="1808"/>
    <cellStyle name="20% - Accent1 5 2 2 3" xfId="1715"/>
    <cellStyle name="20% - Accent1 5 2 3" xfId="696"/>
    <cellStyle name="20% - Accent1 5 2 3 2" xfId="1807"/>
    <cellStyle name="20% - Accent1 5 2 4" xfId="1436"/>
    <cellStyle name="20% - Accent1 5 3" xfId="416"/>
    <cellStyle name="20% - Accent1 5 3 2" xfId="698"/>
    <cellStyle name="20% - Accent1 5 3 2 2" xfId="1809"/>
    <cellStyle name="20% - Accent1 5 3 3" xfId="1574"/>
    <cellStyle name="20% - Accent1 5 4" xfId="695"/>
    <cellStyle name="20% - Accent1 5 4 2" xfId="1806"/>
    <cellStyle name="20% - Accent1 5 5" xfId="1295"/>
    <cellStyle name="20% - Accent1 6" xfId="125"/>
    <cellStyle name="20% - Accent1 6 2" xfId="280"/>
    <cellStyle name="20% - Accent1 6 2 2" xfId="570"/>
    <cellStyle name="20% - Accent1 6 2 2 2" xfId="701"/>
    <cellStyle name="20% - Accent1 6 2 2 2 2" xfId="1812"/>
    <cellStyle name="20% - Accent1 6 2 2 3" xfId="1728"/>
    <cellStyle name="20% - Accent1 6 2 3" xfId="700"/>
    <cellStyle name="20% - Accent1 6 2 3 2" xfId="1811"/>
    <cellStyle name="20% - Accent1 6 2 4" xfId="1449"/>
    <cellStyle name="20% - Accent1 6 3" xfId="430"/>
    <cellStyle name="20% - Accent1 6 3 2" xfId="702"/>
    <cellStyle name="20% - Accent1 6 3 2 2" xfId="1813"/>
    <cellStyle name="20% - Accent1 6 3 3" xfId="1588"/>
    <cellStyle name="20% - Accent1 6 4" xfId="699"/>
    <cellStyle name="20% - Accent1 6 4 2" xfId="1810"/>
    <cellStyle name="20% - Accent1 6 5" xfId="1309"/>
    <cellStyle name="20% - Accent1 7" xfId="149"/>
    <cellStyle name="20% - Accent1 7 2" xfId="296"/>
    <cellStyle name="20% - Accent1 7 2 2" xfId="586"/>
    <cellStyle name="20% - Accent1 7 2 2 2" xfId="705"/>
    <cellStyle name="20% - Accent1 7 2 2 2 2" xfId="1816"/>
    <cellStyle name="20% - Accent1 7 2 2 3" xfId="1744"/>
    <cellStyle name="20% - Accent1 7 2 3" xfId="704"/>
    <cellStyle name="20% - Accent1 7 2 3 2" xfId="1815"/>
    <cellStyle name="20% - Accent1 7 2 4" xfId="1465"/>
    <cellStyle name="20% - Accent1 7 3" xfId="447"/>
    <cellStyle name="20% - Accent1 7 3 2" xfId="706"/>
    <cellStyle name="20% - Accent1 7 3 2 2" xfId="1817"/>
    <cellStyle name="20% - Accent1 7 3 3" xfId="1605"/>
    <cellStyle name="20% - Accent1 7 4" xfId="703"/>
    <cellStyle name="20% - Accent1 7 4 2" xfId="1814"/>
    <cellStyle name="20% - Accent1 7 5" xfId="1326"/>
    <cellStyle name="20% - Accent1 8" xfId="171"/>
    <cellStyle name="20% - Accent1 8 2" xfId="316"/>
    <cellStyle name="20% - Accent1 8 2 2" xfId="603"/>
    <cellStyle name="20% - Accent1 8 2 2 2" xfId="709"/>
    <cellStyle name="20% - Accent1 8 2 2 2 2" xfId="1820"/>
    <cellStyle name="20% - Accent1 8 2 2 3" xfId="1761"/>
    <cellStyle name="20% - Accent1 8 2 3" xfId="708"/>
    <cellStyle name="20% - Accent1 8 2 3 2" xfId="1819"/>
    <cellStyle name="20% - Accent1 8 2 4" xfId="1482"/>
    <cellStyle name="20% - Accent1 8 3" xfId="464"/>
    <cellStyle name="20% - Accent1 8 3 2" xfId="710"/>
    <cellStyle name="20% - Accent1 8 3 2 2" xfId="1821"/>
    <cellStyle name="20% - Accent1 8 3 3" xfId="1622"/>
    <cellStyle name="20% - Accent1 8 4" xfId="707"/>
    <cellStyle name="20% - Accent1 8 4 2" xfId="1818"/>
    <cellStyle name="20% - Accent1 8 5" xfId="1343"/>
    <cellStyle name="20% - Accent1 9" xfId="188"/>
    <cellStyle name="20% - Accent1 9 2" xfId="481"/>
    <cellStyle name="20% - Accent1 9 2 2" xfId="712"/>
    <cellStyle name="20% - Accent1 9 2 2 2" xfId="1823"/>
    <cellStyle name="20% - Accent1 9 2 3" xfId="1639"/>
    <cellStyle name="20% - Accent1 9 3" xfId="711"/>
    <cellStyle name="20% - Accent1 9 3 2" xfId="1822"/>
    <cellStyle name="20% - Accent1 9 4" xfId="1360"/>
    <cellStyle name="20% - Accent2" xfId="25" builtinId="34" customBuiltin="1"/>
    <cellStyle name="20% - Accent2 10" xfId="337"/>
    <cellStyle name="20% - Accent2 10 2" xfId="713"/>
    <cellStyle name="20% - Accent2 10 2 2" xfId="1824"/>
    <cellStyle name="20% - Accent2 10 3" xfId="1498"/>
    <cellStyle name="20% - Accent2 11" xfId="666"/>
    <cellStyle name="20% - Accent2 11 2" xfId="1777"/>
    <cellStyle name="20% - Accent2 12" xfId="1220"/>
    <cellStyle name="20% - Accent2 2" xfId="51"/>
    <cellStyle name="20% - Accent2 2 2" xfId="96"/>
    <cellStyle name="20% - Accent2 2 2 2" xfId="253"/>
    <cellStyle name="20% - Accent2 2 2 2 2" xfId="543"/>
    <cellStyle name="20% - Accent2 2 2 2 2 2" xfId="717"/>
    <cellStyle name="20% - Accent2 2 2 2 2 2 2" xfId="1828"/>
    <cellStyle name="20% - Accent2 2 2 2 2 3" xfId="1701"/>
    <cellStyle name="20% - Accent2 2 2 2 3" xfId="716"/>
    <cellStyle name="20% - Accent2 2 2 2 3 2" xfId="1827"/>
    <cellStyle name="20% - Accent2 2 2 2 4" xfId="1422"/>
    <cellStyle name="20% - Accent2 2 2 3" xfId="401"/>
    <cellStyle name="20% - Accent2 2 2 3 2" xfId="718"/>
    <cellStyle name="20% - Accent2 2 2 3 2 2" xfId="1829"/>
    <cellStyle name="20% - Accent2 2 2 3 3" xfId="1559"/>
    <cellStyle name="20% - Accent2 2 2 4" xfId="715"/>
    <cellStyle name="20% - Accent2 2 2 4 2" xfId="1826"/>
    <cellStyle name="20% - Accent2 2 2 5" xfId="1280"/>
    <cellStyle name="20% - Accent2 2 3" xfId="208"/>
    <cellStyle name="20% - Accent2 2 3 2" xfId="498"/>
    <cellStyle name="20% - Accent2 2 3 2 2" xfId="720"/>
    <cellStyle name="20% - Accent2 2 3 2 2 2" xfId="1831"/>
    <cellStyle name="20% - Accent2 2 3 2 3" xfId="1656"/>
    <cellStyle name="20% - Accent2 2 3 3" xfId="719"/>
    <cellStyle name="20% - Accent2 2 3 3 2" xfId="1830"/>
    <cellStyle name="20% - Accent2 2 3 4" xfId="1377"/>
    <cellStyle name="20% - Accent2 2 4" xfId="356"/>
    <cellStyle name="20% - Accent2 2 4 2" xfId="721"/>
    <cellStyle name="20% - Accent2 2 4 2 2" xfId="1832"/>
    <cellStyle name="20% - Accent2 2 4 3" xfId="1514"/>
    <cellStyle name="20% - Accent2 2 5" xfId="714"/>
    <cellStyle name="20% - Accent2 2 5 2" xfId="1825"/>
    <cellStyle name="20% - Accent2 2 6" xfId="1235"/>
    <cellStyle name="20% - Accent2 3" xfId="66"/>
    <cellStyle name="20% - Accent2 3 2" xfId="223"/>
    <cellStyle name="20% - Accent2 3 2 2" xfId="513"/>
    <cellStyle name="20% - Accent2 3 2 2 2" xfId="724"/>
    <cellStyle name="20% - Accent2 3 2 2 2 2" xfId="1835"/>
    <cellStyle name="20% - Accent2 3 2 2 3" xfId="1671"/>
    <cellStyle name="20% - Accent2 3 2 3" xfId="723"/>
    <cellStyle name="20% - Accent2 3 2 3 2" xfId="1834"/>
    <cellStyle name="20% - Accent2 3 2 4" xfId="1392"/>
    <cellStyle name="20% - Accent2 3 3" xfId="371"/>
    <cellStyle name="20% - Accent2 3 3 2" xfId="725"/>
    <cellStyle name="20% - Accent2 3 3 2 2" xfId="1836"/>
    <cellStyle name="20% - Accent2 3 3 3" xfId="1529"/>
    <cellStyle name="20% - Accent2 3 4" xfId="722"/>
    <cellStyle name="20% - Accent2 3 4 2" xfId="1833"/>
    <cellStyle name="20% - Accent2 3 5" xfId="1250"/>
    <cellStyle name="20% - Accent2 4" xfId="81"/>
    <cellStyle name="20% - Accent2 4 2" xfId="238"/>
    <cellStyle name="20% - Accent2 4 2 2" xfId="528"/>
    <cellStyle name="20% - Accent2 4 2 2 2" xfId="728"/>
    <cellStyle name="20% - Accent2 4 2 2 2 2" xfId="1839"/>
    <cellStyle name="20% - Accent2 4 2 2 3" xfId="1686"/>
    <cellStyle name="20% - Accent2 4 2 3" xfId="727"/>
    <cellStyle name="20% - Accent2 4 2 3 2" xfId="1838"/>
    <cellStyle name="20% - Accent2 4 2 4" xfId="1407"/>
    <cellStyle name="20% - Accent2 4 3" xfId="386"/>
    <cellStyle name="20% - Accent2 4 3 2" xfId="729"/>
    <cellStyle name="20% - Accent2 4 3 2 2" xfId="1840"/>
    <cellStyle name="20% - Accent2 4 3 3" xfId="1544"/>
    <cellStyle name="20% - Accent2 4 4" xfId="726"/>
    <cellStyle name="20% - Accent2 4 4 2" xfId="1837"/>
    <cellStyle name="20% - Accent2 4 5" xfId="1265"/>
    <cellStyle name="20% - Accent2 5" xfId="113"/>
    <cellStyle name="20% - Accent2 5 2" xfId="269"/>
    <cellStyle name="20% - Accent2 5 2 2" xfId="559"/>
    <cellStyle name="20% - Accent2 5 2 2 2" xfId="732"/>
    <cellStyle name="20% - Accent2 5 2 2 2 2" xfId="1843"/>
    <cellStyle name="20% - Accent2 5 2 2 3" xfId="1717"/>
    <cellStyle name="20% - Accent2 5 2 3" xfId="731"/>
    <cellStyle name="20% - Accent2 5 2 3 2" xfId="1842"/>
    <cellStyle name="20% - Accent2 5 2 4" xfId="1438"/>
    <cellStyle name="20% - Accent2 5 3" xfId="418"/>
    <cellStyle name="20% - Accent2 5 3 2" xfId="733"/>
    <cellStyle name="20% - Accent2 5 3 2 2" xfId="1844"/>
    <cellStyle name="20% - Accent2 5 3 3" xfId="1576"/>
    <cellStyle name="20% - Accent2 5 4" xfId="730"/>
    <cellStyle name="20% - Accent2 5 4 2" xfId="1841"/>
    <cellStyle name="20% - Accent2 5 5" xfId="1297"/>
    <cellStyle name="20% - Accent2 6" xfId="127"/>
    <cellStyle name="20% - Accent2 6 2" xfId="282"/>
    <cellStyle name="20% - Accent2 6 2 2" xfId="572"/>
    <cellStyle name="20% - Accent2 6 2 2 2" xfId="736"/>
    <cellStyle name="20% - Accent2 6 2 2 2 2" xfId="1847"/>
    <cellStyle name="20% - Accent2 6 2 2 3" xfId="1730"/>
    <cellStyle name="20% - Accent2 6 2 3" xfId="735"/>
    <cellStyle name="20% - Accent2 6 2 3 2" xfId="1846"/>
    <cellStyle name="20% - Accent2 6 2 4" xfId="1451"/>
    <cellStyle name="20% - Accent2 6 3" xfId="432"/>
    <cellStyle name="20% - Accent2 6 3 2" xfId="737"/>
    <cellStyle name="20% - Accent2 6 3 2 2" xfId="1848"/>
    <cellStyle name="20% - Accent2 6 3 3" xfId="1590"/>
    <cellStyle name="20% - Accent2 6 4" xfId="734"/>
    <cellStyle name="20% - Accent2 6 4 2" xfId="1845"/>
    <cellStyle name="20% - Accent2 6 5" xfId="1311"/>
    <cellStyle name="20% - Accent2 7" xfId="151"/>
    <cellStyle name="20% - Accent2 7 2" xfId="298"/>
    <cellStyle name="20% - Accent2 7 2 2" xfId="588"/>
    <cellStyle name="20% - Accent2 7 2 2 2" xfId="740"/>
    <cellStyle name="20% - Accent2 7 2 2 2 2" xfId="1851"/>
    <cellStyle name="20% - Accent2 7 2 2 3" xfId="1746"/>
    <cellStyle name="20% - Accent2 7 2 3" xfId="739"/>
    <cellStyle name="20% - Accent2 7 2 3 2" xfId="1850"/>
    <cellStyle name="20% - Accent2 7 2 4" xfId="1467"/>
    <cellStyle name="20% - Accent2 7 3" xfId="449"/>
    <cellStyle name="20% - Accent2 7 3 2" xfId="741"/>
    <cellStyle name="20% - Accent2 7 3 2 2" xfId="1852"/>
    <cellStyle name="20% - Accent2 7 3 3" xfId="1607"/>
    <cellStyle name="20% - Accent2 7 4" xfId="738"/>
    <cellStyle name="20% - Accent2 7 4 2" xfId="1849"/>
    <cellStyle name="20% - Accent2 7 5" xfId="1328"/>
    <cellStyle name="20% - Accent2 8" xfId="173"/>
    <cellStyle name="20% - Accent2 8 2" xfId="318"/>
    <cellStyle name="20% - Accent2 8 2 2" xfId="605"/>
    <cellStyle name="20% - Accent2 8 2 2 2" xfId="744"/>
    <cellStyle name="20% - Accent2 8 2 2 2 2" xfId="1855"/>
    <cellStyle name="20% - Accent2 8 2 2 3" xfId="1763"/>
    <cellStyle name="20% - Accent2 8 2 3" xfId="743"/>
    <cellStyle name="20% - Accent2 8 2 3 2" xfId="1854"/>
    <cellStyle name="20% - Accent2 8 2 4" xfId="1484"/>
    <cellStyle name="20% - Accent2 8 3" xfId="466"/>
    <cellStyle name="20% - Accent2 8 3 2" xfId="745"/>
    <cellStyle name="20% - Accent2 8 3 2 2" xfId="1856"/>
    <cellStyle name="20% - Accent2 8 3 3" xfId="1624"/>
    <cellStyle name="20% - Accent2 8 4" xfId="742"/>
    <cellStyle name="20% - Accent2 8 4 2" xfId="1853"/>
    <cellStyle name="20% - Accent2 8 5" xfId="1345"/>
    <cellStyle name="20% - Accent2 9" xfId="190"/>
    <cellStyle name="20% - Accent2 9 2" xfId="483"/>
    <cellStyle name="20% - Accent2 9 2 2" xfId="747"/>
    <cellStyle name="20% - Accent2 9 2 2 2" xfId="1858"/>
    <cellStyle name="20% - Accent2 9 2 3" xfId="1641"/>
    <cellStyle name="20% - Accent2 9 3" xfId="746"/>
    <cellStyle name="20% - Accent2 9 3 2" xfId="1857"/>
    <cellStyle name="20% - Accent2 9 4" xfId="1362"/>
    <cellStyle name="20% - Accent3" xfId="29" builtinId="38" customBuiltin="1"/>
    <cellStyle name="20% - Accent3 10" xfId="339"/>
    <cellStyle name="20% - Accent3 10 2" xfId="748"/>
    <cellStyle name="20% - Accent3 10 2 2" xfId="1859"/>
    <cellStyle name="20% - Accent3 10 3" xfId="1500"/>
    <cellStyle name="20% - Accent3 11" xfId="668"/>
    <cellStyle name="20% - Accent3 11 2" xfId="1779"/>
    <cellStyle name="20% - Accent3 12" xfId="1222"/>
    <cellStyle name="20% - Accent3 2" xfId="53"/>
    <cellStyle name="20% - Accent3 2 2" xfId="98"/>
    <cellStyle name="20% - Accent3 2 2 2" xfId="255"/>
    <cellStyle name="20% - Accent3 2 2 2 2" xfId="545"/>
    <cellStyle name="20% - Accent3 2 2 2 2 2" xfId="752"/>
    <cellStyle name="20% - Accent3 2 2 2 2 2 2" xfId="1863"/>
    <cellStyle name="20% - Accent3 2 2 2 2 3" xfId="1703"/>
    <cellStyle name="20% - Accent3 2 2 2 3" xfId="751"/>
    <cellStyle name="20% - Accent3 2 2 2 3 2" xfId="1862"/>
    <cellStyle name="20% - Accent3 2 2 2 4" xfId="1424"/>
    <cellStyle name="20% - Accent3 2 2 3" xfId="403"/>
    <cellStyle name="20% - Accent3 2 2 3 2" xfId="753"/>
    <cellStyle name="20% - Accent3 2 2 3 2 2" xfId="1864"/>
    <cellStyle name="20% - Accent3 2 2 3 3" xfId="1561"/>
    <cellStyle name="20% - Accent3 2 2 4" xfId="750"/>
    <cellStyle name="20% - Accent3 2 2 4 2" xfId="1861"/>
    <cellStyle name="20% - Accent3 2 2 5" xfId="1282"/>
    <cellStyle name="20% - Accent3 2 3" xfId="210"/>
    <cellStyle name="20% - Accent3 2 3 2" xfId="500"/>
    <cellStyle name="20% - Accent3 2 3 2 2" xfId="755"/>
    <cellStyle name="20% - Accent3 2 3 2 2 2" xfId="1866"/>
    <cellStyle name="20% - Accent3 2 3 2 3" xfId="1658"/>
    <cellStyle name="20% - Accent3 2 3 3" xfId="754"/>
    <cellStyle name="20% - Accent3 2 3 3 2" xfId="1865"/>
    <cellStyle name="20% - Accent3 2 3 4" xfId="1379"/>
    <cellStyle name="20% - Accent3 2 4" xfId="358"/>
    <cellStyle name="20% - Accent3 2 4 2" xfId="756"/>
    <cellStyle name="20% - Accent3 2 4 2 2" xfId="1867"/>
    <cellStyle name="20% - Accent3 2 4 3" xfId="1516"/>
    <cellStyle name="20% - Accent3 2 5" xfId="749"/>
    <cellStyle name="20% - Accent3 2 5 2" xfId="1860"/>
    <cellStyle name="20% - Accent3 2 6" xfId="1237"/>
    <cellStyle name="20% - Accent3 3" xfId="68"/>
    <cellStyle name="20% - Accent3 3 2" xfId="225"/>
    <cellStyle name="20% - Accent3 3 2 2" xfId="515"/>
    <cellStyle name="20% - Accent3 3 2 2 2" xfId="759"/>
    <cellStyle name="20% - Accent3 3 2 2 2 2" xfId="1870"/>
    <cellStyle name="20% - Accent3 3 2 2 3" xfId="1673"/>
    <cellStyle name="20% - Accent3 3 2 3" xfId="758"/>
    <cellStyle name="20% - Accent3 3 2 3 2" xfId="1869"/>
    <cellStyle name="20% - Accent3 3 2 4" xfId="1394"/>
    <cellStyle name="20% - Accent3 3 3" xfId="373"/>
    <cellStyle name="20% - Accent3 3 3 2" xfId="760"/>
    <cellStyle name="20% - Accent3 3 3 2 2" xfId="1871"/>
    <cellStyle name="20% - Accent3 3 3 3" xfId="1531"/>
    <cellStyle name="20% - Accent3 3 4" xfId="757"/>
    <cellStyle name="20% - Accent3 3 4 2" xfId="1868"/>
    <cellStyle name="20% - Accent3 3 5" xfId="1252"/>
    <cellStyle name="20% - Accent3 4" xfId="83"/>
    <cellStyle name="20% - Accent3 4 2" xfId="240"/>
    <cellStyle name="20% - Accent3 4 2 2" xfId="530"/>
    <cellStyle name="20% - Accent3 4 2 2 2" xfId="763"/>
    <cellStyle name="20% - Accent3 4 2 2 2 2" xfId="1874"/>
    <cellStyle name="20% - Accent3 4 2 2 3" xfId="1688"/>
    <cellStyle name="20% - Accent3 4 2 3" xfId="762"/>
    <cellStyle name="20% - Accent3 4 2 3 2" xfId="1873"/>
    <cellStyle name="20% - Accent3 4 2 4" xfId="1409"/>
    <cellStyle name="20% - Accent3 4 3" xfId="388"/>
    <cellStyle name="20% - Accent3 4 3 2" xfId="764"/>
    <cellStyle name="20% - Accent3 4 3 2 2" xfId="1875"/>
    <cellStyle name="20% - Accent3 4 3 3" xfId="1546"/>
    <cellStyle name="20% - Accent3 4 4" xfId="761"/>
    <cellStyle name="20% - Accent3 4 4 2" xfId="1872"/>
    <cellStyle name="20% - Accent3 4 5" xfId="1267"/>
    <cellStyle name="20% - Accent3 5" xfId="115"/>
    <cellStyle name="20% - Accent3 5 2" xfId="271"/>
    <cellStyle name="20% - Accent3 5 2 2" xfId="561"/>
    <cellStyle name="20% - Accent3 5 2 2 2" xfId="767"/>
    <cellStyle name="20% - Accent3 5 2 2 2 2" xfId="1878"/>
    <cellStyle name="20% - Accent3 5 2 2 3" xfId="1719"/>
    <cellStyle name="20% - Accent3 5 2 3" xfId="766"/>
    <cellStyle name="20% - Accent3 5 2 3 2" xfId="1877"/>
    <cellStyle name="20% - Accent3 5 2 4" xfId="1440"/>
    <cellStyle name="20% - Accent3 5 3" xfId="420"/>
    <cellStyle name="20% - Accent3 5 3 2" xfId="768"/>
    <cellStyle name="20% - Accent3 5 3 2 2" xfId="1879"/>
    <cellStyle name="20% - Accent3 5 3 3" xfId="1578"/>
    <cellStyle name="20% - Accent3 5 4" xfId="765"/>
    <cellStyle name="20% - Accent3 5 4 2" xfId="1876"/>
    <cellStyle name="20% - Accent3 5 5" xfId="1299"/>
    <cellStyle name="20% - Accent3 6" xfId="129"/>
    <cellStyle name="20% - Accent3 6 2" xfId="284"/>
    <cellStyle name="20% - Accent3 6 2 2" xfId="574"/>
    <cellStyle name="20% - Accent3 6 2 2 2" xfId="771"/>
    <cellStyle name="20% - Accent3 6 2 2 2 2" xfId="1882"/>
    <cellStyle name="20% - Accent3 6 2 2 3" xfId="1732"/>
    <cellStyle name="20% - Accent3 6 2 3" xfId="770"/>
    <cellStyle name="20% - Accent3 6 2 3 2" xfId="1881"/>
    <cellStyle name="20% - Accent3 6 2 4" xfId="1453"/>
    <cellStyle name="20% - Accent3 6 3" xfId="434"/>
    <cellStyle name="20% - Accent3 6 3 2" xfId="772"/>
    <cellStyle name="20% - Accent3 6 3 2 2" xfId="1883"/>
    <cellStyle name="20% - Accent3 6 3 3" xfId="1592"/>
    <cellStyle name="20% - Accent3 6 4" xfId="769"/>
    <cellStyle name="20% - Accent3 6 4 2" xfId="1880"/>
    <cellStyle name="20% - Accent3 6 5" xfId="1313"/>
    <cellStyle name="20% - Accent3 7" xfId="153"/>
    <cellStyle name="20% - Accent3 7 2" xfId="300"/>
    <cellStyle name="20% - Accent3 7 2 2" xfId="590"/>
    <cellStyle name="20% - Accent3 7 2 2 2" xfId="775"/>
    <cellStyle name="20% - Accent3 7 2 2 2 2" xfId="1886"/>
    <cellStyle name="20% - Accent3 7 2 2 3" xfId="1748"/>
    <cellStyle name="20% - Accent3 7 2 3" xfId="774"/>
    <cellStyle name="20% - Accent3 7 2 3 2" xfId="1885"/>
    <cellStyle name="20% - Accent3 7 2 4" xfId="1469"/>
    <cellStyle name="20% - Accent3 7 3" xfId="451"/>
    <cellStyle name="20% - Accent3 7 3 2" xfId="776"/>
    <cellStyle name="20% - Accent3 7 3 2 2" xfId="1887"/>
    <cellStyle name="20% - Accent3 7 3 3" xfId="1609"/>
    <cellStyle name="20% - Accent3 7 4" xfId="773"/>
    <cellStyle name="20% - Accent3 7 4 2" xfId="1884"/>
    <cellStyle name="20% - Accent3 7 5" xfId="1330"/>
    <cellStyle name="20% - Accent3 8" xfId="175"/>
    <cellStyle name="20% - Accent3 8 2" xfId="320"/>
    <cellStyle name="20% - Accent3 8 2 2" xfId="607"/>
    <cellStyle name="20% - Accent3 8 2 2 2" xfId="779"/>
    <cellStyle name="20% - Accent3 8 2 2 2 2" xfId="1890"/>
    <cellStyle name="20% - Accent3 8 2 2 3" xfId="1765"/>
    <cellStyle name="20% - Accent3 8 2 3" xfId="778"/>
    <cellStyle name="20% - Accent3 8 2 3 2" xfId="1889"/>
    <cellStyle name="20% - Accent3 8 2 4" xfId="1486"/>
    <cellStyle name="20% - Accent3 8 3" xfId="468"/>
    <cellStyle name="20% - Accent3 8 3 2" xfId="780"/>
    <cellStyle name="20% - Accent3 8 3 2 2" xfId="1891"/>
    <cellStyle name="20% - Accent3 8 3 3" xfId="1626"/>
    <cellStyle name="20% - Accent3 8 4" xfId="777"/>
    <cellStyle name="20% - Accent3 8 4 2" xfId="1888"/>
    <cellStyle name="20% - Accent3 8 5" xfId="1347"/>
    <cellStyle name="20% - Accent3 9" xfId="192"/>
    <cellStyle name="20% - Accent3 9 2" xfId="485"/>
    <cellStyle name="20% - Accent3 9 2 2" xfId="782"/>
    <cellStyle name="20% - Accent3 9 2 2 2" xfId="1893"/>
    <cellStyle name="20% - Accent3 9 2 3" xfId="1643"/>
    <cellStyle name="20% - Accent3 9 3" xfId="781"/>
    <cellStyle name="20% - Accent3 9 3 2" xfId="1892"/>
    <cellStyle name="20% - Accent3 9 4" xfId="1364"/>
    <cellStyle name="20% - Accent4" xfId="33" builtinId="42" customBuiltin="1"/>
    <cellStyle name="20% - Accent4 10" xfId="341"/>
    <cellStyle name="20% - Accent4 10 2" xfId="783"/>
    <cellStyle name="20% - Accent4 10 2 2" xfId="1894"/>
    <cellStyle name="20% - Accent4 10 3" xfId="1502"/>
    <cellStyle name="20% - Accent4 11" xfId="670"/>
    <cellStyle name="20% - Accent4 11 2" xfId="1781"/>
    <cellStyle name="20% - Accent4 12" xfId="1224"/>
    <cellStyle name="20% - Accent4 2" xfId="55"/>
    <cellStyle name="20% - Accent4 2 2" xfId="100"/>
    <cellStyle name="20% - Accent4 2 2 2" xfId="257"/>
    <cellStyle name="20% - Accent4 2 2 2 2" xfId="547"/>
    <cellStyle name="20% - Accent4 2 2 2 2 2" xfId="787"/>
    <cellStyle name="20% - Accent4 2 2 2 2 2 2" xfId="1898"/>
    <cellStyle name="20% - Accent4 2 2 2 2 3" xfId="1705"/>
    <cellStyle name="20% - Accent4 2 2 2 3" xfId="786"/>
    <cellStyle name="20% - Accent4 2 2 2 3 2" xfId="1897"/>
    <cellStyle name="20% - Accent4 2 2 2 4" xfId="1426"/>
    <cellStyle name="20% - Accent4 2 2 3" xfId="405"/>
    <cellStyle name="20% - Accent4 2 2 3 2" xfId="788"/>
    <cellStyle name="20% - Accent4 2 2 3 2 2" xfId="1899"/>
    <cellStyle name="20% - Accent4 2 2 3 3" xfId="1563"/>
    <cellStyle name="20% - Accent4 2 2 4" xfId="785"/>
    <cellStyle name="20% - Accent4 2 2 4 2" xfId="1896"/>
    <cellStyle name="20% - Accent4 2 2 5" xfId="1284"/>
    <cellStyle name="20% - Accent4 2 3" xfId="212"/>
    <cellStyle name="20% - Accent4 2 3 2" xfId="502"/>
    <cellStyle name="20% - Accent4 2 3 2 2" xfId="790"/>
    <cellStyle name="20% - Accent4 2 3 2 2 2" xfId="1901"/>
    <cellStyle name="20% - Accent4 2 3 2 3" xfId="1660"/>
    <cellStyle name="20% - Accent4 2 3 3" xfId="789"/>
    <cellStyle name="20% - Accent4 2 3 3 2" xfId="1900"/>
    <cellStyle name="20% - Accent4 2 3 4" xfId="1381"/>
    <cellStyle name="20% - Accent4 2 4" xfId="360"/>
    <cellStyle name="20% - Accent4 2 4 2" xfId="791"/>
    <cellStyle name="20% - Accent4 2 4 2 2" xfId="1902"/>
    <cellStyle name="20% - Accent4 2 4 3" xfId="1518"/>
    <cellStyle name="20% - Accent4 2 5" xfId="784"/>
    <cellStyle name="20% - Accent4 2 5 2" xfId="1895"/>
    <cellStyle name="20% - Accent4 2 6" xfId="1239"/>
    <cellStyle name="20% - Accent4 3" xfId="70"/>
    <cellStyle name="20% - Accent4 3 2" xfId="227"/>
    <cellStyle name="20% - Accent4 3 2 2" xfId="517"/>
    <cellStyle name="20% - Accent4 3 2 2 2" xfId="794"/>
    <cellStyle name="20% - Accent4 3 2 2 2 2" xfId="1905"/>
    <cellStyle name="20% - Accent4 3 2 2 3" xfId="1675"/>
    <cellStyle name="20% - Accent4 3 2 3" xfId="793"/>
    <cellStyle name="20% - Accent4 3 2 3 2" xfId="1904"/>
    <cellStyle name="20% - Accent4 3 2 4" xfId="1396"/>
    <cellStyle name="20% - Accent4 3 3" xfId="375"/>
    <cellStyle name="20% - Accent4 3 3 2" xfId="795"/>
    <cellStyle name="20% - Accent4 3 3 2 2" xfId="1906"/>
    <cellStyle name="20% - Accent4 3 3 3" xfId="1533"/>
    <cellStyle name="20% - Accent4 3 4" xfId="792"/>
    <cellStyle name="20% - Accent4 3 4 2" xfId="1903"/>
    <cellStyle name="20% - Accent4 3 5" xfId="1254"/>
    <cellStyle name="20% - Accent4 4" xfId="85"/>
    <cellStyle name="20% - Accent4 4 2" xfId="242"/>
    <cellStyle name="20% - Accent4 4 2 2" xfId="532"/>
    <cellStyle name="20% - Accent4 4 2 2 2" xfId="798"/>
    <cellStyle name="20% - Accent4 4 2 2 2 2" xfId="1909"/>
    <cellStyle name="20% - Accent4 4 2 2 3" xfId="1690"/>
    <cellStyle name="20% - Accent4 4 2 3" xfId="797"/>
    <cellStyle name="20% - Accent4 4 2 3 2" xfId="1908"/>
    <cellStyle name="20% - Accent4 4 2 4" xfId="1411"/>
    <cellStyle name="20% - Accent4 4 3" xfId="390"/>
    <cellStyle name="20% - Accent4 4 3 2" xfId="799"/>
    <cellStyle name="20% - Accent4 4 3 2 2" xfId="1910"/>
    <cellStyle name="20% - Accent4 4 3 3" xfId="1548"/>
    <cellStyle name="20% - Accent4 4 4" xfId="796"/>
    <cellStyle name="20% - Accent4 4 4 2" xfId="1907"/>
    <cellStyle name="20% - Accent4 4 5" xfId="1269"/>
    <cellStyle name="20% - Accent4 5" xfId="117"/>
    <cellStyle name="20% - Accent4 5 2" xfId="273"/>
    <cellStyle name="20% - Accent4 5 2 2" xfId="563"/>
    <cellStyle name="20% - Accent4 5 2 2 2" xfId="802"/>
    <cellStyle name="20% - Accent4 5 2 2 2 2" xfId="1913"/>
    <cellStyle name="20% - Accent4 5 2 2 3" xfId="1721"/>
    <cellStyle name="20% - Accent4 5 2 3" xfId="801"/>
    <cellStyle name="20% - Accent4 5 2 3 2" xfId="1912"/>
    <cellStyle name="20% - Accent4 5 2 4" xfId="1442"/>
    <cellStyle name="20% - Accent4 5 3" xfId="422"/>
    <cellStyle name="20% - Accent4 5 3 2" xfId="803"/>
    <cellStyle name="20% - Accent4 5 3 2 2" xfId="1914"/>
    <cellStyle name="20% - Accent4 5 3 3" xfId="1580"/>
    <cellStyle name="20% - Accent4 5 4" xfId="800"/>
    <cellStyle name="20% - Accent4 5 4 2" xfId="1911"/>
    <cellStyle name="20% - Accent4 5 5" xfId="1301"/>
    <cellStyle name="20% - Accent4 6" xfId="131"/>
    <cellStyle name="20% - Accent4 6 2" xfId="286"/>
    <cellStyle name="20% - Accent4 6 2 2" xfId="576"/>
    <cellStyle name="20% - Accent4 6 2 2 2" xfId="806"/>
    <cellStyle name="20% - Accent4 6 2 2 2 2" xfId="1917"/>
    <cellStyle name="20% - Accent4 6 2 2 3" xfId="1734"/>
    <cellStyle name="20% - Accent4 6 2 3" xfId="805"/>
    <cellStyle name="20% - Accent4 6 2 3 2" xfId="1916"/>
    <cellStyle name="20% - Accent4 6 2 4" xfId="1455"/>
    <cellStyle name="20% - Accent4 6 3" xfId="436"/>
    <cellStyle name="20% - Accent4 6 3 2" xfId="807"/>
    <cellStyle name="20% - Accent4 6 3 2 2" xfId="1918"/>
    <cellStyle name="20% - Accent4 6 3 3" xfId="1594"/>
    <cellStyle name="20% - Accent4 6 4" xfId="804"/>
    <cellStyle name="20% - Accent4 6 4 2" xfId="1915"/>
    <cellStyle name="20% - Accent4 6 5" xfId="1315"/>
    <cellStyle name="20% - Accent4 7" xfId="155"/>
    <cellStyle name="20% - Accent4 7 2" xfId="302"/>
    <cellStyle name="20% - Accent4 7 2 2" xfId="592"/>
    <cellStyle name="20% - Accent4 7 2 2 2" xfId="810"/>
    <cellStyle name="20% - Accent4 7 2 2 2 2" xfId="1921"/>
    <cellStyle name="20% - Accent4 7 2 2 3" xfId="1750"/>
    <cellStyle name="20% - Accent4 7 2 3" xfId="809"/>
    <cellStyle name="20% - Accent4 7 2 3 2" xfId="1920"/>
    <cellStyle name="20% - Accent4 7 2 4" xfId="1471"/>
    <cellStyle name="20% - Accent4 7 3" xfId="453"/>
    <cellStyle name="20% - Accent4 7 3 2" xfId="811"/>
    <cellStyle name="20% - Accent4 7 3 2 2" xfId="1922"/>
    <cellStyle name="20% - Accent4 7 3 3" xfId="1611"/>
    <cellStyle name="20% - Accent4 7 4" xfId="808"/>
    <cellStyle name="20% - Accent4 7 4 2" xfId="1919"/>
    <cellStyle name="20% - Accent4 7 5" xfId="1332"/>
    <cellStyle name="20% - Accent4 8" xfId="177"/>
    <cellStyle name="20% - Accent4 8 2" xfId="322"/>
    <cellStyle name="20% - Accent4 8 2 2" xfId="609"/>
    <cellStyle name="20% - Accent4 8 2 2 2" xfId="814"/>
    <cellStyle name="20% - Accent4 8 2 2 2 2" xfId="1925"/>
    <cellStyle name="20% - Accent4 8 2 2 3" xfId="1767"/>
    <cellStyle name="20% - Accent4 8 2 3" xfId="813"/>
    <cellStyle name="20% - Accent4 8 2 3 2" xfId="1924"/>
    <cellStyle name="20% - Accent4 8 2 4" xfId="1488"/>
    <cellStyle name="20% - Accent4 8 3" xfId="470"/>
    <cellStyle name="20% - Accent4 8 3 2" xfId="815"/>
    <cellStyle name="20% - Accent4 8 3 2 2" xfId="1926"/>
    <cellStyle name="20% - Accent4 8 3 3" xfId="1628"/>
    <cellStyle name="20% - Accent4 8 4" xfId="812"/>
    <cellStyle name="20% - Accent4 8 4 2" xfId="1923"/>
    <cellStyle name="20% - Accent4 8 5" xfId="1349"/>
    <cellStyle name="20% - Accent4 9" xfId="194"/>
    <cellStyle name="20% - Accent4 9 2" xfId="487"/>
    <cellStyle name="20% - Accent4 9 2 2" xfId="817"/>
    <cellStyle name="20% - Accent4 9 2 2 2" xfId="1928"/>
    <cellStyle name="20% - Accent4 9 2 3" xfId="1645"/>
    <cellStyle name="20% - Accent4 9 3" xfId="816"/>
    <cellStyle name="20% - Accent4 9 3 2" xfId="1927"/>
    <cellStyle name="20% - Accent4 9 4" xfId="1366"/>
    <cellStyle name="20% - Accent5" xfId="37" builtinId="46" customBuiltin="1"/>
    <cellStyle name="20% - Accent5 10" xfId="343"/>
    <cellStyle name="20% - Accent5 10 2" xfId="818"/>
    <cellStyle name="20% - Accent5 10 2 2" xfId="1929"/>
    <cellStyle name="20% - Accent5 10 3" xfId="1504"/>
    <cellStyle name="20% - Accent5 11" xfId="672"/>
    <cellStyle name="20% - Accent5 11 2" xfId="1783"/>
    <cellStyle name="20% - Accent5 12" xfId="1226"/>
    <cellStyle name="20% - Accent5 2" xfId="57"/>
    <cellStyle name="20% - Accent5 2 2" xfId="102"/>
    <cellStyle name="20% - Accent5 2 2 2" xfId="259"/>
    <cellStyle name="20% - Accent5 2 2 2 2" xfId="549"/>
    <cellStyle name="20% - Accent5 2 2 2 2 2" xfId="822"/>
    <cellStyle name="20% - Accent5 2 2 2 2 2 2" xfId="1933"/>
    <cellStyle name="20% - Accent5 2 2 2 2 3" xfId="1707"/>
    <cellStyle name="20% - Accent5 2 2 2 3" xfId="821"/>
    <cellStyle name="20% - Accent5 2 2 2 3 2" xfId="1932"/>
    <cellStyle name="20% - Accent5 2 2 2 4" xfId="1428"/>
    <cellStyle name="20% - Accent5 2 2 3" xfId="407"/>
    <cellStyle name="20% - Accent5 2 2 3 2" xfId="823"/>
    <cellStyle name="20% - Accent5 2 2 3 2 2" xfId="1934"/>
    <cellStyle name="20% - Accent5 2 2 3 3" xfId="1565"/>
    <cellStyle name="20% - Accent5 2 2 4" xfId="820"/>
    <cellStyle name="20% - Accent5 2 2 4 2" xfId="1931"/>
    <cellStyle name="20% - Accent5 2 2 5" xfId="1286"/>
    <cellStyle name="20% - Accent5 2 3" xfId="214"/>
    <cellStyle name="20% - Accent5 2 3 2" xfId="504"/>
    <cellStyle name="20% - Accent5 2 3 2 2" xfId="825"/>
    <cellStyle name="20% - Accent5 2 3 2 2 2" xfId="1936"/>
    <cellStyle name="20% - Accent5 2 3 2 3" xfId="1662"/>
    <cellStyle name="20% - Accent5 2 3 3" xfId="824"/>
    <cellStyle name="20% - Accent5 2 3 3 2" xfId="1935"/>
    <cellStyle name="20% - Accent5 2 3 4" xfId="1383"/>
    <cellStyle name="20% - Accent5 2 4" xfId="362"/>
    <cellStyle name="20% - Accent5 2 4 2" xfId="826"/>
    <cellStyle name="20% - Accent5 2 4 2 2" xfId="1937"/>
    <cellStyle name="20% - Accent5 2 4 3" xfId="1520"/>
    <cellStyle name="20% - Accent5 2 5" xfId="819"/>
    <cellStyle name="20% - Accent5 2 5 2" xfId="1930"/>
    <cellStyle name="20% - Accent5 2 6" xfId="1241"/>
    <cellStyle name="20% - Accent5 3" xfId="72"/>
    <cellStyle name="20% - Accent5 3 2" xfId="229"/>
    <cellStyle name="20% - Accent5 3 2 2" xfId="519"/>
    <cellStyle name="20% - Accent5 3 2 2 2" xfId="829"/>
    <cellStyle name="20% - Accent5 3 2 2 2 2" xfId="1940"/>
    <cellStyle name="20% - Accent5 3 2 2 3" xfId="1677"/>
    <cellStyle name="20% - Accent5 3 2 3" xfId="828"/>
    <cellStyle name="20% - Accent5 3 2 3 2" xfId="1939"/>
    <cellStyle name="20% - Accent5 3 2 4" xfId="1398"/>
    <cellStyle name="20% - Accent5 3 3" xfId="377"/>
    <cellStyle name="20% - Accent5 3 3 2" xfId="830"/>
    <cellStyle name="20% - Accent5 3 3 2 2" xfId="1941"/>
    <cellStyle name="20% - Accent5 3 3 3" xfId="1535"/>
    <cellStyle name="20% - Accent5 3 4" xfId="827"/>
    <cellStyle name="20% - Accent5 3 4 2" xfId="1938"/>
    <cellStyle name="20% - Accent5 3 5" xfId="1256"/>
    <cellStyle name="20% - Accent5 4" xfId="87"/>
    <cellStyle name="20% - Accent5 4 2" xfId="244"/>
    <cellStyle name="20% - Accent5 4 2 2" xfId="534"/>
    <cellStyle name="20% - Accent5 4 2 2 2" xfId="833"/>
    <cellStyle name="20% - Accent5 4 2 2 2 2" xfId="1944"/>
    <cellStyle name="20% - Accent5 4 2 2 3" xfId="1692"/>
    <cellStyle name="20% - Accent5 4 2 3" xfId="832"/>
    <cellStyle name="20% - Accent5 4 2 3 2" xfId="1943"/>
    <cellStyle name="20% - Accent5 4 2 4" xfId="1413"/>
    <cellStyle name="20% - Accent5 4 3" xfId="392"/>
    <cellStyle name="20% - Accent5 4 3 2" xfId="834"/>
    <cellStyle name="20% - Accent5 4 3 2 2" xfId="1945"/>
    <cellStyle name="20% - Accent5 4 3 3" xfId="1550"/>
    <cellStyle name="20% - Accent5 4 4" xfId="831"/>
    <cellStyle name="20% - Accent5 4 4 2" xfId="1942"/>
    <cellStyle name="20% - Accent5 4 5" xfId="1271"/>
    <cellStyle name="20% - Accent5 5" xfId="119"/>
    <cellStyle name="20% - Accent5 5 2" xfId="275"/>
    <cellStyle name="20% - Accent5 5 2 2" xfId="565"/>
    <cellStyle name="20% - Accent5 5 2 2 2" xfId="837"/>
    <cellStyle name="20% - Accent5 5 2 2 2 2" xfId="1948"/>
    <cellStyle name="20% - Accent5 5 2 2 3" xfId="1723"/>
    <cellStyle name="20% - Accent5 5 2 3" xfId="836"/>
    <cellStyle name="20% - Accent5 5 2 3 2" xfId="1947"/>
    <cellStyle name="20% - Accent5 5 2 4" xfId="1444"/>
    <cellStyle name="20% - Accent5 5 3" xfId="424"/>
    <cellStyle name="20% - Accent5 5 3 2" xfId="838"/>
    <cellStyle name="20% - Accent5 5 3 2 2" xfId="1949"/>
    <cellStyle name="20% - Accent5 5 3 3" xfId="1582"/>
    <cellStyle name="20% - Accent5 5 4" xfId="835"/>
    <cellStyle name="20% - Accent5 5 4 2" xfId="1946"/>
    <cellStyle name="20% - Accent5 5 5" xfId="1303"/>
    <cellStyle name="20% - Accent5 6" xfId="133"/>
    <cellStyle name="20% - Accent5 6 2" xfId="288"/>
    <cellStyle name="20% - Accent5 6 2 2" xfId="578"/>
    <cellStyle name="20% - Accent5 6 2 2 2" xfId="841"/>
    <cellStyle name="20% - Accent5 6 2 2 2 2" xfId="1952"/>
    <cellStyle name="20% - Accent5 6 2 2 3" xfId="1736"/>
    <cellStyle name="20% - Accent5 6 2 3" xfId="840"/>
    <cellStyle name="20% - Accent5 6 2 3 2" xfId="1951"/>
    <cellStyle name="20% - Accent5 6 2 4" xfId="1457"/>
    <cellStyle name="20% - Accent5 6 3" xfId="438"/>
    <cellStyle name="20% - Accent5 6 3 2" xfId="842"/>
    <cellStyle name="20% - Accent5 6 3 2 2" xfId="1953"/>
    <cellStyle name="20% - Accent5 6 3 3" xfId="1596"/>
    <cellStyle name="20% - Accent5 6 4" xfId="839"/>
    <cellStyle name="20% - Accent5 6 4 2" xfId="1950"/>
    <cellStyle name="20% - Accent5 6 5" xfId="1317"/>
    <cellStyle name="20% - Accent5 7" xfId="157"/>
    <cellStyle name="20% - Accent5 7 2" xfId="304"/>
    <cellStyle name="20% - Accent5 7 2 2" xfId="594"/>
    <cellStyle name="20% - Accent5 7 2 2 2" xfId="845"/>
    <cellStyle name="20% - Accent5 7 2 2 2 2" xfId="1956"/>
    <cellStyle name="20% - Accent5 7 2 2 3" xfId="1752"/>
    <cellStyle name="20% - Accent5 7 2 3" xfId="844"/>
    <cellStyle name="20% - Accent5 7 2 3 2" xfId="1955"/>
    <cellStyle name="20% - Accent5 7 2 4" xfId="1473"/>
    <cellStyle name="20% - Accent5 7 3" xfId="455"/>
    <cellStyle name="20% - Accent5 7 3 2" xfId="846"/>
    <cellStyle name="20% - Accent5 7 3 2 2" xfId="1957"/>
    <cellStyle name="20% - Accent5 7 3 3" xfId="1613"/>
    <cellStyle name="20% - Accent5 7 4" xfId="843"/>
    <cellStyle name="20% - Accent5 7 4 2" xfId="1954"/>
    <cellStyle name="20% - Accent5 7 5" xfId="1334"/>
    <cellStyle name="20% - Accent5 8" xfId="179"/>
    <cellStyle name="20% - Accent5 8 2" xfId="324"/>
    <cellStyle name="20% - Accent5 8 2 2" xfId="611"/>
    <cellStyle name="20% - Accent5 8 2 2 2" xfId="849"/>
    <cellStyle name="20% - Accent5 8 2 2 2 2" xfId="1960"/>
    <cellStyle name="20% - Accent5 8 2 2 3" xfId="1769"/>
    <cellStyle name="20% - Accent5 8 2 3" xfId="848"/>
    <cellStyle name="20% - Accent5 8 2 3 2" xfId="1959"/>
    <cellStyle name="20% - Accent5 8 2 4" xfId="1490"/>
    <cellStyle name="20% - Accent5 8 3" xfId="472"/>
    <cellStyle name="20% - Accent5 8 3 2" xfId="850"/>
    <cellStyle name="20% - Accent5 8 3 2 2" xfId="1961"/>
    <cellStyle name="20% - Accent5 8 3 3" xfId="1630"/>
    <cellStyle name="20% - Accent5 8 4" xfId="847"/>
    <cellStyle name="20% - Accent5 8 4 2" xfId="1958"/>
    <cellStyle name="20% - Accent5 8 5" xfId="1351"/>
    <cellStyle name="20% - Accent5 9" xfId="196"/>
    <cellStyle name="20% - Accent5 9 2" xfId="489"/>
    <cellStyle name="20% - Accent5 9 2 2" xfId="852"/>
    <cellStyle name="20% - Accent5 9 2 2 2" xfId="1963"/>
    <cellStyle name="20% - Accent5 9 2 3" xfId="1647"/>
    <cellStyle name="20% - Accent5 9 3" xfId="851"/>
    <cellStyle name="20% - Accent5 9 3 2" xfId="1962"/>
    <cellStyle name="20% - Accent5 9 4" xfId="1368"/>
    <cellStyle name="20% - Accent6" xfId="41" builtinId="50" customBuiltin="1"/>
    <cellStyle name="20% - Accent6 10" xfId="345"/>
    <cellStyle name="20% - Accent6 10 2" xfId="853"/>
    <cellStyle name="20% - Accent6 10 2 2" xfId="1964"/>
    <cellStyle name="20% - Accent6 10 3" xfId="1506"/>
    <cellStyle name="20% - Accent6 11" xfId="674"/>
    <cellStyle name="20% - Accent6 11 2" xfId="1785"/>
    <cellStyle name="20% - Accent6 12" xfId="1228"/>
    <cellStyle name="20% - Accent6 2" xfId="59"/>
    <cellStyle name="20% - Accent6 2 2" xfId="104"/>
    <cellStyle name="20% - Accent6 2 2 2" xfId="261"/>
    <cellStyle name="20% - Accent6 2 2 2 2" xfId="551"/>
    <cellStyle name="20% - Accent6 2 2 2 2 2" xfId="857"/>
    <cellStyle name="20% - Accent6 2 2 2 2 2 2" xfId="1968"/>
    <cellStyle name="20% - Accent6 2 2 2 2 3" xfId="1709"/>
    <cellStyle name="20% - Accent6 2 2 2 3" xfId="856"/>
    <cellStyle name="20% - Accent6 2 2 2 3 2" xfId="1967"/>
    <cellStyle name="20% - Accent6 2 2 2 4" xfId="1430"/>
    <cellStyle name="20% - Accent6 2 2 3" xfId="409"/>
    <cellStyle name="20% - Accent6 2 2 3 2" xfId="858"/>
    <cellStyle name="20% - Accent6 2 2 3 2 2" xfId="1969"/>
    <cellStyle name="20% - Accent6 2 2 3 3" xfId="1567"/>
    <cellStyle name="20% - Accent6 2 2 4" xfId="855"/>
    <cellStyle name="20% - Accent6 2 2 4 2" xfId="1966"/>
    <cellStyle name="20% - Accent6 2 2 5" xfId="1288"/>
    <cellStyle name="20% - Accent6 2 3" xfId="216"/>
    <cellStyle name="20% - Accent6 2 3 2" xfId="506"/>
    <cellStyle name="20% - Accent6 2 3 2 2" xfId="860"/>
    <cellStyle name="20% - Accent6 2 3 2 2 2" xfId="1971"/>
    <cellStyle name="20% - Accent6 2 3 2 3" xfId="1664"/>
    <cellStyle name="20% - Accent6 2 3 3" xfId="859"/>
    <cellStyle name="20% - Accent6 2 3 3 2" xfId="1970"/>
    <cellStyle name="20% - Accent6 2 3 4" xfId="1385"/>
    <cellStyle name="20% - Accent6 2 4" xfId="364"/>
    <cellStyle name="20% - Accent6 2 4 2" xfId="861"/>
    <cellStyle name="20% - Accent6 2 4 2 2" xfId="1972"/>
    <cellStyle name="20% - Accent6 2 4 3" xfId="1522"/>
    <cellStyle name="20% - Accent6 2 5" xfId="854"/>
    <cellStyle name="20% - Accent6 2 5 2" xfId="1965"/>
    <cellStyle name="20% - Accent6 2 6" xfId="1243"/>
    <cellStyle name="20% - Accent6 3" xfId="74"/>
    <cellStyle name="20% - Accent6 3 2" xfId="231"/>
    <cellStyle name="20% - Accent6 3 2 2" xfId="521"/>
    <cellStyle name="20% - Accent6 3 2 2 2" xfId="864"/>
    <cellStyle name="20% - Accent6 3 2 2 2 2" xfId="1975"/>
    <cellStyle name="20% - Accent6 3 2 2 3" xfId="1679"/>
    <cellStyle name="20% - Accent6 3 2 3" xfId="863"/>
    <cellStyle name="20% - Accent6 3 2 3 2" xfId="1974"/>
    <cellStyle name="20% - Accent6 3 2 4" xfId="1400"/>
    <cellStyle name="20% - Accent6 3 3" xfId="379"/>
    <cellStyle name="20% - Accent6 3 3 2" xfId="865"/>
    <cellStyle name="20% - Accent6 3 3 2 2" xfId="1976"/>
    <cellStyle name="20% - Accent6 3 3 3" xfId="1537"/>
    <cellStyle name="20% - Accent6 3 4" xfId="862"/>
    <cellStyle name="20% - Accent6 3 4 2" xfId="1973"/>
    <cellStyle name="20% - Accent6 3 5" xfId="1258"/>
    <cellStyle name="20% - Accent6 4" xfId="89"/>
    <cellStyle name="20% - Accent6 4 2" xfId="246"/>
    <cellStyle name="20% - Accent6 4 2 2" xfId="536"/>
    <cellStyle name="20% - Accent6 4 2 2 2" xfId="868"/>
    <cellStyle name="20% - Accent6 4 2 2 2 2" xfId="1979"/>
    <cellStyle name="20% - Accent6 4 2 2 3" xfId="1694"/>
    <cellStyle name="20% - Accent6 4 2 3" xfId="867"/>
    <cellStyle name="20% - Accent6 4 2 3 2" xfId="1978"/>
    <cellStyle name="20% - Accent6 4 2 4" xfId="1415"/>
    <cellStyle name="20% - Accent6 4 3" xfId="394"/>
    <cellStyle name="20% - Accent6 4 3 2" xfId="869"/>
    <cellStyle name="20% - Accent6 4 3 2 2" xfId="1980"/>
    <cellStyle name="20% - Accent6 4 3 3" xfId="1552"/>
    <cellStyle name="20% - Accent6 4 4" xfId="866"/>
    <cellStyle name="20% - Accent6 4 4 2" xfId="1977"/>
    <cellStyle name="20% - Accent6 4 5" xfId="1273"/>
    <cellStyle name="20% - Accent6 5" xfId="121"/>
    <cellStyle name="20% - Accent6 5 2" xfId="277"/>
    <cellStyle name="20% - Accent6 5 2 2" xfId="567"/>
    <cellStyle name="20% - Accent6 5 2 2 2" xfId="872"/>
    <cellStyle name="20% - Accent6 5 2 2 2 2" xfId="1983"/>
    <cellStyle name="20% - Accent6 5 2 2 3" xfId="1725"/>
    <cellStyle name="20% - Accent6 5 2 3" xfId="871"/>
    <cellStyle name="20% - Accent6 5 2 3 2" xfId="1982"/>
    <cellStyle name="20% - Accent6 5 2 4" xfId="1446"/>
    <cellStyle name="20% - Accent6 5 3" xfId="426"/>
    <cellStyle name="20% - Accent6 5 3 2" xfId="873"/>
    <cellStyle name="20% - Accent6 5 3 2 2" xfId="1984"/>
    <cellStyle name="20% - Accent6 5 3 3" xfId="1584"/>
    <cellStyle name="20% - Accent6 5 4" xfId="870"/>
    <cellStyle name="20% - Accent6 5 4 2" xfId="1981"/>
    <cellStyle name="20% - Accent6 5 5" xfId="1305"/>
    <cellStyle name="20% - Accent6 6" xfId="135"/>
    <cellStyle name="20% - Accent6 6 2" xfId="290"/>
    <cellStyle name="20% - Accent6 6 2 2" xfId="580"/>
    <cellStyle name="20% - Accent6 6 2 2 2" xfId="876"/>
    <cellStyle name="20% - Accent6 6 2 2 2 2" xfId="1987"/>
    <cellStyle name="20% - Accent6 6 2 2 3" xfId="1738"/>
    <cellStyle name="20% - Accent6 6 2 3" xfId="875"/>
    <cellStyle name="20% - Accent6 6 2 3 2" xfId="1986"/>
    <cellStyle name="20% - Accent6 6 2 4" xfId="1459"/>
    <cellStyle name="20% - Accent6 6 3" xfId="440"/>
    <cellStyle name="20% - Accent6 6 3 2" xfId="877"/>
    <cellStyle name="20% - Accent6 6 3 2 2" xfId="1988"/>
    <cellStyle name="20% - Accent6 6 3 3" xfId="1598"/>
    <cellStyle name="20% - Accent6 6 4" xfId="874"/>
    <cellStyle name="20% - Accent6 6 4 2" xfId="1985"/>
    <cellStyle name="20% - Accent6 6 5" xfId="1319"/>
    <cellStyle name="20% - Accent6 7" xfId="159"/>
    <cellStyle name="20% - Accent6 7 2" xfId="306"/>
    <cellStyle name="20% - Accent6 7 2 2" xfId="596"/>
    <cellStyle name="20% - Accent6 7 2 2 2" xfId="880"/>
    <cellStyle name="20% - Accent6 7 2 2 2 2" xfId="1991"/>
    <cellStyle name="20% - Accent6 7 2 2 3" xfId="1754"/>
    <cellStyle name="20% - Accent6 7 2 3" xfId="879"/>
    <cellStyle name="20% - Accent6 7 2 3 2" xfId="1990"/>
    <cellStyle name="20% - Accent6 7 2 4" xfId="1475"/>
    <cellStyle name="20% - Accent6 7 3" xfId="457"/>
    <cellStyle name="20% - Accent6 7 3 2" xfId="881"/>
    <cellStyle name="20% - Accent6 7 3 2 2" xfId="1992"/>
    <cellStyle name="20% - Accent6 7 3 3" xfId="1615"/>
    <cellStyle name="20% - Accent6 7 4" xfId="878"/>
    <cellStyle name="20% - Accent6 7 4 2" xfId="1989"/>
    <cellStyle name="20% - Accent6 7 5" xfId="1336"/>
    <cellStyle name="20% - Accent6 8" xfId="181"/>
    <cellStyle name="20% - Accent6 8 2" xfId="326"/>
    <cellStyle name="20% - Accent6 8 2 2" xfId="613"/>
    <cellStyle name="20% - Accent6 8 2 2 2" xfId="884"/>
    <cellStyle name="20% - Accent6 8 2 2 2 2" xfId="1995"/>
    <cellStyle name="20% - Accent6 8 2 2 3" xfId="1771"/>
    <cellStyle name="20% - Accent6 8 2 3" xfId="883"/>
    <cellStyle name="20% - Accent6 8 2 3 2" xfId="1994"/>
    <cellStyle name="20% - Accent6 8 2 4" xfId="1492"/>
    <cellStyle name="20% - Accent6 8 3" xfId="474"/>
    <cellStyle name="20% - Accent6 8 3 2" xfId="885"/>
    <cellStyle name="20% - Accent6 8 3 2 2" xfId="1996"/>
    <cellStyle name="20% - Accent6 8 3 3" xfId="1632"/>
    <cellStyle name="20% - Accent6 8 4" xfId="882"/>
    <cellStyle name="20% - Accent6 8 4 2" xfId="1993"/>
    <cellStyle name="20% - Accent6 8 5" xfId="1353"/>
    <cellStyle name="20% - Accent6 9" xfId="198"/>
    <cellStyle name="20% - Accent6 9 2" xfId="491"/>
    <cellStyle name="20% - Accent6 9 2 2" xfId="887"/>
    <cellStyle name="20% - Accent6 9 2 2 2" xfId="1998"/>
    <cellStyle name="20% - Accent6 9 2 3" xfId="1649"/>
    <cellStyle name="20% - Accent6 9 3" xfId="886"/>
    <cellStyle name="20% - Accent6 9 3 2" xfId="1997"/>
    <cellStyle name="20% - Accent6 9 4" xfId="1370"/>
    <cellStyle name="40% - Accent1" xfId="22" builtinId="31" customBuiltin="1"/>
    <cellStyle name="40% - Accent1 10" xfId="336"/>
    <cellStyle name="40% - Accent1 10 2" xfId="888"/>
    <cellStyle name="40% - Accent1 10 2 2" xfId="1999"/>
    <cellStyle name="40% - Accent1 10 3" xfId="1497"/>
    <cellStyle name="40% - Accent1 11" xfId="665"/>
    <cellStyle name="40% - Accent1 11 2" xfId="1776"/>
    <cellStyle name="40% - Accent1 12" xfId="1219"/>
    <cellStyle name="40% - Accent1 2" xfId="50"/>
    <cellStyle name="40% - Accent1 2 2" xfId="95"/>
    <cellStyle name="40% - Accent1 2 2 2" xfId="252"/>
    <cellStyle name="40% - Accent1 2 2 2 2" xfId="542"/>
    <cellStyle name="40% - Accent1 2 2 2 2 2" xfId="892"/>
    <cellStyle name="40% - Accent1 2 2 2 2 2 2" xfId="2003"/>
    <cellStyle name="40% - Accent1 2 2 2 2 3" xfId="1700"/>
    <cellStyle name="40% - Accent1 2 2 2 3" xfId="891"/>
    <cellStyle name="40% - Accent1 2 2 2 3 2" xfId="2002"/>
    <cellStyle name="40% - Accent1 2 2 2 4" xfId="1421"/>
    <cellStyle name="40% - Accent1 2 2 3" xfId="400"/>
    <cellStyle name="40% - Accent1 2 2 3 2" xfId="893"/>
    <cellStyle name="40% - Accent1 2 2 3 2 2" xfId="2004"/>
    <cellStyle name="40% - Accent1 2 2 3 3" xfId="1558"/>
    <cellStyle name="40% - Accent1 2 2 4" xfId="890"/>
    <cellStyle name="40% - Accent1 2 2 4 2" xfId="2001"/>
    <cellStyle name="40% - Accent1 2 2 5" xfId="1279"/>
    <cellStyle name="40% - Accent1 2 3" xfId="207"/>
    <cellStyle name="40% - Accent1 2 3 2" xfId="497"/>
    <cellStyle name="40% - Accent1 2 3 2 2" xfId="895"/>
    <cellStyle name="40% - Accent1 2 3 2 2 2" xfId="2006"/>
    <cellStyle name="40% - Accent1 2 3 2 3" xfId="1655"/>
    <cellStyle name="40% - Accent1 2 3 3" xfId="894"/>
    <cellStyle name="40% - Accent1 2 3 3 2" xfId="2005"/>
    <cellStyle name="40% - Accent1 2 3 4" xfId="1376"/>
    <cellStyle name="40% - Accent1 2 4" xfId="355"/>
    <cellStyle name="40% - Accent1 2 4 2" xfId="896"/>
    <cellStyle name="40% - Accent1 2 4 2 2" xfId="2007"/>
    <cellStyle name="40% - Accent1 2 4 3" xfId="1513"/>
    <cellStyle name="40% - Accent1 2 5" xfId="889"/>
    <cellStyle name="40% - Accent1 2 5 2" xfId="2000"/>
    <cellStyle name="40% - Accent1 2 6" xfId="1234"/>
    <cellStyle name="40% - Accent1 3" xfId="65"/>
    <cellStyle name="40% - Accent1 3 2" xfId="222"/>
    <cellStyle name="40% - Accent1 3 2 2" xfId="512"/>
    <cellStyle name="40% - Accent1 3 2 2 2" xfId="899"/>
    <cellStyle name="40% - Accent1 3 2 2 2 2" xfId="2010"/>
    <cellStyle name="40% - Accent1 3 2 2 3" xfId="1670"/>
    <cellStyle name="40% - Accent1 3 2 3" xfId="898"/>
    <cellStyle name="40% - Accent1 3 2 3 2" xfId="2009"/>
    <cellStyle name="40% - Accent1 3 2 4" xfId="1391"/>
    <cellStyle name="40% - Accent1 3 3" xfId="370"/>
    <cellStyle name="40% - Accent1 3 3 2" xfId="900"/>
    <cellStyle name="40% - Accent1 3 3 2 2" xfId="2011"/>
    <cellStyle name="40% - Accent1 3 3 3" xfId="1528"/>
    <cellStyle name="40% - Accent1 3 4" xfId="897"/>
    <cellStyle name="40% - Accent1 3 4 2" xfId="2008"/>
    <cellStyle name="40% - Accent1 3 5" xfId="1249"/>
    <cellStyle name="40% - Accent1 4" xfId="80"/>
    <cellStyle name="40% - Accent1 4 2" xfId="237"/>
    <cellStyle name="40% - Accent1 4 2 2" xfId="527"/>
    <cellStyle name="40% - Accent1 4 2 2 2" xfId="903"/>
    <cellStyle name="40% - Accent1 4 2 2 2 2" xfId="2014"/>
    <cellStyle name="40% - Accent1 4 2 2 3" xfId="1685"/>
    <cellStyle name="40% - Accent1 4 2 3" xfId="902"/>
    <cellStyle name="40% - Accent1 4 2 3 2" xfId="2013"/>
    <cellStyle name="40% - Accent1 4 2 4" xfId="1406"/>
    <cellStyle name="40% - Accent1 4 3" xfId="385"/>
    <cellStyle name="40% - Accent1 4 3 2" xfId="904"/>
    <cellStyle name="40% - Accent1 4 3 2 2" xfId="2015"/>
    <cellStyle name="40% - Accent1 4 3 3" xfId="1543"/>
    <cellStyle name="40% - Accent1 4 4" xfId="901"/>
    <cellStyle name="40% - Accent1 4 4 2" xfId="2012"/>
    <cellStyle name="40% - Accent1 4 5" xfId="1264"/>
    <cellStyle name="40% - Accent1 5" xfId="112"/>
    <cellStyle name="40% - Accent1 5 2" xfId="268"/>
    <cellStyle name="40% - Accent1 5 2 2" xfId="558"/>
    <cellStyle name="40% - Accent1 5 2 2 2" xfId="907"/>
    <cellStyle name="40% - Accent1 5 2 2 2 2" xfId="2018"/>
    <cellStyle name="40% - Accent1 5 2 2 3" xfId="1716"/>
    <cellStyle name="40% - Accent1 5 2 3" xfId="906"/>
    <cellStyle name="40% - Accent1 5 2 3 2" xfId="2017"/>
    <cellStyle name="40% - Accent1 5 2 4" xfId="1437"/>
    <cellStyle name="40% - Accent1 5 3" xfId="417"/>
    <cellStyle name="40% - Accent1 5 3 2" xfId="908"/>
    <cellStyle name="40% - Accent1 5 3 2 2" xfId="2019"/>
    <cellStyle name="40% - Accent1 5 3 3" xfId="1575"/>
    <cellStyle name="40% - Accent1 5 4" xfId="905"/>
    <cellStyle name="40% - Accent1 5 4 2" xfId="2016"/>
    <cellStyle name="40% - Accent1 5 5" xfId="1296"/>
    <cellStyle name="40% - Accent1 6" xfId="126"/>
    <cellStyle name="40% - Accent1 6 2" xfId="281"/>
    <cellStyle name="40% - Accent1 6 2 2" xfId="571"/>
    <cellStyle name="40% - Accent1 6 2 2 2" xfId="911"/>
    <cellStyle name="40% - Accent1 6 2 2 2 2" xfId="2022"/>
    <cellStyle name="40% - Accent1 6 2 2 3" xfId="1729"/>
    <cellStyle name="40% - Accent1 6 2 3" xfId="910"/>
    <cellStyle name="40% - Accent1 6 2 3 2" xfId="2021"/>
    <cellStyle name="40% - Accent1 6 2 4" xfId="1450"/>
    <cellStyle name="40% - Accent1 6 3" xfId="431"/>
    <cellStyle name="40% - Accent1 6 3 2" xfId="912"/>
    <cellStyle name="40% - Accent1 6 3 2 2" xfId="2023"/>
    <cellStyle name="40% - Accent1 6 3 3" xfId="1589"/>
    <cellStyle name="40% - Accent1 6 4" xfId="909"/>
    <cellStyle name="40% - Accent1 6 4 2" xfId="2020"/>
    <cellStyle name="40% - Accent1 6 5" xfId="1310"/>
    <cellStyle name="40% - Accent1 7" xfId="150"/>
    <cellStyle name="40% - Accent1 7 2" xfId="297"/>
    <cellStyle name="40% - Accent1 7 2 2" xfId="587"/>
    <cellStyle name="40% - Accent1 7 2 2 2" xfId="915"/>
    <cellStyle name="40% - Accent1 7 2 2 2 2" xfId="2026"/>
    <cellStyle name="40% - Accent1 7 2 2 3" xfId="1745"/>
    <cellStyle name="40% - Accent1 7 2 3" xfId="914"/>
    <cellStyle name="40% - Accent1 7 2 3 2" xfId="2025"/>
    <cellStyle name="40% - Accent1 7 2 4" xfId="1466"/>
    <cellStyle name="40% - Accent1 7 3" xfId="448"/>
    <cellStyle name="40% - Accent1 7 3 2" xfId="916"/>
    <cellStyle name="40% - Accent1 7 3 2 2" xfId="2027"/>
    <cellStyle name="40% - Accent1 7 3 3" xfId="1606"/>
    <cellStyle name="40% - Accent1 7 4" xfId="913"/>
    <cellStyle name="40% - Accent1 7 4 2" xfId="2024"/>
    <cellStyle name="40% - Accent1 7 5" xfId="1327"/>
    <cellStyle name="40% - Accent1 8" xfId="172"/>
    <cellStyle name="40% - Accent1 8 2" xfId="317"/>
    <cellStyle name="40% - Accent1 8 2 2" xfId="604"/>
    <cellStyle name="40% - Accent1 8 2 2 2" xfId="919"/>
    <cellStyle name="40% - Accent1 8 2 2 2 2" xfId="2030"/>
    <cellStyle name="40% - Accent1 8 2 2 3" xfId="1762"/>
    <cellStyle name="40% - Accent1 8 2 3" xfId="918"/>
    <cellStyle name="40% - Accent1 8 2 3 2" xfId="2029"/>
    <cellStyle name="40% - Accent1 8 2 4" xfId="1483"/>
    <cellStyle name="40% - Accent1 8 3" xfId="465"/>
    <cellStyle name="40% - Accent1 8 3 2" xfId="920"/>
    <cellStyle name="40% - Accent1 8 3 2 2" xfId="2031"/>
    <cellStyle name="40% - Accent1 8 3 3" xfId="1623"/>
    <cellStyle name="40% - Accent1 8 4" xfId="917"/>
    <cellStyle name="40% - Accent1 8 4 2" xfId="2028"/>
    <cellStyle name="40% - Accent1 8 5" xfId="1344"/>
    <cellStyle name="40% - Accent1 9" xfId="189"/>
    <cellStyle name="40% - Accent1 9 2" xfId="482"/>
    <cellStyle name="40% - Accent1 9 2 2" xfId="922"/>
    <cellStyle name="40% - Accent1 9 2 2 2" xfId="2033"/>
    <cellStyle name="40% - Accent1 9 2 3" xfId="1640"/>
    <cellStyle name="40% - Accent1 9 3" xfId="921"/>
    <cellStyle name="40% - Accent1 9 3 2" xfId="2032"/>
    <cellStyle name="40% - Accent1 9 4" xfId="1361"/>
    <cellStyle name="40% - Accent2" xfId="26" builtinId="35" customBuiltin="1"/>
    <cellStyle name="40% - Accent2 10" xfId="338"/>
    <cellStyle name="40% - Accent2 10 2" xfId="923"/>
    <cellStyle name="40% - Accent2 10 2 2" xfId="2034"/>
    <cellStyle name="40% - Accent2 10 3" xfId="1499"/>
    <cellStyle name="40% - Accent2 11" xfId="667"/>
    <cellStyle name="40% - Accent2 11 2" xfId="1778"/>
    <cellStyle name="40% - Accent2 12" xfId="1221"/>
    <cellStyle name="40% - Accent2 2" xfId="52"/>
    <cellStyle name="40% - Accent2 2 2" xfId="97"/>
    <cellStyle name="40% - Accent2 2 2 2" xfId="254"/>
    <cellStyle name="40% - Accent2 2 2 2 2" xfId="544"/>
    <cellStyle name="40% - Accent2 2 2 2 2 2" xfId="927"/>
    <cellStyle name="40% - Accent2 2 2 2 2 2 2" xfId="2038"/>
    <cellStyle name="40% - Accent2 2 2 2 2 3" xfId="1702"/>
    <cellStyle name="40% - Accent2 2 2 2 3" xfId="926"/>
    <cellStyle name="40% - Accent2 2 2 2 3 2" xfId="2037"/>
    <cellStyle name="40% - Accent2 2 2 2 4" xfId="1423"/>
    <cellStyle name="40% - Accent2 2 2 3" xfId="402"/>
    <cellStyle name="40% - Accent2 2 2 3 2" xfId="928"/>
    <cellStyle name="40% - Accent2 2 2 3 2 2" xfId="2039"/>
    <cellStyle name="40% - Accent2 2 2 3 3" xfId="1560"/>
    <cellStyle name="40% - Accent2 2 2 4" xfId="925"/>
    <cellStyle name="40% - Accent2 2 2 4 2" xfId="2036"/>
    <cellStyle name="40% - Accent2 2 2 5" xfId="1281"/>
    <cellStyle name="40% - Accent2 2 3" xfId="209"/>
    <cellStyle name="40% - Accent2 2 3 2" xfId="499"/>
    <cellStyle name="40% - Accent2 2 3 2 2" xfId="930"/>
    <cellStyle name="40% - Accent2 2 3 2 2 2" xfId="2041"/>
    <cellStyle name="40% - Accent2 2 3 2 3" xfId="1657"/>
    <cellStyle name="40% - Accent2 2 3 3" xfId="929"/>
    <cellStyle name="40% - Accent2 2 3 3 2" xfId="2040"/>
    <cellStyle name="40% - Accent2 2 3 4" xfId="1378"/>
    <cellStyle name="40% - Accent2 2 4" xfId="357"/>
    <cellStyle name="40% - Accent2 2 4 2" xfId="931"/>
    <cellStyle name="40% - Accent2 2 4 2 2" xfId="2042"/>
    <cellStyle name="40% - Accent2 2 4 3" xfId="1515"/>
    <cellStyle name="40% - Accent2 2 5" xfId="924"/>
    <cellStyle name="40% - Accent2 2 5 2" xfId="2035"/>
    <cellStyle name="40% - Accent2 2 6" xfId="1236"/>
    <cellStyle name="40% - Accent2 3" xfId="67"/>
    <cellStyle name="40% - Accent2 3 2" xfId="224"/>
    <cellStyle name="40% - Accent2 3 2 2" xfId="514"/>
    <cellStyle name="40% - Accent2 3 2 2 2" xfId="934"/>
    <cellStyle name="40% - Accent2 3 2 2 2 2" xfId="2045"/>
    <cellStyle name="40% - Accent2 3 2 2 3" xfId="1672"/>
    <cellStyle name="40% - Accent2 3 2 3" xfId="933"/>
    <cellStyle name="40% - Accent2 3 2 3 2" xfId="2044"/>
    <cellStyle name="40% - Accent2 3 2 4" xfId="1393"/>
    <cellStyle name="40% - Accent2 3 3" xfId="372"/>
    <cellStyle name="40% - Accent2 3 3 2" xfId="935"/>
    <cellStyle name="40% - Accent2 3 3 2 2" xfId="2046"/>
    <cellStyle name="40% - Accent2 3 3 3" xfId="1530"/>
    <cellStyle name="40% - Accent2 3 4" xfId="932"/>
    <cellStyle name="40% - Accent2 3 4 2" xfId="2043"/>
    <cellStyle name="40% - Accent2 3 5" xfId="1251"/>
    <cellStyle name="40% - Accent2 4" xfId="82"/>
    <cellStyle name="40% - Accent2 4 2" xfId="239"/>
    <cellStyle name="40% - Accent2 4 2 2" xfId="529"/>
    <cellStyle name="40% - Accent2 4 2 2 2" xfId="938"/>
    <cellStyle name="40% - Accent2 4 2 2 2 2" xfId="2049"/>
    <cellStyle name="40% - Accent2 4 2 2 3" xfId="1687"/>
    <cellStyle name="40% - Accent2 4 2 3" xfId="937"/>
    <cellStyle name="40% - Accent2 4 2 3 2" xfId="2048"/>
    <cellStyle name="40% - Accent2 4 2 4" xfId="1408"/>
    <cellStyle name="40% - Accent2 4 3" xfId="387"/>
    <cellStyle name="40% - Accent2 4 3 2" xfId="939"/>
    <cellStyle name="40% - Accent2 4 3 2 2" xfId="2050"/>
    <cellStyle name="40% - Accent2 4 3 3" xfId="1545"/>
    <cellStyle name="40% - Accent2 4 4" xfId="936"/>
    <cellStyle name="40% - Accent2 4 4 2" xfId="2047"/>
    <cellStyle name="40% - Accent2 4 5" xfId="1266"/>
    <cellStyle name="40% - Accent2 5" xfId="114"/>
    <cellStyle name="40% - Accent2 5 2" xfId="270"/>
    <cellStyle name="40% - Accent2 5 2 2" xfId="560"/>
    <cellStyle name="40% - Accent2 5 2 2 2" xfId="942"/>
    <cellStyle name="40% - Accent2 5 2 2 2 2" xfId="2053"/>
    <cellStyle name="40% - Accent2 5 2 2 3" xfId="1718"/>
    <cellStyle name="40% - Accent2 5 2 3" xfId="941"/>
    <cellStyle name="40% - Accent2 5 2 3 2" xfId="2052"/>
    <cellStyle name="40% - Accent2 5 2 4" xfId="1439"/>
    <cellStyle name="40% - Accent2 5 3" xfId="419"/>
    <cellStyle name="40% - Accent2 5 3 2" xfId="943"/>
    <cellStyle name="40% - Accent2 5 3 2 2" xfId="2054"/>
    <cellStyle name="40% - Accent2 5 3 3" xfId="1577"/>
    <cellStyle name="40% - Accent2 5 4" xfId="940"/>
    <cellStyle name="40% - Accent2 5 4 2" xfId="2051"/>
    <cellStyle name="40% - Accent2 5 5" xfId="1298"/>
    <cellStyle name="40% - Accent2 6" xfId="128"/>
    <cellStyle name="40% - Accent2 6 2" xfId="283"/>
    <cellStyle name="40% - Accent2 6 2 2" xfId="573"/>
    <cellStyle name="40% - Accent2 6 2 2 2" xfId="946"/>
    <cellStyle name="40% - Accent2 6 2 2 2 2" xfId="2057"/>
    <cellStyle name="40% - Accent2 6 2 2 3" xfId="1731"/>
    <cellStyle name="40% - Accent2 6 2 3" xfId="945"/>
    <cellStyle name="40% - Accent2 6 2 3 2" xfId="2056"/>
    <cellStyle name="40% - Accent2 6 2 4" xfId="1452"/>
    <cellStyle name="40% - Accent2 6 3" xfId="433"/>
    <cellStyle name="40% - Accent2 6 3 2" xfId="947"/>
    <cellStyle name="40% - Accent2 6 3 2 2" xfId="2058"/>
    <cellStyle name="40% - Accent2 6 3 3" xfId="1591"/>
    <cellStyle name="40% - Accent2 6 4" xfId="944"/>
    <cellStyle name="40% - Accent2 6 4 2" xfId="2055"/>
    <cellStyle name="40% - Accent2 6 5" xfId="1312"/>
    <cellStyle name="40% - Accent2 7" xfId="152"/>
    <cellStyle name="40% - Accent2 7 2" xfId="299"/>
    <cellStyle name="40% - Accent2 7 2 2" xfId="589"/>
    <cellStyle name="40% - Accent2 7 2 2 2" xfId="950"/>
    <cellStyle name="40% - Accent2 7 2 2 2 2" xfId="2061"/>
    <cellStyle name="40% - Accent2 7 2 2 3" xfId="1747"/>
    <cellStyle name="40% - Accent2 7 2 3" xfId="949"/>
    <cellStyle name="40% - Accent2 7 2 3 2" xfId="2060"/>
    <cellStyle name="40% - Accent2 7 2 4" xfId="1468"/>
    <cellStyle name="40% - Accent2 7 3" xfId="450"/>
    <cellStyle name="40% - Accent2 7 3 2" xfId="951"/>
    <cellStyle name="40% - Accent2 7 3 2 2" xfId="2062"/>
    <cellStyle name="40% - Accent2 7 3 3" xfId="1608"/>
    <cellStyle name="40% - Accent2 7 4" xfId="948"/>
    <cellStyle name="40% - Accent2 7 4 2" xfId="2059"/>
    <cellStyle name="40% - Accent2 7 5" xfId="1329"/>
    <cellStyle name="40% - Accent2 8" xfId="174"/>
    <cellStyle name="40% - Accent2 8 2" xfId="319"/>
    <cellStyle name="40% - Accent2 8 2 2" xfId="606"/>
    <cellStyle name="40% - Accent2 8 2 2 2" xfId="954"/>
    <cellStyle name="40% - Accent2 8 2 2 2 2" xfId="2065"/>
    <cellStyle name="40% - Accent2 8 2 2 3" xfId="1764"/>
    <cellStyle name="40% - Accent2 8 2 3" xfId="953"/>
    <cellStyle name="40% - Accent2 8 2 3 2" xfId="2064"/>
    <cellStyle name="40% - Accent2 8 2 4" xfId="1485"/>
    <cellStyle name="40% - Accent2 8 3" xfId="467"/>
    <cellStyle name="40% - Accent2 8 3 2" xfId="955"/>
    <cellStyle name="40% - Accent2 8 3 2 2" xfId="2066"/>
    <cellStyle name="40% - Accent2 8 3 3" xfId="1625"/>
    <cellStyle name="40% - Accent2 8 4" xfId="952"/>
    <cellStyle name="40% - Accent2 8 4 2" xfId="2063"/>
    <cellStyle name="40% - Accent2 8 5" xfId="1346"/>
    <cellStyle name="40% - Accent2 9" xfId="191"/>
    <cellStyle name="40% - Accent2 9 2" xfId="484"/>
    <cellStyle name="40% - Accent2 9 2 2" xfId="957"/>
    <cellStyle name="40% - Accent2 9 2 2 2" xfId="2068"/>
    <cellStyle name="40% - Accent2 9 2 3" xfId="1642"/>
    <cellStyle name="40% - Accent2 9 3" xfId="956"/>
    <cellStyle name="40% - Accent2 9 3 2" xfId="2067"/>
    <cellStyle name="40% - Accent2 9 4" xfId="1363"/>
    <cellStyle name="40% - Accent3" xfId="30" builtinId="39" customBuiltin="1"/>
    <cellStyle name="40% - Accent3 10" xfId="340"/>
    <cellStyle name="40% - Accent3 10 2" xfId="958"/>
    <cellStyle name="40% - Accent3 10 2 2" xfId="2069"/>
    <cellStyle name="40% - Accent3 10 3" xfId="1501"/>
    <cellStyle name="40% - Accent3 11" xfId="669"/>
    <cellStyle name="40% - Accent3 11 2" xfId="1780"/>
    <cellStyle name="40% - Accent3 12" xfId="1223"/>
    <cellStyle name="40% - Accent3 2" xfId="54"/>
    <cellStyle name="40% - Accent3 2 2" xfId="99"/>
    <cellStyle name="40% - Accent3 2 2 2" xfId="256"/>
    <cellStyle name="40% - Accent3 2 2 2 2" xfId="546"/>
    <cellStyle name="40% - Accent3 2 2 2 2 2" xfId="962"/>
    <cellStyle name="40% - Accent3 2 2 2 2 2 2" xfId="2073"/>
    <cellStyle name="40% - Accent3 2 2 2 2 3" xfId="1704"/>
    <cellStyle name="40% - Accent3 2 2 2 3" xfId="961"/>
    <cellStyle name="40% - Accent3 2 2 2 3 2" xfId="2072"/>
    <cellStyle name="40% - Accent3 2 2 2 4" xfId="1425"/>
    <cellStyle name="40% - Accent3 2 2 3" xfId="404"/>
    <cellStyle name="40% - Accent3 2 2 3 2" xfId="963"/>
    <cellStyle name="40% - Accent3 2 2 3 2 2" xfId="2074"/>
    <cellStyle name="40% - Accent3 2 2 3 3" xfId="1562"/>
    <cellStyle name="40% - Accent3 2 2 4" xfId="960"/>
    <cellStyle name="40% - Accent3 2 2 4 2" xfId="2071"/>
    <cellStyle name="40% - Accent3 2 2 5" xfId="1283"/>
    <cellStyle name="40% - Accent3 2 3" xfId="211"/>
    <cellStyle name="40% - Accent3 2 3 2" xfId="501"/>
    <cellStyle name="40% - Accent3 2 3 2 2" xfId="965"/>
    <cellStyle name="40% - Accent3 2 3 2 2 2" xfId="2076"/>
    <cellStyle name="40% - Accent3 2 3 2 3" xfId="1659"/>
    <cellStyle name="40% - Accent3 2 3 3" xfId="964"/>
    <cellStyle name="40% - Accent3 2 3 3 2" xfId="2075"/>
    <cellStyle name="40% - Accent3 2 3 4" xfId="1380"/>
    <cellStyle name="40% - Accent3 2 4" xfId="359"/>
    <cellStyle name="40% - Accent3 2 4 2" xfId="966"/>
    <cellStyle name="40% - Accent3 2 4 2 2" xfId="2077"/>
    <cellStyle name="40% - Accent3 2 4 3" xfId="1517"/>
    <cellStyle name="40% - Accent3 2 5" xfId="959"/>
    <cellStyle name="40% - Accent3 2 5 2" xfId="2070"/>
    <cellStyle name="40% - Accent3 2 6" xfId="1238"/>
    <cellStyle name="40% - Accent3 3" xfId="69"/>
    <cellStyle name="40% - Accent3 3 2" xfId="226"/>
    <cellStyle name="40% - Accent3 3 2 2" xfId="516"/>
    <cellStyle name="40% - Accent3 3 2 2 2" xfId="969"/>
    <cellStyle name="40% - Accent3 3 2 2 2 2" xfId="2080"/>
    <cellStyle name="40% - Accent3 3 2 2 3" xfId="1674"/>
    <cellStyle name="40% - Accent3 3 2 3" xfId="968"/>
    <cellStyle name="40% - Accent3 3 2 3 2" xfId="2079"/>
    <cellStyle name="40% - Accent3 3 2 4" xfId="1395"/>
    <cellStyle name="40% - Accent3 3 3" xfId="374"/>
    <cellStyle name="40% - Accent3 3 3 2" xfId="970"/>
    <cellStyle name="40% - Accent3 3 3 2 2" xfId="2081"/>
    <cellStyle name="40% - Accent3 3 3 3" xfId="1532"/>
    <cellStyle name="40% - Accent3 3 4" xfId="967"/>
    <cellStyle name="40% - Accent3 3 4 2" xfId="2078"/>
    <cellStyle name="40% - Accent3 3 5" xfId="1253"/>
    <cellStyle name="40% - Accent3 4" xfId="84"/>
    <cellStyle name="40% - Accent3 4 2" xfId="241"/>
    <cellStyle name="40% - Accent3 4 2 2" xfId="531"/>
    <cellStyle name="40% - Accent3 4 2 2 2" xfId="973"/>
    <cellStyle name="40% - Accent3 4 2 2 2 2" xfId="2084"/>
    <cellStyle name="40% - Accent3 4 2 2 3" xfId="1689"/>
    <cellStyle name="40% - Accent3 4 2 3" xfId="972"/>
    <cellStyle name="40% - Accent3 4 2 3 2" xfId="2083"/>
    <cellStyle name="40% - Accent3 4 2 4" xfId="1410"/>
    <cellStyle name="40% - Accent3 4 3" xfId="389"/>
    <cellStyle name="40% - Accent3 4 3 2" xfId="974"/>
    <cellStyle name="40% - Accent3 4 3 2 2" xfId="2085"/>
    <cellStyle name="40% - Accent3 4 3 3" xfId="1547"/>
    <cellStyle name="40% - Accent3 4 4" xfId="971"/>
    <cellStyle name="40% - Accent3 4 4 2" xfId="2082"/>
    <cellStyle name="40% - Accent3 4 5" xfId="1268"/>
    <cellStyle name="40% - Accent3 5" xfId="116"/>
    <cellStyle name="40% - Accent3 5 2" xfId="272"/>
    <cellStyle name="40% - Accent3 5 2 2" xfId="562"/>
    <cellStyle name="40% - Accent3 5 2 2 2" xfId="977"/>
    <cellStyle name="40% - Accent3 5 2 2 2 2" xfId="2088"/>
    <cellStyle name="40% - Accent3 5 2 2 3" xfId="1720"/>
    <cellStyle name="40% - Accent3 5 2 3" xfId="976"/>
    <cellStyle name="40% - Accent3 5 2 3 2" xfId="2087"/>
    <cellStyle name="40% - Accent3 5 2 4" xfId="1441"/>
    <cellStyle name="40% - Accent3 5 3" xfId="421"/>
    <cellStyle name="40% - Accent3 5 3 2" xfId="978"/>
    <cellStyle name="40% - Accent3 5 3 2 2" xfId="2089"/>
    <cellStyle name="40% - Accent3 5 3 3" xfId="1579"/>
    <cellStyle name="40% - Accent3 5 4" xfId="975"/>
    <cellStyle name="40% - Accent3 5 4 2" xfId="2086"/>
    <cellStyle name="40% - Accent3 5 5" xfId="1300"/>
    <cellStyle name="40% - Accent3 6" xfId="130"/>
    <cellStyle name="40% - Accent3 6 2" xfId="285"/>
    <cellStyle name="40% - Accent3 6 2 2" xfId="575"/>
    <cellStyle name="40% - Accent3 6 2 2 2" xfId="981"/>
    <cellStyle name="40% - Accent3 6 2 2 2 2" xfId="2092"/>
    <cellStyle name="40% - Accent3 6 2 2 3" xfId="1733"/>
    <cellStyle name="40% - Accent3 6 2 3" xfId="980"/>
    <cellStyle name="40% - Accent3 6 2 3 2" xfId="2091"/>
    <cellStyle name="40% - Accent3 6 2 4" xfId="1454"/>
    <cellStyle name="40% - Accent3 6 3" xfId="435"/>
    <cellStyle name="40% - Accent3 6 3 2" xfId="982"/>
    <cellStyle name="40% - Accent3 6 3 2 2" xfId="2093"/>
    <cellStyle name="40% - Accent3 6 3 3" xfId="1593"/>
    <cellStyle name="40% - Accent3 6 4" xfId="979"/>
    <cellStyle name="40% - Accent3 6 4 2" xfId="2090"/>
    <cellStyle name="40% - Accent3 6 5" xfId="1314"/>
    <cellStyle name="40% - Accent3 7" xfId="154"/>
    <cellStyle name="40% - Accent3 7 2" xfId="301"/>
    <cellStyle name="40% - Accent3 7 2 2" xfId="591"/>
    <cellStyle name="40% - Accent3 7 2 2 2" xfId="985"/>
    <cellStyle name="40% - Accent3 7 2 2 2 2" xfId="2096"/>
    <cellStyle name="40% - Accent3 7 2 2 3" xfId="1749"/>
    <cellStyle name="40% - Accent3 7 2 3" xfId="984"/>
    <cellStyle name="40% - Accent3 7 2 3 2" xfId="2095"/>
    <cellStyle name="40% - Accent3 7 2 4" xfId="1470"/>
    <cellStyle name="40% - Accent3 7 3" xfId="452"/>
    <cellStyle name="40% - Accent3 7 3 2" xfId="986"/>
    <cellStyle name="40% - Accent3 7 3 2 2" xfId="2097"/>
    <cellStyle name="40% - Accent3 7 3 3" xfId="1610"/>
    <cellStyle name="40% - Accent3 7 4" xfId="983"/>
    <cellStyle name="40% - Accent3 7 4 2" xfId="2094"/>
    <cellStyle name="40% - Accent3 7 5" xfId="1331"/>
    <cellStyle name="40% - Accent3 8" xfId="176"/>
    <cellStyle name="40% - Accent3 8 2" xfId="321"/>
    <cellStyle name="40% - Accent3 8 2 2" xfId="608"/>
    <cellStyle name="40% - Accent3 8 2 2 2" xfId="989"/>
    <cellStyle name="40% - Accent3 8 2 2 2 2" xfId="2100"/>
    <cellStyle name="40% - Accent3 8 2 2 3" xfId="1766"/>
    <cellStyle name="40% - Accent3 8 2 3" xfId="988"/>
    <cellStyle name="40% - Accent3 8 2 3 2" xfId="2099"/>
    <cellStyle name="40% - Accent3 8 2 4" xfId="1487"/>
    <cellStyle name="40% - Accent3 8 3" xfId="469"/>
    <cellStyle name="40% - Accent3 8 3 2" xfId="990"/>
    <cellStyle name="40% - Accent3 8 3 2 2" xfId="2101"/>
    <cellStyle name="40% - Accent3 8 3 3" xfId="1627"/>
    <cellStyle name="40% - Accent3 8 4" xfId="987"/>
    <cellStyle name="40% - Accent3 8 4 2" xfId="2098"/>
    <cellStyle name="40% - Accent3 8 5" xfId="1348"/>
    <cellStyle name="40% - Accent3 9" xfId="193"/>
    <cellStyle name="40% - Accent3 9 2" xfId="486"/>
    <cellStyle name="40% - Accent3 9 2 2" xfId="992"/>
    <cellStyle name="40% - Accent3 9 2 2 2" xfId="2103"/>
    <cellStyle name="40% - Accent3 9 2 3" xfId="1644"/>
    <cellStyle name="40% - Accent3 9 3" xfId="991"/>
    <cellStyle name="40% - Accent3 9 3 2" xfId="2102"/>
    <cellStyle name="40% - Accent3 9 4" xfId="1365"/>
    <cellStyle name="40% - Accent4" xfId="34" builtinId="43" customBuiltin="1"/>
    <cellStyle name="40% - Accent4 10" xfId="342"/>
    <cellStyle name="40% - Accent4 10 2" xfId="993"/>
    <cellStyle name="40% - Accent4 10 2 2" xfId="2104"/>
    <cellStyle name="40% - Accent4 10 3" xfId="1503"/>
    <cellStyle name="40% - Accent4 11" xfId="671"/>
    <cellStyle name="40% - Accent4 11 2" xfId="1782"/>
    <cellStyle name="40% - Accent4 12" xfId="1225"/>
    <cellStyle name="40% - Accent4 2" xfId="56"/>
    <cellStyle name="40% - Accent4 2 2" xfId="101"/>
    <cellStyle name="40% - Accent4 2 2 2" xfId="258"/>
    <cellStyle name="40% - Accent4 2 2 2 2" xfId="548"/>
    <cellStyle name="40% - Accent4 2 2 2 2 2" xfId="997"/>
    <cellStyle name="40% - Accent4 2 2 2 2 2 2" xfId="2108"/>
    <cellStyle name="40% - Accent4 2 2 2 2 3" xfId="1706"/>
    <cellStyle name="40% - Accent4 2 2 2 3" xfId="996"/>
    <cellStyle name="40% - Accent4 2 2 2 3 2" xfId="2107"/>
    <cellStyle name="40% - Accent4 2 2 2 4" xfId="1427"/>
    <cellStyle name="40% - Accent4 2 2 3" xfId="406"/>
    <cellStyle name="40% - Accent4 2 2 3 2" xfId="998"/>
    <cellStyle name="40% - Accent4 2 2 3 2 2" xfId="2109"/>
    <cellStyle name="40% - Accent4 2 2 3 3" xfId="1564"/>
    <cellStyle name="40% - Accent4 2 2 4" xfId="995"/>
    <cellStyle name="40% - Accent4 2 2 4 2" xfId="2106"/>
    <cellStyle name="40% - Accent4 2 2 5" xfId="1285"/>
    <cellStyle name="40% - Accent4 2 3" xfId="213"/>
    <cellStyle name="40% - Accent4 2 3 2" xfId="503"/>
    <cellStyle name="40% - Accent4 2 3 2 2" xfId="1000"/>
    <cellStyle name="40% - Accent4 2 3 2 2 2" xfId="2111"/>
    <cellStyle name="40% - Accent4 2 3 2 3" xfId="1661"/>
    <cellStyle name="40% - Accent4 2 3 3" xfId="999"/>
    <cellStyle name="40% - Accent4 2 3 3 2" xfId="2110"/>
    <cellStyle name="40% - Accent4 2 3 4" xfId="1382"/>
    <cellStyle name="40% - Accent4 2 4" xfId="361"/>
    <cellStyle name="40% - Accent4 2 4 2" xfId="1001"/>
    <cellStyle name="40% - Accent4 2 4 2 2" xfId="2112"/>
    <cellStyle name="40% - Accent4 2 4 3" xfId="1519"/>
    <cellStyle name="40% - Accent4 2 5" xfId="994"/>
    <cellStyle name="40% - Accent4 2 5 2" xfId="2105"/>
    <cellStyle name="40% - Accent4 2 6" xfId="1240"/>
    <cellStyle name="40% - Accent4 3" xfId="71"/>
    <cellStyle name="40% - Accent4 3 2" xfId="228"/>
    <cellStyle name="40% - Accent4 3 2 2" xfId="518"/>
    <cellStyle name="40% - Accent4 3 2 2 2" xfId="1004"/>
    <cellStyle name="40% - Accent4 3 2 2 2 2" xfId="2115"/>
    <cellStyle name="40% - Accent4 3 2 2 3" xfId="1676"/>
    <cellStyle name="40% - Accent4 3 2 3" xfId="1003"/>
    <cellStyle name="40% - Accent4 3 2 3 2" xfId="2114"/>
    <cellStyle name="40% - Accent4 3 2 4" xfId="1397"/>
    <cellStyle name="40% - Accent4 3 3" xfId="376"/>
    <cellStyle name="40% - Accent4 3 3 2" xfId="1005"/>
    <cellStyle name="40% - Accent4 3 3 2 2" xfId="2116"/>
    <cellStyle name="40% - Accent4 3 3 3" xfId="1534"/>
    <cellStyle name="40% - Accent4 3 4" xfId="1002"/>
    <cellStyle name="40% - Accent4 3 4 2" xfId="2113"/>
    <cellStyle name="40% - Accent4 3 5" xfId="1255"/>
    <cellStyle name="40% - Accent4 4" xfId="86"/>
    <cellStyle name="40% - Accent4 4 2" xfId="243"/>
    <cellStyle name="40% - Accent4 4 2 2" xfId="533"/>
    <cellStyle name="40% - Accent4 4 2 2 2" xfId="1008"/>
    <cellStyle name="40% - Accent4 4 2 2 2 2" xfId="2119"/>
    <cellStyle name="40% - Accent4 4 2 2 3" xfId="1691"/>
    <cellStyle name="40% - Accent4 4 2 3" xfId="1007"/>
    <cellStyle name="40% - Accent4 4 2 3 2" xfId="2118"/>
    <cellStyle name="40% - Accent4 4 2 4" xfId="1412"/>
    <cellStyle name="40% - Accent4 4 3" xfId="391"/>
    <cellStyle name="40% - Accent4 4 3 2" xfId="1009"/>
    <cellStyle name="40% - Accent4 4 3 2 2" xfId="2120"/>
    <cellStyle name="40% - Accent4 4 3 3" xfId="1549"/>
    <cellStyle name="40% - Accent4 4 4" xfId="1006"/>
    <cellStyle name="40% - Accent4 4 4 2" xfId="2117"/>
    <cellStyle name="40% - Accent4 4 5" xfId="1270"/>
    <cellStyle name="40% - Accent4 5" xfId="118"/>
    <cellStyle name="40% - Accent4 5 2" xfId="274"/>
    <cellStyle name="40% - Accent4 5 2 2" xfId="564"/>
    <cellStyle name="40% - Accent4 5 2 2 2" xfId="1012"/>
    <cellStyle name="40% - Accent4 5 2 2 2 2" xfId="2123"/>
    <cellStyle name="40% - Accent4 5 2 2 3" xfId="1722"/>
    <cellStyle name="40% - Accent4 5 2 3" xfId="1011"/>
    <cellStyle name="40% - Accent4 5 2 3 2" xfId="2122"/>
    <cellStyle name="40% - Accent4 5 2 4" xfId="1443"/>
    <cellStyle name="40% - Accent4 5 3" xfId="423"/>
    <cellStyle name="40% - Accent4 5 3 2" xfId="1013"/>
    <cellStyle name="40% - Accent4 5 3 2 2" xfId="2124"/>
    <cellStyle name="40% - Accent4 5 3 3" xfId="1581"/>
    <cellStyle name="40% - Accent4 5 4" xfId="1010"/>
    <cellStyle name="40% - Accent4 5 4 2" xfId="2121"/>
    <cellStyle name="40% - Accent4 5 5" xfId="1302"/>
    <cellStyle name="40% - Accent4 6" xfId="132"/>
    <cellStyle name="40% - Accent4 6 2" xfId="287"/>
    <cellStyle name="40% - Accent4 6 2 2" xfId="577"/>
    <cellStyle name="40% - Accent4 6 2 2 2" xfId="1016"/>
    <cellStyle name="40% - Accent4 6 2 2 2 2" xfId="2127"/>
    <cellStyle name="40% - Accent4 6 2 2 3" xfId="1735"/>
    <cellStyle name="40% - Accent4 6 2 3" xfId="1015"/>
    <cellStyle name="40% - Accent4 6 2 3 2" xfId="2126"/>
    <cellStyle name="40% - Accent4 6 2 4" xfId="1456"/>
    <cellStyle name="40% - Accent4 6 3" xfId="437"/>
    <cellStyle name="40% - Accent4 6 3 2" xfId="1017"/>
    <cellStyle name="40% - Accent4 6 3 2 2" xfId="2128"/>
    <cellStyle name="40% - Accent4 6 3 3" xfId="1595"/>
    <cellStyle name="40% - Accent4 6 4" xfId="1014"/>
    <cellStyle name="40% - Accent4 6 4 2" xfId="2125"/>
    <cellStyle name="40% - Accent4 6 5" xfId="1316"/>
    <cellStyle name="40% - Accent4 7" xfId="156"/>
    <cellStyle name="40% - Accent4 7 2" xfId="303"/>
    <cellStyle name="40% - Accent4 7 2 2" xfId="593"/>
    <cellStyle name="40% - Accent4 7 2 2 2" xfId="1020"/>
    <cellStyle name="40% - Accent4 7 2 2 2 2" xfId="2131"/>
    <cellStyle name="40% - Accent4 7 2 2 3" xfId="1751"/>
    <cellStyle name="40% - Accent4 7 2 3" xfId="1019"/>
    <cellStyle name="40% - Accent4 7 2 3 2" xfId="2130"/>
    <cellStyle name="40% - Accent4 7 2 4" xfId="1472"/>
    <cellStyle name="40% - Accent4 7 3" xfId="454"/>
    <cellStyle name="40% - Accent4 7 3 2" xfId="1021"/>
    <cellStyle name="40% - Accent4 7 3 2 2" xfId="2132"/>
    <cellStyle name="40% - Accent4 7 3 3" xfId="1612"/>
    <cellStyle name="40% - Accent4 7 4" xfId="1018"/>
    <cellStyle name="40% - Accent4 7 4 2" xfId="2129"/>
    <cellStyle name="40% - Accent4 7 5" xfId="1333"/>
    <cellStyle name="40% - Accent4 8" xfId="178"/>
    <cellStyle name="40% - Accent4 8 2" xfId="323"/>
    <cellStyle name="40% - Accent4 8 2 2" xfId="610"/>
    <cellStyle name="40% - Accent4 8 2 2 2" xfId="1024"/>
    <cellStyle name="40% - Accent4 8 2 2 2 2" xfId="2135"/>
    <cellStyle name="40% - Accent4 8 2 2 3" xfId="1768"/>
    <cellStyle name="40% - Accent4 8 2 3" xfId="1023"/>
    <cellStyle name="40% - Accent4 8 2 3 2" xfId="2134"/>
    <cellStyle name="40% - Accent4 8 2 4" xfId="1489"/>
    <cellStyle name="40% - Accent4 8 3" xfId="471"/>
    <cellStyle name="40% - Accent4 8 3 2" xfId="1025"/>
    <cellStyle name="40% - Accent4 8 3 2 2" xfId="2136"/>
    <cellStyle name="40% - Accent4 8 3 3" xfId="1629"/>
    <cellStyle name="40% - Accent4 8 4" xfId="1022"/>
    <cellStyle name="40% - Accent4 8 4 2" xfId="2133"/>
    <cellStyle name="40% - Accent4 8 5" xfId="1350"/>
    <cellStyle name="40% - Accent4 9" xfId="195"/>
    <cellStyle name="40% - Accent4 9 2" xfId="488"/>
    <cellStyle name="40% - Accent4 9 2 2" xfId="1027"/>
    <cellStyle name="40% - Accent4 9 2 2 2" xfId="2138"/>
    <cellStyle name="40% - Accent4 9 2 3" xfId="1646"/>
    <cellStyle name="40% - Accent4 9 3" xfId="1026"/>
    <cellStyle name="40% - Accent4 9 3 2" xfId="2137"/>
    <cellStyle name="40% - Accent4 9 4" xfId="1367"/>
    <cellStyle name="40% - Accent5" xfId="38" builtinId="47" customBuiltin="1"/>
    <cellStyle name="40% - Accent5 10" xfId="344"/>
    <cellStyle name="40% - Accent5 10 2" xfId="1028"/>
    <cellStyle name="40% - Accent5 10 2 2" xfId="2139"/>
    <cellStyle name="40% - Accent5 10 3" xfId="1505"/>
    <cellStyle name="40% - Accent5 11" xfId="673"/>
    <cellStyle name="40% - Accent5 11 2" xfId="1784"/>
    <cellStyle name="40% - Accent5 12" xfId="1227"/>
    <cellStyle name="40% - Accent5 2" xfId="58"/>
    <cellStyle name="40% - Accent5 2 2" xfId="103"/>
    <cellStyle name="40% - Accent5 2 2 2" xfId="260"/>
    <cellStyle name="40% - Accent5 2 2 2 2" xfId="550"/>
    <cellStyle name="40% - Accent5 2 2 2 2 2" xfId="1032"/>
    <cellStyle name="40% - Accent5 2 2 2 2 2 2" xfId="2143"/>
    <cellStyle name="40% - Accent5 2 2 2 2 3" xfId="1708"/>
    <cellStyle name="40% - Accent5 2 2 2 3" xfId="1031"/>
    <cellStyle name="40% - Accent5 2 2 2 3 2" xfId="2142"/>
    <cellStyle name="40% - Accent5 2 2 2 4" xfId="1429"/>
    <cellStyle name="40% - Accent5 2 2 3" xfId="408"/>
    <cellStyle name="40% - Accent5 2 2 3 2" xfId="1033"/>
    <cellStyle name="40% - Accent5 2 2 3 2 2" xfId="2144"/>
    <cellStyle name="40% - Accent5 2 2 3 3" xfId="1566"/>
    <cellStyle name="40% - Accent5 2 2 4" xfId="1030"/>
    <cellStyle name="40% - Accent5 2 2 4 2" xfId="2141"/>
    <cellStyle name="40% - Accent5 2 2 5" xfId="1287"/>
    <cellStyle name="40% - Accent5 2 3" xfId="215"/>
    <cellStyle name="40% - Accent5 2 3 2" xfId="505"/>
    <cellStyle name="40% - Accent5 2 3 2 2" xfId="1035"/>
    <cellStyle name="40% - Accent5 2 3 2 2 2" xfId="2146"/>
    <cellStyle name="40% - Accent5 2 3 2 3" xfId="1663"/>
    <cellStyle name="40% - Accent5 2 3 3" xfId="1034"/>
    <cellStyle name="40% - Accent5 2 3 3 2" xfId="2145"/>
    <cellStyle name="40% - Accent5 2 3 4" xfId="1384"/>
    <cellStyle name="40% - Accent5 2 4" xfId="363"/>
    <cellStyle name="40% - Accent5 2 4 2" xfId="1036"/>
    <cellStyle name="40% - Accent5 2 4 2 2" xfId="2147"/>
    <cellStyle name="40% - Accent5 2 4 3" xfId="1521"/>
    <cellStyle name="40% - Accent5 2 5" xfId="1029"/>
    <cellStyle name="40% - Accent5 2 5 2" xfId="2140"/>
    <cellStyle name="40% - Accent5 2 6" xfId="1242"/>
    <cellStyle name="40% - Accent5 3" xfId="73"/>
    <cellStyle name="40% - Accent5 3 2" xfId="230"/>
    <cellStyle name="40% - Accent5 3 2 2" xfId="520"/>
    <cellStyle name="40% - Accent5 3 2 2 2" xfId="1039"/>
    <cellStyle name="40% - Accent5 3 2 2 2 2" xfId="2150"/>
    <cellStyle name="40% - Accent5 3 2 2 3" xfId="1678"/>
    <cellStyle name="40% - Accent5 3 2 3" xfId="1038"/>
    <cellStyle name="40% - Accent5 3 2 3 2" xfId="2149"/>
    <cellStyle name="40% - Accent5 3 2 4" xfId="1399"/>
    <cellStyle name="40% - Accent5 3 3" xfId="378"/>
    <cellStyle name="40% - Accent5 3 3 2" xfId="1040"/>
    <cellStyle name="40% - Accent5 3 3 2 2" xfId="2151"/>
    <cellStyle name="40% - Accent5 3 3 3" xfId="1536"/>
    <cellStyle name="40% - Accent5 3 4" xfId="1037"/>
    <cellStyle name="40% - Accent5 3 4 2" xfId="2148"/>
    <cellStyle name="40% - Accent5 3 5" xfId="1257"/>
    <cellStyle name="40% - Accent5 4" xfId="88"/>
    <cellStyle name="40% - Accent5 4 2" xfId="245"/>
    <cellStyle name="40% - Accent5 4 2 2" xfId="535"/>
    <cellStyle name="40% - Accent5 4 2 2 2" xfId="1043"/>
    <cellStyle name="40% - Accent5 4 2 2 2 2" xfId="2154"/>
    <cellStyle name="40% - Accent5 4 2 2 3" xfId="1693"/>
    <cellStyle name="40% - Accent5 4 2 3" xfId="1042"/>
    <cellStyle name="40% - Accent5 4 2 3 2" xfId="2153"/>
    <cellStyle name="40% - Accent5 4 2 4" xfId="1414"/>
    <cellStyle name="40% - Accent5 4 3" xfId="393"/>
    <cellStyle name="40% - Accent5 4 3 2" xfId="1044"/>
    <cellStyle name="40% - Accent5 4 3 2 2" xfId="2155"/>
    <cellStyle name="40% - Accent5 4 3 3" xfId="1551"/>
    <cellStyle name="40% - Accent5 4 4" xfId="1041"/>
    <cellStyle name="40% - Accent5 4 4 2" xfId="2152"/>
    <cellStyle name="40% - Accent5 4 5" xfId="1272"/>
    <cellStyle name="40% - Accent5 5" xfId="120"/>
    <cellStyle name="40% - Accent5 5 2" xfId="276"/>
    <cellStyle name="40% - Accent5 5 2 2" xfId="566"/>
    <cellStyle name="40% - Accent5 5 2 2 2" xfId="1047"/>
    <cellStyle name="40% - Accent5 5 2 2 2 2" xfId="2158"/>
    <cellStyle name="40% - Accent5 5 2 2 3" xfId="1724"/>
    <cellStyle name="40% - Accent5 5 2 3" xfId="1046"/>
    <cellStyle name="40% - Accent5 5 2 3 2" xfId="2157"/>
    <cellStyle name="40% - Accent5 5 2 4" xfId="1445"/>
    <cellStyle name="40% - Accent5 5 3" xfId="425"/>
    <cellStyle name="40% - Accent5 5 3 2" xfId="1048"/>
    <cellStyle name="40% - Accent5 5 3 2 2" xfId="2159"/>
    <cellStyle name="40% - Accent5 5 3 3" xfId="1583"/>
    <cellStyle name="40% - Accent5 5 4" xfId="1045"/>
    <cellStyle name="40% - Accent5 5 4 2" xfId="2156"/>
    <cellStyle name="40% - Accent5 5 5" xfId="1304"/>
    <cellStyle name="40% - Accent5 6" xfId="134"/>
    <cellStyle name="40% - Accent5 6 2" xfId="289"/>
    <cellStyle name="40% - Accent5 6 2 2" xfId="579"/>
    <cellStyle name="40% - Accent5 6 2 2 2" xfId="1051"/>
    <cellStyle name="40% - Accent5 6 2 2 2 2" xfId="2162"/>
    <cellStyle name="40% - Accent5 6 2 2 3" xfId="1737"/>
    <cellStyle name="40% - Accent5 6 2 3" xfId="1050"/>
    <cellStyle name="40% - Accent5 6 2 3 2" xfId="2161"/>
    <cellStyle name="40% - Accent5 6 2 4" xfId="1458"/>
    <cellStyle name="40% - Accent5 6 3" xfId="439"/>
    <cellStyle name="40% - Accent5 6 3 2" xfId="1052"/>
    <cellStyle name="40% - Accent5 6 3 2 2" xfId="2163"/>
    <cellStyle name="40% - Accent5 6 3 3" xfId="1597"/>
    <cellStyle name="40% - Accent5 6 4" xfId="1049"/>
    <cellStyle name="40% - Accent5 6 4 2" xfId="2160"/>
    <cellStyle name="40% - Accent5 6 5" xfId="1318"/>
    <cellStyle name="40% - Accent5 7" xfId="158"/>
    <cellStyle name="40% - Accent5 7 2" xfId="305"/>
    <cellStyle name="40% - Accent5 7 2 2" xfId="595"/>
    <cellStyle name="40% - Accent5 7 2 2 2" xfId="1055"/>
    <cellStyle name="40% - Accent5 7 2 2 2 2" xfId="2166"/>
    <cellStyle name="40% - Accent5 7 2 2 3" xfId="1753"/>
    <cellStyle name="40% - Accent5 7 2 3" xfId="1054"/>
    <cellStyle name="40% - Accent5 7 2 3 2" xfId="2165"/>
    <cellStyle name="40% - Accent5 7 2 4" xfId="1474"/>
    <cellStyle name="40% - Accent5 7 3" xfId="456"/>
    <cellStyle name="40% - Accent5 7 3 2" xfId="1056"/>
    <cellStyle name="40% - Accent5 7 3 2 2" xfId="2167"/>
    <cellStyle name="40% - Accent5 7 3 3" xfId="1614"/>
    <cellStyle name="40% - Accent5 7 4" xfId="1053"/>
    <cellStyle name="40% - Accent5 7 4 2" xfId="2164"/>
    <cellStyle name="40% - Accent5 7 5" xfId="1335"/>
    <cellStyle name="40% - Accent5 8" xfId="180"/>
    <cellStyle name="40% - Accent5 8 2" xfId="325"/>
    <cellStyle name="40% - Accent5 8 2 2" xfId="612"/>
    <cellStyle name="40% - Accent5 8 2 2 2" xfId="1059"/>
    <cellStyle name="40% - Accent5 8 2 2 2 2" xfId="2170"/>
    <cellStyle name="40% - Accent5 8 2 2 3" xfId="1770"/>
    <cellStyle name="40% - Accent5 8 2 3" xfId="1058"/>
    <cellStyle name="40% - Accent5 8 2 3 2" xfId="2169"/>
    <cellStyle name="40% - Accent5 8 2 4" xfId="1491"/>
    <cellStyle name="40% - Accent5 8 3" xfId="473"/>
    <cellStyle name="40% - Accent5 8 3 2" xfId="1060"/>
    <cellStyle name="40% - Accent5 8 3 2 2" xfId="2171"/>
    <cellStyle name="40% - Accent5 8 3 3" xfId="1631"/>
    <cellStyle name="40% - Accent5 8 4" xfId="1057"/>
    <cellStyle name="40% - Accent5 8 4 2" xfId="2168"/>
    <cellStyle name="40% - Accent5 8 5" xfId="1352"/>
    <cellStyle name="40% - Accent5 9" xfId="197"/>
    <cellStyle name="40% - Accent5 9 2" xfId="490"/>
    <cellStyle name="40% - Accent5 9 2 2" xfId="1062"/>
    <cellStyle name="40% - Accent5 9 2 2 2" xfId="2173"/>
    <cellStyle name="40% - Accent5 9 2 3" xfId="1648"/>
    <cellStyle name="40% - Accent5 9 3" xfId="1061"/>
    <cellStyle name="40% - Accent5 9 3 2" xfId="2172"/>
    <cellStyle name="40% - Accent5 9 4" xfId="1369"/>
    <cellStyle name="40% - Accent6" xfId="42" builtinId="51" customBuiltin="1"/>
    <cellStyle name="40% - Accent6 10" xfId="346"/>
    <cellStyle name="40% - Accent6 10 2" xfId="1063"/>
    <cellStyle name="40% - Accent6 10 2 2" xfId="2174"/>
    <cellStyle name="40% - Accent6 10 3" xfId="1507"/>
    <cellStyle name="40% - Accent6 11" xfId="675"/>
    <cellStyle name="40% - Accent6 11 2" xfId="1786"/>
    <cellStyle name="40% - Accent6 12" xfId="1229"/>
    <cellStyle name="40% - Accent6 2" xfId="60"/>
    <cellStyle name="40% - Accent6 2 2" xfId="105"/>
    <cellStyle name="40% - Accent6 2 2 2" xfId="262"/>
    <cellStyle name="40% - Accent6 2 2 2 2" xfId="552"/>
    <cellStyle name="40% - Accent6 2 2 2 2 2" xfId="1067"/>
    <cellStyle name="40% - Accent6 2 2 2 2 2 2" xfId="2178"/>
    <cellStyle name="40% - Accent6 2 2 2 2 3" xfId="1710"/>
    <cellStyle name="40% - Accent6 2 2 2 3" xfId="1066"/>
    <cellStyle name="40% - Accent6 2 2 2 3 2" xfId="2177"/>
    <cellStyle name="40% - Accent6 2 2 2 4" xfId="1431"/>
    <cellStyle name="40% - Accent6 2 2 3" xfId="410"/>
    <cellStyle name="40% - Accent6 2 2 3 2" xfId="1068"/>
    <cellStyle name="40% - Accent6 2 2 3 2 2" xfId="2179"/>
    <cellStyle name="40% - Accent6 2 2 3 3" xfId="1568"/>
    <cellStyle name="40% - Accent6 2 2 4" xfId="1065"/>
    <cellStyle name="40% - Accent6 2 2 4 2" xfId="2176"/>
    <cellStyle name="40% - Accent6 2 2 5" xfId="1289"/>
    <cellStyle name="40% - Accent6 2 3" xfId="217"/>
    <cellStyle name="40% - Accent6 2 3 2" xfId="507"/>
    <cellStyle name="40% - Accent6 2 3 2 2" xfId="1070"/>
    <cellStyle name="40% - Accent6 2 3 2 2 2" xfId="2181"/>
    <cellStyle name="40% - Accent6 2 3 2 3" xfId="1665"/>
    <cellStyle name="40% - Accent6 2 3 3" xfId="1069"/>
    <cellStyle name="40% - Accent6 2 3 3 2" xfId="2180"/>
    <cellStyle name="40% - Accent6 2 3 4" xfId="1386"/>
    <cellStyle name="40% - Accent6 2 4" xfId="365"/>
    <cellStyle name="40% - Accent6 2 4 2" xfId="1071"/>
    <cellStyle name="40% - Accent6 2 4 2 2" xfId="2182"/>
    <cellStyle name="40% - Accent6 2 4 3" xfId="1523"/>
    <cellStyle name="40% - Accent6 2 5" xfId="1064"/>
    <cellStyle name="40% - Accent6 2 5 2" xfId="2175"/>
    <cellStyle name="40% - Accent6 2 6" xfId="1244"/>
    <cellStyle name="40% - Accent6 3" xfId="75"/>
    <cellStyle name="40% - Accent6 3 2" xfId="232"/>
    <cellStyle name="40% - Accent6 3 2 2" xfId="522"/>
    <cellStyle name="40% - Accent6 3 2 2 2" xfId="1074"/>
    <cellStyle name="40% - Accent6 3 2 2 2 2" xfId="2185"/>
    <cellStyle name="40% - Accent6 3 2 2 3" xfId="1680"/>
    <cellStyle name="40% - Accent6 3 2 3" xfId="1073"/>
    <cellStyle name="40% - Accent6 3 2 3 2" xfId="2184"/>
    <cellStyle name="40% - Accent6 3 2 4" xfId="1401"/>
    <cellStyle name="40% - Accent6 3 3" xfId="380"/>
    <cellStyle name="40% - Accent6 3 3 2" xfId="1075"/>
    <cellStyle name="40% - Accent6 3 3 2 2" xfId="2186"/>
    <cellStyle name="40% - Accent6 3 3 3" xfId="1538"/>
    <cellStyle name="40% - Accent6 3 4" xfId="1072"/>
    <cellStyle name="40% - Accent6 3 4 2" xfId="2183"/>
    <cellStyle name="40% - Accent6 3 5" xfId="1259"/>
    <cellStyle name="40% - Accent6 4" xfId="90"/>
    <cellStyle name="40% - Accent6 4 2" xfId="247"/>
    <cellStyle name="40% - Accent6 4 2 2" xfId="537"/>
    <cellStyle name="40% - Accent6 4 2 2 2" xfId="1078"/>
    <cellStyle name="40% - Accent6 4 2 2 2 2" xfId="2189"/>
    <cellStyle name="40% - Accent6 4 2 2 3" xfId="1695"/>
    <cellStyle name="40% - Accent6 4 2 3" xfId="1077"/>
    <cellStyle name="40% - Accent6 4 2 3 2" xfId="2188"/>
    <cellStyle name="40% - Accent6 4 2 4" xfId="1416"/>
    <cellStyle name="40% - Accent6 4 3" xfId="395"/>
    <cellStyle name="40% - Accent6 4 3 2" xfId="1079"/>
    <cellStyle name="40% - Accent6 4 3 2 2" xfId="2190"/>
    <cellStyle name="40% - Accent6 4 3 3" xfId="1553"/>
    <cellStyle name="40% - Accent6 4 4" xfId="1076"/>
    <cellStyle name="40% - Accent6 4 4 2" xfId="2187"/>
    <cellStyle name="40% - Accent6 4 5" xfId="1274"/>
    <cellStyle name="40% - Accent6 5" xfId="122"/>
    <cellStyle name="40% - Accent6 5 2" xfId="278"/>
    <cellStyle name="40% - Accent6 5 2 2" xfId="568"/>
    <cellStyle name="40% - Accent6 5 2 2 2" xfId="1082"/>
    <cellStyle name="40% - Accent6 5 2 2 2 2" xfId="2193"/>
    <cellStyle name="40% - Accent6 5 2 2 3" xfId="1726"/>
    <cellStyle name="40% - Accent6 5 2 3" xfId="1081"/>
    <cellStyle name="40% - Accent6 5 2 3 2" xfId="2192"/>
    <cellStyle name="40% - Accent6 5 2 4" xfId="1447"/>
    <cellStyle name="40% - Accent6 5 3" xfId="427"/>
    <cellStyle name="40% - Accent6 5 3 2" xfId="1083"/>
    <cellStyle name="40% - Accent6 5 3 2 2" xfId="2194"/>
    <cellStyle name="40% - Accent6 5 3 3" xfId="1585"/>
    <cellStyle name="40% - Accent6 5 4" xfId="1080"/>
    <cellStyle name="40% - Accent6 5 4 2" xfId="2191"/>
    <cellStyle name="40% - Accent6 5 5" xfId="1306"/>
    <cellStyle name="40% - Accent6 6" xfId="136"/>
    <cellStyle name="40% - Accent6 6 2" xfId="291"/>
    <cellStyle name="40% - Accent6 6 2 2" xfId="581"/>
    <cellStyle name="40% - Accent6 6 2 2 2" xfId="1086"/>
    <cellStyle name="40% - Accent6 6 2 2 2 2" xfId="2197"/>
    <cellStyle name="40% - Accent6 6 2 2 3" xfId="1739"/>
    <cellStyle name="40% - Accent6 6 2 3" xfId="1085"/>
    <cellStyle name="40% - Accent6 6 2 3 2" xfId="2196"/>
    <cellStyle name="40% - Accent6 6 2 4" xfId="1460"/>
    <cellStyle name="40% - Accent6 6 3" xfId="441"/>
    <cellStyle name="40% - Accent6 6 3 2" xfId="1087"/>
    <cellStyle name="40% - Accent6 6 3 2 2" xfId="2198"/>
    <cellStyle name="40% - Accent6 6 3 3" xfId="1599"/>
    <cellStyle name="40% - Accent6 6 4" xfId="1084"/>
    <cellStyle name="40% - Accent6 6 4 2" xfId="2195"/>
    <cellStyle name="40% - Accent6 6 5" xfId="1320"/>
    <cellStyle name="40% - Accent6 7" xfId="160"/>
    <cellStyle name="40% - Accent6 7 2" xfId="307"/>
    <cellStyle name="40% - Accent6 7 2 2" xfId="597"/>
    <cellStyle name="40% - Accent6 7 2 2 2" xfId="1090"/>
    <cellStyle name="40% - Accent6 7 2 2 2 2" xfId="2201"/>
    <cellStyle name="40% - Accent6 7 2 2 3" xfId="1755"/>
    <cellStyle name="40% - Accent6 7 2 3" xfId="1089"/>
    <cellStyle name="40% - Accent6 7 2 3 2" xfId="2200"/>
    <cellStyle name="40% - Accent6 7 2 4" xfId="1476"/>
    <cellStyle name="40% - Accent6 7 3" xfId="458"/>
    <cellStyle name="40% - Accent6 7 3 2" xfId="1091"/>
    <cellStyle name="40% - Accent6 7 3 2 2" xfId="2202"/>
    <cellStyle name="40% - Accent6 7 3 3" xfId="1616"/>
    <cellStyle name="40% - Accent6 7 4" xfId="1088"/>
    <cellStyle name="40% - Accent6 7 4 2" xfId="2199"/>
    <cellStyle name="40% - Accent6 7 5" xfId="1337"/>
    <cellStyle name="40% - Accent6 8" xfId="182"/>
    <cellStyle name="40% - Accent6 8 2" xfId="327"/>
    <cellStyle name="40% - Accent6 8 2 2" xfId="614"/>
    <cellStyle name="40% - Accent6 8 2 2 2" xfId="1094"/>
    <cellStyle name="40% - Accent6 8 2 2 2 2" xfId="2205"/>
    <cellStyle name="40% - Accent6 8 2 2 3" xfId="1772"/>
    <cellStyle name="40% - Accent6 8 2 3" xfId="1093"/>
    <cellStyle name="40% - Accent6 8 2 3 2" xfId="2204"/>
    <cellStyle name="40% - Accent6 8 2 4" xfId="1493"/>
    <cellStyle name="40% - Accent6 8 3" xfId="475"/>
    <cellStyle name="40% - Accent6 8 3 2" xfId="1095"/>
    <cellStyle name="40% - Accent6 8 3 2 2" xfId="2206"/>
    <cellStyle name="40% - Accent6 8 3 3" xfId="1633"/>
    <cellStyle name="40% - Accent6 8 4" xfId="1092"/>
    <cellStyle name="40% - Accent6 8 4 2" xfId="2203"/>
    <cellStyle name="40% - Accent6 8 5" xfId="1354"/>
    <cellStyle name="40% - Accent6 9" xfId="199"/>
    <cellStyle name="40% - Accent6 9 2" xfId="492"/>
    <cellStyle name="40% - Accent6 9 2 2" xfId="1097"/>
    <cellStyle name="40% - Accent6 9 2 2 2" xfId="2208"/>
    <cellStyle name="40% - Accent6 9 2 3" xfId="1650"/>
    <cellStyle name="40% - Accent6 9 3" xfId="1096"/>
    <cellStyle name="40% - Accent6 9 3 2" xfId="2207"/>
    <cellStyle name="40% - Accent6 9 4" xfId="137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xfId="1" builtinId="3"/>
    <cellStyle name="Comma [0] 2" xfId="333"/>
    <cellStyle name="Comma [0] 2 2" xfId="648"/>
    <cellStyle name="Comma 10" xfId="625"/>
    <cellStyle name="Comma 11" xfId="633"/>
    <cellStyle name="Comma 12" xfId="640"/>
    <cellStyle name="Comma 13" xfId="639"/>
    <cellStyle name="Comma 14" xfId="628"/>
    <cellStyle name="Comma 15" xfId="649"/>
    <cellStyle name="Comma 16" xfId="658"/>
    <cellStyle name="Comma 17" xfId="657"/>
    <cellStyle name="Comma 18" xfId="641"/>
    <cellStyle name="Comma 19" xfId="659"/>
    <cellStyle name="Comma 2" xfId="164"/>
    <cellStyle name="Comma 2 2" xfId="310"/>
    <cellStyle name="Comma 2 2 2" xfId="599"/>
    <cellStyle name="Comma 2 2 2 2" xfId="1099"/>
    <cellStyle name="Comma 2 2 2 2 2" xfId="2210"/>
    <cellStyle name="Comma 2 2 2 3" xfId="1757"/>
    <cellStyle name="Comma 2 2 3" xfId="1098"/>
    <cellStyle name="Comma 2 2 3 2" xfId="2209"/>
    <cellStyle name="Comma 2 2 4" xfId="1478"/>
    <cellStyle name="Comma 2 3" xfId="460"/>
    <cellStyle name="Comma 2 3 2" xfId="1100"/>
    <cellStyle name="Comma 2 3 2 2" xfId="2211"/>
    <cellStyle name="Comma 2 3 3" xfId="1618"/>
    <cellStyle name="Comma 2 4" xfId="677"/>
    <cellStyle name="Comma 2 4 2" xfId="1788"/>
    <cellStyle name="Comma 2 5" xfId="1339"/>
    <cellStyle name="Comma 20" xfId="619"/>
    <cellStyle name="Comma 21" xfId="618"/>
    <cellStyle name="Comma 22" xfId="653"/>
    <cellStyle name="Comma 23" xfId="621"/>
    <cellStyle name="Comma 24" xfId="661"/>
    <cellStyle name="Comma 25" xfId="660"/>
    <cellStyle name="Comma 3" xfId="168"/>
    <cellStyle name="Comma 3 2" xfId="313"/>
    <cellStyle name="Comma 3 2 2" xfId="644"/>
    <cellStyle name="Comma 3 3" xfId="635"/>
    <cellStyle name="Comma 4" xfId="201"/>
    <cellStyle name="Comma 4 2" xfId="637"/>
    <cellStyle name="Comma 5" xfId="348"/>
    <cellStyle name="Comma 5 2" xfId="650"/>
    <cellStyle name="Comma 6" xfId="350"/>
    <cellStyle name="Comma 6 2" xfId="652"/>
    <cellStyle name="Comma 7" xfId="616"/>
    <cellStyle name="Comma 7 2" xfId="656"/>
    <cellStyle name="Comma 8" xfId="615"/>
    <cellStyle name="Comma 8 2" xfId="655"/>
    <cellStyle name="Comma 9" xfId="622"/>
    <cellStyle name="Comma0" xfId="329"/>
    <cellStyle name="Comma0 2" xfId="332"/>
    <cellStyle name="Comma0 2 2" xfId="647"/>
    <cellStyle name="Comma0 3" xfId="645"/>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2" xfId="161"/>
    <cellStyle name="Input" xfId="12" builtinId="20" customBuiltin="1"/>
    <cellStyle name="Linked Cell" xfId="15" builtinId="24" customBuiltin="1"/>
    <cellStyle name="Neutral" xfId="11" builtinId="28" customBuiltin="1"/>
    <cellStyle name="Normal" xfId="0" builtinId="0"/>
    <cellStyle name="Normal 10" xfId="169"/>
    <cellStyle name="Normal 10 2" xfId="314"/>
    <cellStyle name="Normal 10 2 2" xfId="601"/>
    <cellStyle name="Normal 10 2 2 2" xfId="676"/>
    <cellStyle name="Normal 10 2 2 2 2" xfId="1787"/>
    <cellStyle name="Normal 10 2 2 3" xfId="1759"/>
    <cellStyle name="Normal 10 2 2 4" xfId="2333"/>
    <cellStyle name="Normal 10 2 3" xfId="1102"/>
    <cellStyle name="Normal 10 2 3 2" xfId="2213"/>
    <cellStyle name="Normal 10 2 4" xfId="1480"/>
    <cellStyle name="Normal 10 3" xfId="462"/>
    <cellStyle name="Normal 10 3 2" xfId="1103"/>
    <cellStyle name="Normal 10 3 2 2" xfId="2214"/>
    <cellStyle name="Normal 10 3 3" xfId="1620"/>
    <cellStyle name="Normal 10 4" xfId="1101"/>
    <cellStyle name="Normal 10 4 2" xfId="2212"/>
    <cellStyle name="Normal 10 5" xfId="1341"/>
    <cellStyle name="Normal 11" xfId="183"/>
    <cellStyle name="Normal 11 2" xfId="476"/>
    <cellStyle name="Normal 11 2 2" xfId="1105"/>
    <cellStyle name="Normal 11 2 2 2" xfId="2216"/>
    <cellStyle name="Normal 11 2 3" xfId="1634"/>
    <cellStyle name="Normal 11 3" xfId="1104"/>
    <cellStyle name="Normal 11 3 2" xfId="2215"/>
    <cellStyle name="Normal 11 4" xfId="1355"/>
    <cellStyle name="Normal 12" xfId="200"/>
    <cellStyle name="Normal 12 2" xfId="636"/>
    <cellStyle name="Normal 13" xfId="328"/>
    <cellStyle name="Normal 13 2" xfId="1106"/>
    <cellStyle name="Normal 13 2 2" xfId="2217"/>
    <cellStyle name="Normal 13 3" xfId="1494"/>
    <cellStyle name="Normal 13 4" xfId="2332"/>
    <cellStyle name="Normal 14" xfId="347"/>
    <cellStyle name="Normal 14 2" xfId="617"/>
    <cellStyle name="Normal 14 3" xfId="1508"/>
    <cellStyle name="Normal 15" xfId="620"/>
    <cellStyle name="Normal 16" xfId="662"/>
    <cellStyle name="Normal 16 2" xfId="1773"/>
    <cellStyle name="Normal 17" xfId="2329"/>
    <cellStyle name="Normal 2" xfId="2"/>
    <cellStyle name="Normal 2 2" xfId="45"/>
    <cellStyle name="Normal 2 2 2" xfId="138"/>
    <cellStyle name="Normal 2 2 3" xfId="627"/>
    <cellStyle name="Normal 2 3" xfId="139"/>
    <cellStyle name="Normal 2 3 2" xfId="184"/>
    <cellStyle name="Normal 2 3 2 2" xfId="477"/>
    <cellStyle name="Normal 2 3 2 2 2" xfId="1109"/>
    <cellStyle name="Normal 2 3 2 2 2 2" xfId="2220"/>
    <cellStyle name="Normal 2 3 2 2 3" xfId="1635"/>
    <cellStyle name="Normal 2 3 2 3" xfId="1108"/>
    <cellStyle name="Normal 2 3 2 3 2" xfId="2219"/>
    <cellStyle name="Normal 2 3 2 4" xfId="1356"/>
    <cellStyle name="Normal 2 3 3" xfId="443"/>
    <cellStyle name="Normal 2 3 3 2" xfId="1110"/>
    <cellStyle name="Normal 2 3 3 2 2" xfId="2221"/>
    <cellStyle name="Normal 2 3 3 3" xfId="1601"/>
    <cellStyle name="Normal 2 3 4" xfId="1107"/>
    <cellStyle name="Normal 2 3 4 2" xfId="2218"/>
    <cellStyle name="Normal 2 3 5" xfId="1322"/>
    <cellStyle name="Normal 2 3 6" xfId="2331"/>
    <cellStyle name="Normal 2 4" xfId="140"/>
    <cellStyle name="Normal 2 5" xfId="623"/>
    <cellStyle name="Normal 2 6" xfId="2334"/>
    <cellStyle name="Normal 3" xfId="44"/>
    <cellStyle name="Normal 3 2" xfId="142"/>
    <cellStyle name="Normal 3 2 2" xfId="629"/>
    <cellStyle name="Normal 3 3" xfId="141"/>
    <cellStyle name="Normal 3 4" xfId="330"/>
    <cellStyle name="Normal 3 5" xfId="626"/>
    <cellStyle name="Normal 4" xfId="46"/>
    <cellStyle name="Normal 4 10" xfId="1230"/>
    <cellStyle name="Normal 4 2" xfId="61"/>
    <cellStyle name="Normal 4 2 2" xfId="106"/>
    <cellStyle name="Normal 4 2 2 2" xfId="263"/>
    <cellStyle name="Normal 4 2 2 2 2" xfId="553"/>
    <cellStyle name="Normal 4 2 2 2 2 2" xfId="1115"/>
    <cellStyle name="Normal 4 2 2 2 2 2 2" xfId="2226"/>
    <cellStyle name="Normal 4 2 2 2 2 3" xfId="1711"/>
    <cellStyle name="Normal 4 2 2 2 3" xfId="1114"/>
    <cellStyle name="Normal 4 2 2 2 3 2" xfId="2225"/>
    <cellStyle name="Normal 4 2 2 2 4" xfId="1432"/>
    <cellStyle name="Normal 4 2 2 3" xfId="411"/>
    <cellStyle name="Normal 4 2 2 3 2" xfId="1116"/>
    <cellStyle name="Normal 4 2 2 3 2 2" xfId="2227"/>
    <cellStyle name="Normal 4 2 2 3 3" xfId="1569"/>
    <cellStyle name="Normal 4 2 2 4" xfId="1113"/>
    <cellStyle name="Normal 4 2 2 4 2" xfId="2224"/>
    <cellStyle name="Normal 4 2 2 5" xfId="1290"/>
    <cellStyle name="Normal 4 2 3" xfId="144"/>
    <cellStyle name="Normal 4 2 4" xfId="218"/>
    <cellStyle name="Normal 4 2 4 2" xfId="508"/>
    <cellStyle name="Normal 4 2 4 2 2" xfId="1118"/>
    <cellStyle name="Normal 4 2 4 2 2 2" xfId="2229"/>
    <cellStyle name="Normal 4 2 4 2 3" xfId="1666"/>
    <cellStyle name="Normal 4 2 4 3" xfId="1117"/>
    <cellStyle name="Normal 4 2 4 3 2" xfId="2228"/>
    <cellStyle name="Normal 4 2 4 4" xfId="1387"/>
    <cellStyle name="Normal 4 2 5" xfId="366"/>
    <cellStyle name="Normal 4 2 5 2" xfId="1119"/>
    <cellStyle name="Normal 4 2 5 2 2" xfId="2230"/>
    <cellStyle name="Normal 4 2 5 3" xfId="1524"/>
    <cellStyle name="Normal 4 2 6" xfId="1112"/>
    <cellStyle name="Normal 4 2 6 2" xfId="2223"/>
    <cellStyle name="Normal 4 2 7" xfId="1245"/>
    <cellStyle name="Normal 4 3" xfId="76"/>
    <cellStyle name="Normal 4 3 2" xfId="233"/>
    <cellStyle name="Normal 4 3 2 2" xfId="523"/>
    <cellStyle name="Normal 4 3 2 2 2" xfId="1122"/>
    <cellStyle name="Normal 4 3 2 2 2 2" xfId="2233"/>
    <cellStyle name="Normal 4 3 2 2 3" xfId="1681"/>
    <cellStyle name="Normal 4 3 2 3" xfId="1121"/>
    <cellStyle name="Normal 4 3 2 3 2" xfId="2232"/>
    <cellStyle name="Normal 4 3 2 4" xfId="1402"/>
    <cellStyle name="Normal 4 3 3" xfId="381"/>
    <cellStyle name="Normal 4 3 3 2" xfId="1123"/>
    <cellStyle name="Normal 4 3 3 2 2" xfId="2234"/>
    <cellStyle name="Normal 4 3 3 3" xfId="1539"/>
    <cellStyle name="Normal 4 3 4" xfId="1120"/>
    <cellStyle name="Normal 4 3 4 2" xfId="2231"/>
    <cellStyle name="Normal 4 3 5" xfId="1260"/>
    <cellStyle name="Normal 4 4" xfId="91"/>
    <cellStyle name="Normal 4 4 2" xfId="248"/>
    <cellStyle name="Normal 4 4 2 2" xfId="538"/>
    <cellStyle name="Normal 4 4 2 2 2" xfId="1126"/>
    <cellStyle name="Normal 4 4 2 2 2 2" xfId="2237"/>
    <cellStyle name="Normal 4 4 2 2 3" xfId="1696"/>
    <cellStyle name="Normal 4 4 2 3" xfId="1125"/>
    <cellStyle name="Normal 4 4 2 3 2" xfId="2236"/>
    <cellStyle name="Normal 4 4 2 4" xfId="1417"/>
    <cellStyle name="Normal 4 4 3" xfId="396"/>
    <cellStyle name="Normal 4 4 3 2" xfId="1127"/>
    <cellStyle name="Normal 4 4 3 2 2" xfId="2238"/>
    <cellStyle name="Normal 4 4 3 3" xfId="1554"/>
    <cellStyle name="Normal 4 4 4" xfId="1124"/>
    <cellStyle name="Normal 4 4 4 2" xfId="2235"/>
    <cellStyle name="Normal 4 4 5" xfId="1275"/>
    <cellStyle name="Normal 4 5" xfId="143"/>
    <cellStyle name="Normal 4 6" xfId="203"/>
    <cellStyle name="Normal 4 6 2" xfId="493"/>
    <cellStyle name="Normal 4 6 2 2" xfId="1129"/>
    <cellStyle name="Normal 4 6 2 2 2" xfId="2240"/>
    <cellStyle name="Normal 4 6 2 3" xfId="1651"/>
    <cellStyle name="Normal 4 6 3" xfId="1128"/>
    <cellStyle name="Normal 4 6 3 2" xfId="2239"/>
    <cellStyle name="Normal 4 6 4" xfId="1372"/>
    <cellStyle name="Normal 4 7" xfId="331"/>
    <cellStyle name="Normal 4 7 2" xfId="646"/>
    <cellStyle name="Normal 4 8" xfId="351"/>
    <cellStyle name="Normal 4 8 2" xfId="1130"/>
    <cellStyle name="Normal 4 8 2 2" xfId="2241"/>
    <cellStyle name="Normal 4 8 3" xfId="1509"/>
    <cellStyle name="Normal 4 9" xfId="1111"/>
    <cellStyle name="Normal 4 9 2" xfId="2222"/>
    <cellStyle name="Normal 5" xfId="48"/>
    <cellStyle name="Normal 5 2" xfId="63"/>
    <cellStyle name="Normal 5 2 2" xfId="108"/>
    <cellStyle name="Normal 5 2 2 2" xfId="265"/>
    <cellStyle name="Normal 5 2 2 2 2" xfId="555"/>
    <cellStyle name="Normal 5 2 2 2 2 2" xfId="1135"/>
    <cellStyle name="Normal 5 2 2 2 2 2 2" xfId="2246"/>
    <cellStyle name="Normal 5 2 2 2 2 3" xfId="1713"/>
    <cellStyle name="Normal 5 2 2 2 3" xfId="1134"/>
    <cellStyle name="Normal 5 2 2 2 3 2" xfId="2245"/>
    <cellStyle name="Normal 5 2 2 2 4" xfId="1434"/>
    <cellStyle name="Normal 5 2 2 3" xfId="413"/>
    <cellStyle name="Normal 5 2 2 3 2" xfId="1136"/>
    <cellStyle name="Normal 5 2 2 3 2 2" xfId="2247"/>
    <cellStyle name="Normal 5 2 2 3 3" xfId="1571"/>
    <cellStyle name="Normal 5 2 2 4" xfId="1133"/>
    <cellStyle name="Normal 5 2 2 4 2" xfId="2244"/>
    <cellStyle name="Normal 5 2 2 5" xfId="1292"/>
    <cellStyle name="Normal 5 2 3" xfId="220"/>
    <cellStyle name="Normal 5 2 3 2" xfId="510"/>
    <cellStyle name="Normal 5 2 3 2 2" xfId="1138"/>
    <cellStyle name="Normal 5 2 3 2 2 2" xfId="2249"/>
    <cellStyle name="Normal 5 2 3 2 3" xfId="1668"/>
    <cellStyle name="Normal 5 2 3 3" xfId="1137"/>
    <cellStyle name="Normal 5 2 3 3 2" xfId="2248"/>
    <cellStyle name="Normal 5 2 3 4" xfId="1389"/>
    <cellStyle name="Normal 5 2 4" xfId="368"/>
    <cellStyle name="Normal 5 2 4 2" xfId="1139"/>
    <cellStyle name="Normal 5 2 4 2 2" xfId="2250"/>
    <cellStyle name="Normal 5 2 4 3" xfId="1526"/>
    <cellStyle name="Normal 5 2 5" xfId="1132"/>
    <cellStyle name="Normal 5 2 5 2" xfId="2243"/>
    <cellStyle name="Normal 5 2 6" xfId="1247"/>
    <cellStyle name="Normal 5 3" xfId="78"/>
    <cellStyle name="Normal 5 3 2" xfId="235"/>
    <cellStyle name="Normal 5 3 2 2" xfId="525"/>
    <cellStyle name="Normal 5 3 2 2 2" xfId="1142"/>
    <cellStyle name="Normal 5 3 2 2 2 2" xfId="2253"/>
    <cellStyle name="Normal 5 3 2 2 3" xfId="1683"/>
    <cellStyle name="Normal 5 3 2 3" xfId="1141"/>
    <cellStyle name="Normal 5 3 2 3 2" xfId="2252"/>
    <cellStyle name="Normal 5 3 2 4" xfId="1404"/>
    <cellStyle name="Normal 5 3 3" xfId="383"/>
    <cellStyle name="Normal 5 3 3 2" xfId="1143"/>
    <cellStyle name="Normal 5 3 3 2 2" xfId="2254"/>
    <cellStyle name="Normal 5 3 3 3" xfId="1541"/>
    <cellStyle name="Normal 5 3 4" xfId="1140"/>
    <cellStyle name="Normal 5 3 4 2" xfId="2251"/>
    <cellStyle name="Normal 5 3 5" xfId="1262"/>
    <cellStyle name="Normal 5 4" xfId="93"/>
    <cellStyle name="Normal 5 4 2" xfId="250"/>
    <cellStyle name="Normal 5 4 2 2" xfId="540"/>
    <cellStyle name="Normal 5 4 2 2 2" xfId="1146"/>
    <cellStyle name="Normal 5 4 2 2 2 2" xfId="2257"/>
    <cellStyle name="Normal 5 4 2 2 3" xfId="1698"/>
    <cellStyle name="Normal 5 4 2 3" xfId="1145"/>
    <cellStyle name="Normal 5 4 2 3 2" xfId="2256"/>
    <cellStyle name="Normal 5 4 2 4" xfId="1419"/>
    <cellStyle name="Normal 5 4 3" xfId="398"/>
    <cellStyle name="Normal 5 4 3 2" xfId="1147"/>
    <cellStyle name="Normal 5 4 3 2 2" xfId="2258"/>
    <cellStyle name="Normal 5 4 3 3" xfId="1556"/>
    <cellStyle name="Normal 5 4 4" xfId="1144"/>
    <cellStyle name="Normal 5 4 4 2" xfId="2255"/>
    <cellStyle name="Normal 5 4 5" xfId="1277"/>
    <cellStyle name="Normal 5 5" xfId="145"/>
    <cellStyle name="Normal 5 5 2" xfId="630"/>
    <cellStyle name="Normal 5 6" xfId="205"/>
    <cellStyle name="Normal 5 6 2" xfId="495"/>
    <cellStyle name="Normal 5 6 2 2" xfId="1149"/>
    <cellStyle name="Normal 5 6 2 2 2" xfId="2260"/>
    <cellStyle name="Normal 5 6 2 3" xfId="1653"/>
    <cellStyle name="Normal 5 6 3" xfId="1148"/>
    <cellStyle name="Normal 5 6 3 2" xfId="2259"/>
    <cellStyle name="Normal 5 6 4" xfId="1374"/>
    <cellStyle name="Normal 5 7" xfId="353"/>
    <cellStyle name="Normal 5 7 2" xfId="1150"/>
    <cellStyle name="Normal 5 7 2 2" xfId="2261"/>
    <cellStyle name="Normal 5 7 3" xfId="1511"/>
    <cellStyle name="Normal 5 8" xfId="1131"/>
    <cellStyle name="Normal 5 8 2" xfId="2242"/>
    <cellStyle name="Normal 5 9" xfId="1232"/>
    <cellStyle name="Normal 6" xfId="109"/>
    <cellStyle name="Normal 6 2" xfId="146"/>
    <cellStyle name="Normal 6 2 2" xfId="293"/>
    <cellStyle name="Normal 6 2 2 2" xfId="583"/>
    <cellStyle name="Normal 6 2 2 2 2" xfId="1154"/>
    <cellStyle name="Normal 6 2 2 2 2 2" xfId="2265"/>
    <cellStyle name="Normal 6 2 2 2 3" xfId="1741"/>
    <cellStyle name="Normal 6 2 2 3" xfId="1153"/>
    <cellStyle name="Normal 6 2 2 3 2" xfId="2264"/>
    <cellStyle name="Normal 6 2 2 4" xfId="1462"/>
    <cellStyle name="Normal 6 2 3" xfId="444"/>
    <cellStyle name="Normal 6 2 3 2" xfId="1155"/>
    <cellStyle name="Normal 6 2 3 2 2" xfId="2266"/>
    <cellStyle name="Normal 6 2 3 3" xfId="1602"/>
    <cellStyle name="Normal 6 2 4" xfId="1152"/>
    <cellStyle name="Normal 6 2 4 2" xfId="2263"/>
    <cellStyle name="Normal 6 2 5" xfId="1323"/>
    <cellStyle name="Normal 6 3" xfId="163"/>
    <cellStyle name="Normal 6 3 2" xfId="309"/>
    <cellStyle name="Normal 6 3 2 2" xfId="642"/>
    <cellStyle name="Normal 6 3 3" xfId="631"/>
    <cellStyle name="Normal 6 4" xfId="185"/>
    <cellStyle name="Normal 6 4 2" xfId="478"/>
    <cellStyle name="Normal 6 4 2 2" xfId="1157"/>
    <cellStyle name="Normal 6 4 2 2 2" xfId="2268"/>
    <cellStyle name="Normal 6 4 2 3" xfId="1636"/>
    <cellStyle name="Normal 6 4 3" xfId="1156"/>
    <cellStyle name="Normal 6 4 3 2" xfId="2267"/>
    <cellStyle name="Normal 6 4 4" xfId="1357"/>
    <cellStyle name="Normal 6 5" xfId="414"/>
    <cellStyle name="Normal 6 5 2" xfId="1158"/>
    <cellStyle name="Normal 6 5 2 2" xfId="2269"/>
    <cellStyle name="Normal 6 5 3" xfId="1572"/>
    <cellStyle name="Normal 6 6" xfId="1151"/>
    <cellStyle name="Normal 6 6 2" xfId="2262"/>
    <cellStyle name="Normal 6 7" xfId="1293"/>
    <cellStyle name="Normal 7" xfId="123"/>
    <cellStyle name="Normal 7 2" xfId="147"/>
    <cellStyle name="Normal 7 2 2" xfId="294"/>
    <cellStyle name="Normal 7 2 2 2" xfId="584"/>
    <cellStyle name="Normal 7 2 2 2 2" xfId="1162"/>
    <cellStyle name="Normal 7 2 2 2 2 2" xfId="2273"/>
    <cellStyle name="Normal 7 2 2 2 3" xfId="1742"/>
    <cellStyle name="Normal 7 2 2 3" xfId="1161"/>
    <cellStyle name="Normal 7 2 2 3 2" xfId="2272"/>
    <cellStyle name="Normal 7 2 2 4" xfId="1463"/>
    <cellStyle name="Normal 7 2 3" xfId="445"/>
    <cellStyle name="Normal 7 2 3 2" xfId="1163"/>
    <cellStyle name="Normal 7 2 3 2 2" xfId="2274"/>
    <cellStyle name="Normal 7 2 3 3" xfId="1603"/>
    <cellStyle name="Normal 7 2 4" xfId="1160"/>
    <cellStyle name="Normal 7 2 4 2" xfId="2271"/>
    <cellStyle name="Normal 7 2 5" xfId="1324"/>
    <cellStyle name="Normal 7 3" xfId="186"/>
    <cellStyle name="Normal 7 3 2" xfId="479"/>
    <cellStyle name="Normal 7 3 2 2" xfId="1165"/>
    <cellStyle name="Normal 7 3 2 2 2" xfId="2276"/>
    <cellStyle name="Normal 7 3 2 3" xfId="1637"/>
    <cellStyle name="Normal 7 3 3" xfId="1164"/>
    <cellStyle name="Normal 7 3 3 2" xfId="2275"/>
    <cellStyle name="Normal 7 3 4" xfId="1358"/>
    <cellStyle name="Normal 7 4" xfId="428"/>
    <cellStyle name="Normal 7 4 2" xfId="1166"/>
    <cellStyle name="Normal 7 4 2 2" xfId="2277"/>
    <cellStyle name="Normal 7 4 3" xfId="1586"/>
    <cellStyle name="Normal 7 5" xfId="1159"/>
    <cellStyle name="Normal 7 5 2" xfId="2270"/>
    <cellStyle name="Normal 7 6" xfId="1307"/>
    <cellStyle name="Normal 8" xfId="137"/>
    <cellStyle name="Normal 8 2" xfId="292"/>
    <cellStyle name="Normal 8 2 2" xfId="582"/>
    <cellStyle name="Normal 8 2 2 2" xfId="1169"/>
    <cellStyle name="Normal 8 2 2 2 2" xfId="2280"/>
    <cellStyle name="Normal 8 2 2 3" xfId="1740"/>
    <cellStyle name="Normal 8 2 3" xfId="1168"/>
    <cellStyle name="Normal 8 2 3 2" xfId="2279"/>
    <cellStyle name="Normal 8 2 4" xfId="1461"/>
    <cellStyle name="Normal 8 3" xfId="442"/>
    <cellStyle name="Normal 8 3 2" xfId="1170"/>
    <cellStyle name="Normal 8 3 2 2" xfId="2281"/>
    <cellStyle name="Normal 8 3 3" xfId="1600"/>
    <cellStyle name="Normal 8 4" xfId="1167"/>
    <cellStyle name="Normal 8 4 2" xfId="2278"/>
    <cellStyle name="Normal 8 5" xfId="1321"/>
    <cellStyle name="Normal 8 6" xfId="2330"/>
    <cellStyle name="Normal 9" xfId="162"/>
    <cellStyle name="Normal 9 2" xfId="308"/>
    <cellStyle name="Normal 9 2 2" xfId="598"/>
    <cellStyle name="Normal 9 2 2 2" xfId="1173"/>
    <cellStyle name="Normal 9 2 2 2 2" xfId="2284"/>
    <cellStyle name="Normal 9 2 2 3" xfId="1756"/>
    <cellStyle name="Normal 9 2 3" xfId="1172"/>
    <cellStyle name="Normal 9 2 3 2" xfId="2283"/>
    <cellStyle name="Normal 9 2 4" xfId="1477"/>
    <cellStyle name="Normal 9 3" xfId="459"/>
    <cellStyle name="Normal 9 3 2" xfId="1174"/>
    <cellStyle name="Normal 9 3 2 2" xfId="2285"/>
    <cellStyle name="Normal 9 3 3" xfId="1617"/>
    <cellStyle name="Normal 9 4" xfId="1171"/>
    <cellStyle name="Normal 9 4 2" xfId="2282"/>
    <cellStyle name="Normal 9 5" xfId="1338"/>
    <cellStyle name="Note 2" xfId="47"/>
    <cellStyle name="Note 2 2" xfId="62"/>
    <cellStyle name="Note 2 2 2" xfId="107"/>
    <cellStyle name="Note 2 2 2 2" xfId="264"/>
    <cellStyle name="Note 2 2 2 2 2" xfId="554"/>
    <cellStyle name="Note 2 2 2 2 2 2" xfId="1179"/>
    <cellStyle name="Note 2 2 2 2 2 2 2" xfId="2290"/>
    <cellStyle name="Note 2 2 2 2 2 3" xfId="1712"/>
    <cellStyle name="Note 2 2 2 2 3" xfId="1178"/>
    <cellStyle name="Note 2 2 2 2 3 2" xfId="2289"/>
    <cellStyle name="Note 2 2 2 2 4" xfId="1433"/>
    <cellStyle name="Note 2 2 2 3" xfId="412"/>
    <cellStyle name="Note 2 2 2 3 2" xfId="1180"/>
    <cellStyle name="Note 2 2 2 3 2 2" xfId="2291"/>
    <cellStyle name="Note 2 2 2 3 3" xfId="1570"/>
    <cellStyle name="Note 2 2 2 4" xfId="1177"/>
    <cellStyle name="Note 2 2 2 4 2" xfId="2288"/>
    <cellStyle name="Note 2 2 2 5" xfId="1291"/>
    <cellStyle name="Note 2 2 3" xfId="219"/>
    <cellStyle name="Note 2 2 3 2" xfId="509"/>
    <cellStyle name="Note 2 2 3 2 2" xfId="1182"/>
    <cellStyle name="Note 2 2 3 2 2 2" xfId="2293"/>
    <cellStyle name="Note 2 2 3 2 3" xfId="1667"/>
    <cellStyle name="Note 2 2 3 3" xfId="1181"/>
    <cellStyle name="Note 2 2 3 3 2" xfId="2292"/>
    <cellStyle name="Note 2 2 3 4" xfId="1388"/>
    <cellStyle name="Note 2 2 4" xfId="367"/>
    <cellStyle name="Note 2 2 4 2" xfId="1183"/>
    <cellStyle name="Note 2 2 4 2 2" xfId="2294"/>
    <cellStyle name="Note 2 2 4 3" xfId="1525"/>
    <cellStyle name="Note 2 2 5" xfId="1176"/>
    <cellStyle name="Note 2 2 5 2" xfId="2287"/>
    <cellStyle name="Note 2 2 6" xfId="1246"/>
    <cellStyle name="Note 2 3" xfId="77"/>
    <cellStyle name="Note 2 3 2" xfId="234"/>
    <cellStyle name="Note 2 3 2 2" xfId="524"/>
    <cellStyle name="Note 2 3 2 2 2" xfId="1186"/>
    <cellStyle name="Note 2 3 2 2 2 2" xfId="2297"/>
    <cellStyle name="Note 2 3 2 2 3" xfId="1682"/>
    <cellStyle name="Note 2 3 2 3" xfId="1185"/>
    <cellStyle name="Note 2 3 2 3 2" xfId="2296"/>
    <cellStyle name="Note 2 3 2 4" xfId="1403"/>
    <cellStyle name="Note 2 3 3" xfId="382"/>
    <cellStyle name="Note 2 3 3 2" xfId="1187"/>
    <cellStyle name="Note 2 3 3 2 2" xfId="2298"/>
    <cellStyle name="Note 2 3 3 3" xfId="1540"/>
    <cellStyle name="Note 2 3 4" xfId="1184"/>
    <cellStyle name="Note 2 3 4 2" xfId="2295"/>
    <cellStyle name="Note 2 3 5" xfId="1261"/>
    <cellStyle name="Note 2 4" xfId="92"/>
    <cellStyle name="Note 2 4 2" xfId="249"/>
    <cellStyle name="Note 2 4 2 2" xfId="539"/>
    <cellStyle name="Note 2 4 2 2 2" xfId="1190"/>
    <cellStyle name="Note 2 4 2 2 2 2" xfId="2301"/>
    <cellStyle name="Note 2 4 2 2 3" xfId="1697"/>
    <cellStyle name="Note 2 4 2 3" xfId="1189"/>
    <cellStyle name="Note 2 4 2 3 2" xfId="2300"/>
    <cellStyle name="Note 2 4 2 4" xfId="1418"/>
    <cellStyle name="Note 2 4 3" xfId="397"/>
    <cellStyle name="Note 2 4 3 2" xfId="1191"/>
    <cellStyle name="Note 2 4 3 2 2" xfId="2302"/>
    <cellStyle name="Note 2 4 3 3" xfId="1555"/>
    <cellStyle name="Note 2 4 4" xfId="1188"/>
    <cellStyle name="Note 2 4 4 2" xfId="2299"/>
    <cellStyle name="Note 2 4 5" xfId="1276"/>
    <cellStyle name="Note 2 5" xfId="204"/>
    <cellStyle name="Note 2 5 2" xfId="494"/>
    <cellStyle name="Note 2 5 2 2" xfId="1193"/>
    <cellStyle name="Note 2 5 2 2 2" xfId="2304"/>
    <cellStyle name="Note 2 5 2 3" xfId="1652"/>
    <cellStyle name="Note 2 5 3" xfId="1192"/>
    <cellStyle name="Note 2 5 3 2" xfId="2303"/>
    <cellStyle name="Note 2 5 4" xfId="1373"/>
    <cellStyle name="Note 2 6" xfId="352"/>
    <cellStyle name="Note 2 6 2" xfId="1194"/>
    <cellStyle name="Note 2 6 2 2" xfId="2305"/>
    <cellStyle name="Note 2 6 3" xfId="1510"/>
    <cellStyle name="Note 2 7" xfId="1175"/>
    <cellStyle name="Note 2 7 2" xfId="2286"/>
    <cellStyle name="Note 2 8" xfId="1231"/>
    <cellStyle name="Note 3" xfId="110"/>
    <cellStyle name="Note 3 2" xfId="266"/>
    <cellStyle name="Note 3 2 2" xfId="556"/>
    <cellStyle name="Note 3 2 2 2" xfId="1197"/>
    <cellStyle name="Note 3 2 2 2 2" xfId="2308"/>
    <cellStyle name="Note 3 2 2 3" xfId="1714"/>
    <cellStyle name="Note 3 2 3" xfId="1196"/>
    <cellStyle name="Note 3 2 3 2" xfId="2307"/>
    <cellStyle name="Note 3 2 4" xfId="1435"/>
    <cellStyle name="Note 3 3" xfId="415"/>
    <cellStyle name="Note 3 3 2" xfId="1198"/>
    <cellStyle name="Note 3 3 2 2" xfId="2309"/>
    <cellStyle name="Note 3 3 3" xfId="1573"/>
    <cellStyle name="Note 3 4" xfId="1195"/>
    <cellStyle name="Note 3 4 2" xfId="2306"/>
    <cellStyle name="Note 3 5" xfId="1294"/>
    <cellStyle name="Note 4" xfId="124"/>
    <cellStyle name="Note 4 2" xfId="279"/>
    <cellStyle name="Note 4 2 2" xfId="569"/>
    <cellStyle name="Note 4 2 2 2" xfId="1201"/>
    <cellStyle name="Note 4 2 2 2 2" xfId="2312"/>
    <cellStyle name="Note 4 2 2 3" xfId="1727"/>
    <cellStyle name="Note 4 2 3" xfId="1200"/>
    <cellStyle name="Note 4 2 3 2" xfId="2311"/>
    <cellStyle name="Note 4 2 4" xfId="1448"/>
    <cellStyle name="Note 4 3" xfId="429"/>
    <cellStyle name="Note 4 3 2" xfId="1202"/>
    <cellStyle name="Note 4 3 2 2" xfId="2313"/>
    <cellStyle name="Note 4 3 3" xfId="1587"/>
    <cellStyle name="Note 4 4" xfId="1199"/>
    <cellStyle name="Note 4 4 2" xfId="2310"/>
    <cellStyle name="Note 4 5" xfId="1308"/>
    <cellStyle name="Note 5" xfId="148"/>
    <cellStyle name="Note 5 2" xfId="295"/>
    <cellStyle name="Note 5 2 2" xfId="585"/>
    <cellStyle name="Note 5 2 2 2" xfId="1205"/>
    <cellStyle name="Note 5 2 2 2 2" xfId="2316"/>
    <cellStyle name="Note 5 2 2 3" xfId="1743"/>
    <cellStyle name="Note 5 2 3" xfId="1204"/>
    <cellStyle name="Note 5 2 3 2" xfId="2315"/>
    <cellStyle name="Note 5 2 4" xfId="1464"/>
    <cellStyle name="Note 5 3" xfId="446"/>
    <cellStyle name="Note 5 3 2" xfId="1206"/>
    <cellStyle name="Note 5 3 2 2" xfId="2317"/>
    <cellStyle name="Note 5 3 3" xfId="1604"/>
    <cellStyle name="Note 5 4" xfId="1203"/>
    <cellStyle name="Note 5 4 2" xfId="2314"/>
    <cellStyle name="Note 5 5" xfId="1325"/>
    <cellStyle name="Note 6" xfId="170"/>
    <cellStyle name="Note 6 2" xfId="315"/>
    <cellStyle name="Note 6 2 2" xfId="602"/>
    <cellStyle name="Note 6 2 2 2" xfId="1209"/>
    <cellStyle name="Note 6 2 2 2 2" xfId="2320"/>
    <cellStyle name="Note 6 2 2 3" xfId="1760"/>
    <cellStyle name="Note 6 2 3" xfId="1208"/>
    <cellStyle name="Note 6 2 3 2" xfId="2319"/>
    <cellStyle name="Note 6 2 4" xfId="1481"/>
    <cellStyle name="Note 6 3" xfId="463"/>
    <cellStyle name="Note 6 3 2" xfId="1210"/>
    <cellStyle name="Note 6 3 2 2" xfId="2321"/>
    <cellStyle name="Note 6 3 3" xfId="1621"/>
    <cellStyle name="Note 6 4" xfId="1207"/>
    <cellStyle name="Note 6 4 2" xfId="2318"/>
    <cellStyle name="Note 6 5" xfId="1342"/>
    <cellStyle name="Note 7" xfId="187"/>
    <cellStyle name="Note 7 2" xfId="480"/>
    <cellStyle name="Note 7 2 2" xfId="1212"/>
    <cellStyle name="Note 7 2 2 2" xfId="2323"/>
    <cellStyle name="Note 7 2 3" xfId="1638"/>
    <cellStyle name="Note 7 3" xfId="1211"/>
    <cellStyle name="Note 7 3 2" xfId="2322"/>
    <cellStyle name="Note 7 4" xfId="1359"/>
    <cellStyle name="Note 8" xfId="334"/>
    <cellStyle name="Note 8 2" xfId="1213"/>
    <cellStyle name="Note 8 2 2" xfId="2324"/>
    <cellStyle name="Note 8 3" xfId="1495"/>
    <cellStyle name="Note 9" xfId="663"/>
    <cellStyle name="Note 9 2" xfId="1774"/>
    <cellStyle name="Output" xfId="13" builtinId="21" customBuiltin="1"/>
    <cellStyle name="Percent" xfId="3" builtinId="5"/>
    <cellStyle name="Percent 2" xfId="165"/>
    <cellStyle name="Percent 2 2" xfId="632"/>
    <cellStyle name="Percent 3" xfId="166"/>
    <cellStyle name="Percent 3 2" xfId="311"/>
    <cellStyle name="Percent 3 2 2" xfId="600"/>
    <cellStyle name="Percent 3 2 2 2" xfId="1216"/>
    <cellStyle name="Percent 3 2 2 2 2" xfId="2327"/>
    <cellStyle name="Percent 3 2 2 3" xfId="1758"/>
    <cellStyle name="Percent 3 2 3" xfId="1215"/>
    <cellStyle name="Percent 3 2 3 2" xfId="2326"/>
    <cellStyle name="Percent 3 2 4" xfId="1479"/>
    <cellStyle name="Percent 3 3" xfId="461"/>
    <cellStyle name="Percent 3 3 2" xfId="1217"/>
    <cellStyle name="Percent 3 3 2 2" xfId="2328"/>
    <cellStyle name="Percent 3 3 3" xfId="1619"/>
    <cellStyle name="Percent 3 4" xfId="1214"/>
    <cellStyle name="Percent 3 4 2" xfId="2325"/>
    <cellStyle name="Percent 3 5" xfId="1340"/>
    <cellStyle name="Percent 4" xfId="167"/>
    <cellStyle name="Percent 4 2" xfId="312"/>
    <cellStyle name="Percent 4 2 2" xfId="643"/>
    <cellStyle name="Percent 4 3" xfId="634"/>
    <cellStyle name="Percent 5" xfId="202"/>
    <cellStyle name="Percent 5 2" xfId="638"/>
    <cellStyle name="Percent 6" xfId="349"/>
    <cellStyle name="Percent 6 2" xfId="651"/>
    <cellStyle name="Percent 7" xfId="624"/>
    <cellStyle name="Percent 8" xfId="654"/>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8F8F8"/>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DDDDDD"/>
      <rgbColor rgb="00003366"/>
      <rgbColor rgb="00339966"/>
      <rgbColor rgb="00003300"/>
      <rgbColor rgb="00333300"/>
      <rgbColor rgb="00993300"/>
      <rgbColor rgb="00993366"/>
      <rgbColor rgb="00333399"/>
      <rgbColor rgb="00333333"/>
    </indexedColors>
    <mruColors>
      <color rgb="FFEAEAE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6"/>
  <sheetViews>
    <sheetView view="pageBreakPreview" zoomScaleNormal="100" zoomScaleSheetLayoutView="100" workbookViewId="0">
      <selection activeCell="O4" sqref="O4:O25"/>
    </sheetView>
  </sheetViews>
  <sheetFormatPr defaultColWidth="9.140625" defaultRowHeight="14.25" x14ac:dyDescent="0.2"/>
  <cols>
    <col min="1" max="1" width="1.7109375" style="31" customWidth="1"/>
    <col min="2" max="2" width="1.140625" style="31" customWidth="1"/>
    <col min="3" max="3" width="7" style="35" customWidth="1"/>
    <col min="4" max="4" width="6.28515625" style="139" customWidth="1"/>
    <col min="5" max="5" width="6" style="139" customWidth="1"/>
    <col min="6" max="6" width="9.28515625" style="139" customWidth="1"/>
    <col min="7" max="7" width="8.5703125" style="139" customWidth="1"/>
    <col min="8" max="8" width="8" style="139" customWidth="1"/>
    <col min="9" max="9" width="8.7109375" style="139" customWidth="1"/>
    <col min="10" max="10" width="9.28515625" style="139" customWidth="1"/>
    <col min="11" max="11" width="10" style="53" customWidth="1"/>
    <col min="12" max="12" width="9.140625" style="53" customWidth="1"/>
    <col min="13" max="13" width="9" style="53" customWidth="1"/>
    <col min="14" max="14" width="11.7109375" style="53" customWidth="1"/>
    <col min="15" max="15" width="10.140625" style="53" customWidth="1"/>
    <col min="16" max="16" width="1.7109375" style="31" customWidth="1"/>
    <col min="17" max="17" width="4.7109375" style="31" customWidth="1"/>
    <col min="18" max="18" width="6.42578125" style="31" customWidth="1"/>
    <col min="19" max="16384" width="9.140625" style="31"/>
  </cols>
  <sheetData>
    <row r="1" spans="2:16" ht="54" customHeight="1" x14ac:dyDescent="0.2">
      <c r="B1" s="1126" t="s">
        <v>404</v>
      </c>
      <c r="C1" s="1126"/>
      <c r="D1" s="1126"/>
      <c r="E1" s="1126"/>
      <c r="F1" s="1126"/>
      <c r="G1" s="1126"/>
      <c r="H1" s="1126"/>
      <c r="I1" s="1126"/>
      <c r="J1" s="1126"/>
      <c r="K1" s="1126"/>
      <c r="L1" s="1126"/>
      <c r="M1" s="1126"/>
      <c r="N1" s="1126"/>
      <c r="O1" s="1126"/>
      <c r="P1" s="53"/>
    </row>
    <row r="2" spans="2:16" ht="18.600000000000001" customHeight="1" x14ac:dyDescent="0.2">
      <c r="B2" s="78"/>
      <c r="C2" s="79"/>
      <c r="D2" s="79"/>
      <c r="E2" s="79"/>
      <c r="F2" s="79"/>
      <c r="G2" s="209"/>
      <c r="H2" s="209"/>
      <c r="I2" s="209"/>
      <c r="J2" s="1123" t="s">
        <v>344</v>
      </c>
      <c r="K2" s="1124"/>
      <c r="L2" s="1124"/>
      <c r="M2" s="1125"/>
      <c r="N2" s="137"/>
      <c r="O2" s="31"/>
    </row>
    <row r="3" spans="2:16" ht="39.75" customHeight="1" x14ac:dyDescent="0.2">
      <c r="B3" s="416"/>
      <c r="C3" s="417"/>
      <c r="D3" s="218"/>
      <c r="E3" s="218"/>
      <c r="F3" s="619" t="s">
        <v>254</v>
      </c>
      <c r="G3" s="418" t="s">
        <v>341</v>
      </c>
      <c r="H3" s="418" t="s">
        <v>342</v>
      </c>
      <c r="I3" s="418" t="s">
        <v>343</v>
      </c>
      <c r="J3" s="93" t="s">
        <v>249</v>
      </c>
      <c r="K3" s="419" t="s">
        <v>250</v>
      </c>
      <c r="L3" s="419" t="s">
        <v>274</v>
      </c>
      <c r="M3" s="419" t="s">
        <v>251</v>
      </c>
      <c r="N3" s="278" t="s">
        <v>320</v>
      </c>
      <c r="O3" s="420" t="s">
        <v>242</v>
      </c>
      <c r="P3" s="34"/>
    </row>
    <row r="4" spans="2:16" ht="18" customHeight="1" x14ac:dyDescent="0.2">
      <c r="B4" s="90"/>
      <c r="C4" s="1115" t="s">
        <v>318</v>
      </c>
      <c r="D4" s="1117" t="s">
        <v>275</v>
      </c>
      <c r="E4" s="1118" t="s">
        <v>28</v>
      </c>
      <c r="F4" s="606" t="s">
        <v>92</v>
      </c>
      <c r="G4" s="653">
        <v>14</v>
      </c>
      <c r="H4" s="654">
        <v>33</v>
      </c>
      <c r="I4" s="654">
        <v>242</v>
      </c>
      <c r="J4" s="711" t="s">
        <v>95</v>
      </c>
      <c r="K4" s="712" t="s">
        <v>95</v>
      </c>
      <c r="L4" s="712" t="s">
        <v>95</v>
      </c>
      <c r="M4" s="655">
        <v>4</v>
      </c>
      <c r="N4" s="712" t="s">
        <v>95</v>
      </c>
      <c r="O4" s="689">
        <v>1</v>
      </c>
      <c r="P4" s="34"/>
    </row>
    <row r="5" spans="2:16" ht="18" customHeight="1" x14ac:dyDescent="0.2">
      <c r="B5" s="124"/>
      <c r="C5" s="1116"/>
      <c r="D5" s="1114"/>
      <c r="E5" s="1114"/>
      <c r="F5" s="602" t="s">
        <v>93</v>
      </c>
      <c r="G5" s="656">
        <v>41</v>
      </c>
      <c r="H5" s="657">
        <v>350</v>
      </c>
      <c r="I5" s="657">
        <v>1596</v>
      </c>
      <c r="J5" s="713" t="s">
        <v>95</v>
      </c>
      <c r="K5" s="714" t="s">
        <v>95</v>
      </c>
      <c r="L5" s="657">
        <v>4</v>
      </c>
      <c r="M5" s="658">
        <v>38</v>
      </c>
      <c r="N5" s="657">
        <v>4</v>
      </c>
      <c r="O5" s="659">
        <v>0.99750000000000005</v>
      </c>
      <c r="P5" s="34"/>
    </row>
    <row r="6" spans="2:16" ht="18" customHeight="1" x14ac:dyDescent="0.2">
      <c r="B6" s="124"/>
      <c r="C6" s="1116"/>
      <c r="D6" s="1114"/>
      <c r="E6" s="1110"/>
      <c r="F6" s="617" t="s">
        <v>94</v>
      </c>
      <c r="G6" s="660">
        <v>43</v>
      </c>
      <c r="H6" s="661">
        <v>405</v>
      </c>
      <c r="I6" s="661">
        <v>2240</v>
      </c>
      <c r="J6" s="715" t="s">
        <v>95</v>
      </c>
      <c r="K6" s="716" t="s">
        <v>95</v>
      </c>
      <c r="L6" s="661">
        <v>5</v>
      </c>
      <c r="M6" s="662">
        <v>66</v>
      </c>
      <c r="N6" s="661">
        <v>10</v>
      </c>
      <c r="O6" s="663">
        <v>0.99555555555555597</v>
      </c>
      <c r="P6" s="34"/>
    </row>
    <row r="7" spans="2:16" ht="18" customHeight="1" x14ac:dyDescent="0.2">
      <c r="B7" s="124"/>
      <c r="C7" s="1116"/>
      <c r="D7" s="1114"/>
      <c r="E7" s="1114" t="s">
        <v>29</v>
      </c>
      <c r="F7" s="602" t="s">
        <v>92</v>
      </c>
      <c r="G7" s="656">
        <v>20</v>
      </c>
      <c r="H7" s="664">
        <v>272</v>
      </c>
      <c r="I7" s="657">
        <v>2273</v>
      </c>
      <c r="J7" s="656">
        <v>4</v>
      </c>
      <c r="K7" s="714" t="s">
        <v>95</v>
      </c>
      <c r="L7" s="657">
        <v>14</v>
      </c>
      <c r="M7" s="658">
        <v>85</v>
      </c>
      <c r="N7" s="657">
        <v>6</v>
      </c>
      <c r="O7" s="659">
        <v>0.99736726634488804</v>
      </c>
      <c r="P7" s="34"/>
    </row>
    <row r="8" spans="2:16" ht="18" customHeight="1" x14ac:dyDescent="0.2">
      <c r="B8" s="124"/>
      <c r="C8" s="1116"/>
      <c r="D8" s="1114"/>
      <c r="E8" s="1114"/>
      <c r="F8" s="602" t="s">
        <v>93</v>
      </c>
      <c r="G8" s="656">
        <v>28</v>
      </c>
      <c r="H8" s="657">
        <v>166</v>
      </c>
      <c r="I8" s="657">
        <v>682</v>
      </c>
      <c r="J8" s="713" t="s">
        <v>95</v>
      </c>
      <c r="K8" s="714" t="s">
        <v>95</v>
      </c>
      <c r="L8" s="657">
        <v>2</v>
      </c>
      <c r="M8" s="658">
        <v>28</v>
      </c>
      <c r="N8" s="657">
        <v>1</v>
      </c>
      <c r="O8" s="659">
        <v>0.99853587115666198</v>
      </c>
      <c r="P8" s="34"/>
    </row>
    <row r="9" spans="2:16" ht="18" customHeight="1" x14ac:dyDescent="0.2">
      <c r="B9" s="124"/>
      <c r="C9" s="1116"/>
      <c r="D9" s="1110"/>
      <c r="E9" s="1110"/>
      <c r="F9" s="617" t="s">
        <v>94</v>
      </c>
      <c r="G9" s="660">
        <v>30</v>
      </c>
      <c r="H9" s="661">
        <v>238</v>
      </c>
      <c r="I9" s="661">
        <v>1079</v>
      </c>
      <c r="J9" s="715" t="s">
        <v>95</v>
      </c>
      <c r="K9" s="716" t="s">
        <v>95</v>
      </c>
      <c r="L9" s="661">
        <v>5</v>
      </c>
      <c r="M9" s="662">
        <v>40</v>
      </c>
      <c r="N9" s="661">
        <v>1</v>
      </c>
      <c r="O9" s="663">
        <v>0.999074074074074</v>
      </c>
      <c r="P9" s="34"/>
    </row>
    <row r="10" spans="2:16" ht="18" customHeight="1" x14ac:dyDescent="0.2">
      <c r="B10" s="124"/>
      <c r="C10" s="1116"/>
      <c r="D10" s="1106" t="s">
        <v>276</v>
      </c>
      <c r="E10" s="1108" t="s">
        <v>28</v>
      </c>
      <c r="F10" s="618" t="s">
        <v>92</v>
      </c>
      <c r="G10" s="651">
        <v>7</v>
      </c>
      <c r="H10" s="652">
        <v>27</v>
      </c>
      <c r="I10" s="652">
        <v>166</v>
      </c>
      <c r="J10" s="717" t="s">
        <v>95</v>
      </c>
      <c r="K10" s="718" t="s">
        <v>95</v>
      </c>
      <c r="L10" s="718" t="s">
        <v>95</v>
      </c>
      <c r="M10" s="719" t="s">
        <v>95</v>
      </c>
      <c r="N10" s="718" t="s">
        <v>95</v>
      </c>
      <c r="O10" s="690">
        <v>1</v>
      </c>
      <c r="P10" s="34"/>
    </row>
    <row r="11" spans="2:16" ht="18" customHeight="1" x14ac:dyDescent="0.2">
      <c r="B11" s="124"/>
      <c r="C11" s="1116"/>
      <c r="D11" s="1114"/>
      <c r="E11" s="1114"/>
      <c r="F11" s="602" t="s">
        <v>93</v>
      </c>
      <c r="G11" s="666">
        <v>10</v>
      </c>
      <c r="H11" s="657">
        <v>65</v>
      </c>
      <c r="I11" s="657">
        <v>137</v>
      </c>
      <c r="J11" s="713" t="s">
        <v>95</v>
      </c>
      <c r="K11" s="714" t="s">
        <v>95</v>
      </c>
      <c r="L11" s="714" t="s">
        <v>95</v>
      </c>
      <c r="M11" s="658">
        <v>2</v>
      </c>
      <c r="N11" s="714" t="s">
        <v>95</v>
      </c>
      <c r="O11" s="659">
        <v>1</v>
      </c>
      <c r="P11" s="34"/>
    </row>
    <row r="12" spans="2:16" ht="18" customHeight="1" x14ac:dyDescent="0.2">
      <c r="B12" s="124"/>
      <c r="C12" s="1116"/>
      <c r="D12" s="1114"/>
      <c r="E12" s="1110"/>
      <c r="F12" s="617" t="s">
        <v>94</v>
      </c>
      <c r="G12" s="660">
        <v>11</v>
      </c>
      <c r="H12" s="667">
        <v>84</v>
      </c>
      <c r="I12" s="661">
        <v>354</v>
      </c>
      <c r="J12" s="715" t="s">
        <v>95</v>
      </c>
      <c r="K12" s="716" t="s">
        <v>95</v>
      </c>
      <c r="L12" s="716" t="s">
        <v>95</v>
      </c>
      <c r="M12" s="662">
        <v>22</v>
      </c>
      <c r="N12" s="716" t="s">
        <v>95</v>
      </c>
      <c r="O12" s="663">
        <v>1</v>
      </c>
      <c r="P12" s="34"/>
    </row>
    <row r="13" spans="2:16" ht="18" customHeight="1" x14ac:dyDescent="0.2">
      <c r="B13" s="124"/>
      <c r="C13" s="1116"/>
      <c r="D13" s="1114"/>
      <c r="E13" s="1114" t="s">
        <v>29</v>
      </c>
      <c r="F13" s="602" t="s">
        <v>92</v>
      </c>
      <c r="G13" s="656">
        <v>9</v>
      </c>
      <c r="H13" s="664">
        <v>125</v>
      </c>
      <c r="I13" s="657">
        <v>548</v>
      </c>
      <c r="J13" s="713" t="s">
        <v>95</v>
      </c>
      <c r="K13" s="714" t="s">
        <v>95</v>
      </c>
      <c r="L13" s="714" t="s">
        <v>95</v>
      </c>
      <c r="M13" s="658">
        <v>5</v>
      </c>
      <c r="N13" s="657">
        <v>1</v>
      </c>
      <c r="O13" s="659">
        <v>0.99817850637522798</v>
      </c>
      <c r="P13" s="34"/>
    </row>
    <row r="14" spans="2:16" ht="18" customHeight="1" x14ac:dyDescent="0.2">
      <c r="B14" s="124"/>
      <c r="C14" s="1116"/>
      <c r="D14" s="1114"/>
      <c r="E14" s="1114"/>
      <c r="F14" s="602" t="s">
        <v>93</v>
      </c>
      <c r="G14" s="656">
        <v>9</v>
      </c>
      <c r="H14" s="657">
        <v>81</v>
      </c>
      <c r="I14" s="657">
        <v>198</v>
      </c>
      <c r="J14" s="713" t="s">
        <v>95</v>
      </c>
      <c r="K14" s="714" t="s">
        <v>95</v>
      </c>
      <c r="L14" s="714" t="s">
        <v>95</v>
      </c>
      <c r="M14" s="658">
        <v>4</v>
      </c>
      <c r="N14" s="657">
        <v>1</v>
      </c>
      <c r="O14" s="659">
        <v>0.99497487437185905</v>
      </c>
      <c r="P14" s="34"/>
    </row>
    <row r="15" spans="2:16" ht="18" customHeight="1" x14ac:dyDescent="0.2">
      <c r="B15" s="124"/>
      <c r="C15" s="1100"/>
      <c r="D15" s="1110"/>
      <c r="E15" s="1114"/>
      <c r="F15" s="602" t="s">
        <v>94</v>
      </c>
      <c r="G15" s="656">
        <v>12</v>
      </c>
      <c r="H15" s="657">
        <v>129</v>
      </c>
      <c r="I15" s="657">
        <v>555</v>
      </c>
      <c r="J15" s="713" t="s">
        <v>95</v>
      </c>
      <c r="K15" s="714" t="s">
        <v>95</v>
      </c>
      <c r="L15" s="657">
        <v>2</v>
      </c>
      <c r="M15" s="658">
        <v>36</v>
      </c>
      <c r="N15" s="714" t="s">
        <v>95</v>
      </c>
      <c r="O15" s="659">
        <v>1</v>
      </c>
      <c r="P15" s="34"/>
    </row>
    <row r="16" spans="2:16" ht="18" customHeight="1" x14ac:dyDescent="0.2">
      <c r="B16" s="124"/>
      <c r="C16" s="1111" t="s">
        <v>319</v>
      </c>
      <c r="D16" s="1105" t="s">
        <v>275</v>
      </c>
      <c r="E16" s="1108" t="s">
        <v>277</v>
      </c>
      <c r="F16" s="1101" t="s">
        <v>233</v>
      </c>
      <c r="G16" s="1141">
        <v>4</v>
      </c>
      <c r="H16" s="1119">
        <v>13</v>
      </c>
      <c r="I16" s="1140">
        <v>36</v>
      </c>
      <c r="J16" s="1131" t="s">
        <v>95</v>
      </c>
      <c r="K16" s="1137" t="s">
        <v>95</v>
      </c>
      <c r="L16" s="1137" t="s">
        <v>95</v>
      </c>
      <c r="M16" s="1134" t="s">
        <v>95</v>
      </c>
      <c r="N16" s="1131" t="s">
        <v>95</v>
      </c>
      <c r="O16" s="1121">
        <v>1</v>
      </c>
      <c r="P16" s="34"/>
    </row>
    <row r="17" spans="1:18" ht="18" customHeight="1" x14ac:dyDescent="0.2">
      <c r="B17" s="124"/>
      <c r="C17" s="1112"/>
      <c r="D17" s="1106"/>
      <c r="E17" s="1114"/>
      <c r="F17" s="1127"/>
      <c r="G17" s="1132"/>
      <c r="H17" s="1138"/>
      <c r="I17" s="1135"/>
      <c r="J17" s="1132"/>
      <c r="K17" s="1138"/>
      <c r="L17" s="1138"/>
      <c r="M17" s="1135"/>
      <c r="N17" s="1132"/>
      <c r="O17" s="1129"/>
      <c r="P17" s="34"/>
    </row>
    <row r="18" spans="1:18" ht="18" customHeight="1" x14ac:dyDescent="0.2">
      <c r="B18" s="124"/>
      <c r="C18" s="1112"/>
      <c r="D18" s="1106"/>
      <c r="E18" s="1114"/>
      <c r="F18" s="1128"/>
      <c r="G18" s="1133"/>
      <c r="H18" s="1139"/>
      <c r="I18" s="1136"/>
      <c r="J18" s="1133"/>
      <c r="K18" s="1139"/>
      <c r="L18" s="1139"/>
      <c r="M18" s="1136"/>
      <c r="N18" s="1133"/>
      <c r="O18" s="1130"/>
      <c r="P18" s="34"/>
    </row>
    <row r="19" spans="1:18" ht="53.25" customHeight="1" x14ac:dyDescent="0.2">
      <c r="B19" s="124"/>
      <c r="C19" s="649" t="s">
        <v>325</v>
      </c>
      <c r="D19" s="650" t="s">
        <v>324</v>
      </c>
      <c r="E19" s="648" t="s">
        <v>277</v>
      </c>
      <c r="F19" s="647" t="s">
        <v>233</v>
      </c>
      <c r="G19" s="666">
        <v>4</v>
      </c>
      <c r="H19" s="657">
        <v>18</v>
      </c>
      <c r="I19" s="657">
        <v>153</v>
      </c>
      <c r="J19" s="713" t="s">
        <v>95</v>
      </c>
      <c r="K19" s="714" t="s">
        <v>95</v>
      </c>
      <c r="L19" s="714" t="s">
        <v>95</v>
      </c>
      <c r="M19" s="720" t="s">
        <v>95</v>
      </c>
      <c r="N19" s="714" t="s">
        <v>95</v>
      </c>
      <c r="O19" s="659">
        <v>1</v>
      </c>
      <c r="P19" s="34"/>
    </row>
    <row r="20" spans="1:18" ht="54" customHeight="1" x14ac:dyDescent="0.2">
      <c r="B20" s="124"/>
      <c r="C20" s="1099" t="s">
        <v>51</v>
      </c>
      <c r="D20" s="650" t="s">
        <v>275</v>
      </c>
      <c r="E20" s="648" t="s">
        <v>277</v>
      </c>
      <c r="F20" s="647" t="s">
        <v>233</v>
      </c>
      <c r="G20" s="651">
        <v>7</v>
      </c>
      <c r="H20" s="652">
        <v>52</v>
      </c>
      <c r="I20" s="652">
        <v>667</v>
      </c>
      <c r="J20" s="717" t="s">
        <v>95</v>
      </c>
      <c r="K20" s="718" t="s">
        <v>95</v>
      </c>
      <c r="L20" s="718" t="s">
        <v>95</v>
      </c>
      <c r="M20" s="665">
        <v>3</v>
      </c>
      <c r="N20" s="718" t="s">
        <v>95</v>
      </c>
      <c r="O20" s="691">
        <v>1</v>
      </c>
      <c r="P20" s="34"/>
    </row>
    <row r="21" spans="1:18" ht="47.25" customHeight="1" x14ac:dyDescent="0.2">
      <c r="B21" s="124"/>
      <c r="C21" s="1100"/>
      <c r="D21" s="650" t="s">
        <v>278</v>
      </c>
      <c r="E21" s="648" t="s">
        <v>277</v>
      </c>
      <c r="F21" s="647" t="s">
        <v>233</v>
      </c>
      <c r="G21" s="651">
        <v>6</v>
      </c>
      <c r="H21" s="652">
        <v>41</v>
      </c>
      <c r="I21" s="652">
        <v>411</v>
      </c>
      <c r="J21" s="717" t="s">
        <v>95</v>
      </c>
      <c r="K21" s="718" t="s">
        <v>95</v>
      </c>
      <c r="L21" s="718" t="s">
        <v>95</v>
      </c>
      <c r="M21" s="665">
        <v>2</v>
      </c>
      <c r="N21" s="718" t="s">
        <v>95</v>
      </c>
      <c r="O21" s="659">
        <v>1</v>
      </c>
      <c r="P21" s="34"/>
    </row>
    <row r="22" spans="1:18" ht="21" customHeight="1" x14ac:dyDescent="0.2">
      <c r="B22" s="124"/>
      <c r="C22" s="1111" t="s">
        <v>106</v>
      </c>
      <c r="D22" s="1105" t="s">
        <v>275</v>
      </c>
      <c r="E22" s="1108" t="s">
        <v>28</v>
      </c>
      <c r="F22" s="1103" t="s">
        <v>233</v>
      </c>
      <c r="G22" s="1141">
        <v>10</v>
      </c>
      <c r="H22" s="1119">
        <v>24</v>
      </c>
      <c r="I22" s="1140">
        <v>66</v>
      </c>
      <c r="J22" s="1131" t="s">
        <v>95</v>
      </c>
      <c r="K22" s="1137" t="s">
        <v>95</v>
      </c>
      <c r="L22" s="1137" t="s">
        <v>95</v>
      </c>
      <c r="M22" s="1140">
        <v>1</v>
      </c>
      <c r="N22" s="1131" t="s">
        <v>95</v>
      </c>
      <c r="O22" s="1121">
        <v>1</v>
      </c>
      <c r="P22" s="34"/>
    </row>
    <row r="23" spans="1:18" ht="21" customHeight="1" x14ac:dyDescent="0.2">
      <c r="B23" s="124"/>
      <c r="C23" s="1112"/>
      <c r="D23" s="1106"/>
      <c r="E23" s="1110"/>
      <c r="F23" s="1104"/>
      <c r="G23" s="1133"/>
      <c r="H23" s="1139"/>
      <c r="I23" s="1136"/>
      <c r="J23" s="1133"/>
      <c r="K23" s="1139"/>
      <c r="L23" s="1139"/>
      <c r="M23" s="1136"/>
      <c r="N23" s="1133"/>
      <c r="O23" s="1130"/>
      <c r="P23" s="34"/>
    </row>
    <row r="24" spans="1:18" ht="21" customHeight="1" x14ac:dyDescent="0.2">
      <c r="A24" s="142"/>
      <c r="B24" s="124"/>
      <c r="C24" s="1112"/>
      <c r="D24" s="1106"/>
      <c r="E24" s="1108" t="s">
        <v>29</v>
      </c>
      <c r="F24" s="1101" t="s">
        <v>233</v>
      </c>
      <c r="G24" s="1141">
        <v>25</v>
      </c>
      <c r="H24" s="1119">
        <v>922</v>
      </c>
      <c r="I24" s="1140">
        <v>1659</v>
      </c>
      <c r="J24" s="1131" t="s">
        <v>95</v>
      </c>
      <c r="K24" s="1137" t="s">
        <v>95</v>
      </c>
      <c r="L24" s="1137" t="s">
        <v>95</v>
      </c>
      <c r="M24" s="1140">
        <v>2</v>
      </c>
      <c r="N24" s="1131" t="s">
        <v>95</v>
      </c>
      <c r="O24" s="1121">
        <v>1</v>
      </c>
      <c r="P24" s="32"/>
    </row>
    <row r="25" spans="1:18" ht="21" customHeight="1" x14ac:dyDescent="0.2">
      <c r="A25" s="142"/>
      <c r="B25" s="126"/>
      <c r="C25" s="1113"/>
      <c r="D25" s="1107"/>
      <c r="E25" s="1109"/>
      <c r="F25" s="1102"/>
      <c r="G25" s="1142"/>
      <c r="H25" s="1120"/>
      <c r="I25" s="1143"/>
      <c r="J25" s="1142"/>
      <c r="K25" s="1120"/>
      <c r="L25" s="1120"/>
      <c r="M25" s="1143"/>
      <c r="N25" s="1142"/>
      <c r="O25" s="1122"/>
      <c r="P25" s="32"/>
      <c r="Q25" s="32"/>
      <c r="R25" s="32"/>
    </row>
    <row r="26" spans="1:18" ht="9.75" customHeight="1" x14ac:dyDescent="0.2">
      <c r="B26" s="32"/>
      <c r="P26" s="32"/>
    </row>
  </sheetData>
  <mergeCells count="47">
    <mergeCell ref="N24:N25"/>
    <mergeCell ref="M24:M25"/>
    <mergeCell ref="O22:O23"/>
    <mergeCell ref="G24:G25"/>
    <mergeCell ref="N22:N23"/>
    <mergeCell ref="M22:M23"/>
    <mergeCell ref="L22:L23"/>
    <mergeCell ref="K22:K23"/>
    <mergeCell ref="J22:J23"/>
    <mergeCell ref="I22:I23"/>
    <mergeCell ref="H22:H23"/>
    <mergeCell ref="G22:G23"/>
    <mergeCell ref="L24:L25"/>
    <mergeCell ref="K24:K25"/>
    <mergeCell ref="J24:J25"/>
    <mergeCell ref="I24:I25"/>
    <mergeCell ref="H24:H25"/>
    <mergeCell ref="O24:O25"/>
    <mergeCell ref="J2:M2"/>
    <mergeCell ref="B1:O1"/>
    <mergeCell ref="F16:F18"/>
    <mergeCell ref="O16:O18"/>
    <mergeCell ref="N16:N18"/>
    <mergeCell ref="M16:M18"/>
    <mergeCell ref="L16:L18"/>
    <mergeCell ref="K16:K18"/>
    <mergeCell ref="J16:J18"/>
    <mergeCell ref="I16:I18"/>
    <mergeCell ref="H16:H18"/>
    <mergeCell ref="G16:G18"/>
    <mergeCell ref="C16:C18"/>
    <mergeCell ref="D16:D18"/>
    <mergeCell ref="E16:E18"/>
    <mergeCell ref="C4:C15"/>
    <mergeCell ref="D4:D9"/>
    <mergeCell ref="E7:E9"/>
    <mergeCell ref="E4:E6"/>
    <mergeCell ref="D10:D15"/>
    <mergeCell ref="E13:E15"/>
    <mergeCell ref="E10:E12"/>
    <mergeCell ref="C20:C21"/>
    <mergeCell ref="F24:F25"/>
    <mergeCell ref="F22:F23"/>
    <mergeCell ref="D22:D25"/>
    <mergeCell ref="E24:E25"/>
    <mergeCell ref="E22:E23"/>
    <mergeCell ref="C22:C25"/>
  </mergeCells>
  <phoneticPr fontId="17" type="noConversion"/>
  <printOptions horizontalCentered="1"/>
  <pageMargins left="0.5" right="0.5" top="0.5" bottom="0.5" header="0.5" footer="0.5"/>
  <pageSetup scale="83" fitToHeight="0" orientation="portrait" r:id="rId1"/>
  <headerFooter>
    <oddFooter xml:space="preserve">&amp;C&amp;P
</oddFooter>
  </headerFooter>
  <colBreaks count="1" manualBreakCount="1">
    <brk id="11" max="34"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0"/>
  <sheetViews>
    <sheetView view="pageBreakPreview" topLeftCell="A43" zoomScaleNormal="100" zoomScaleSheetLayoutView="100" workbookViewId="0">
      <selection activeCell="B110" sqref="B53:N110"/>
    </sheetView>
  </sheetViews>
  <sheetFormatPr defaultColWidth="9.140625" defaultRowHeight="12.75" x14ac:dyDescent="0.2"/>
  <cols>
    <col min="1" max="1" width="2.85546875" style="626" customWidth="1"/>
    <col min="2" max="2" width="1.5703125" style="646" customWidth="1"/>
    <col min="3" max="3" width="1.7109375" style="646" customWidth="1"/>
    <col min="4" max="4" width="39.42578125" style="646" customWidth="1"/>
    <col min="5" max="5" width="12" style="646" customWidth="1"/>
    <col min="6" max="6" width="10" style="646" customWidth="1"/>
    <col min="7" max="7" width="9.5703125" style="646" customWidth="1"/>
    <col min="8" max="8" width="8.5703125" style="646" customWidth="1"/>
    <col min="9" max="9" width="8.7109375" style="646" customWidth="1"/>
    <col min="10" max="10" width="12" style="646" customWidth="1"/>
    <col min="11" max="12" width="9.140625" style="646"/>
    <col min="13" max="13" width="8.28515625" style="646" customWidth="1"/>
    <col min="14" max="14" width="8.7109375" style="646" customWidth="1"/>
    <col min="15" max="15" width="4.42578125" style="626" customWidth="1"/>
    <col min="16" max="16384" width="9.140625" style="646"/>
  </cols>
  <sheetData>
    <row r="1" spans="1:25" ht="51" customHeight="1" x14ac:dyDescent="0.2">
      <c r="B1" s="1216" t="s">
        <v>443</v>
      </c>
      <c r="C1" s="1216"/>
      <c r="D1" s="1216"/>
      <c r="E1" s="1216"/>
      <c r="F1" s="1216"/>
      <c r="G1" s="1216"/>
      <c r="H1" s="1216"/>
      <c r="I1" s="1216"/>
      <c r="J1" s="1216"/>
      <c r="K1" s="1216"/>
      <c r="L1" s="1216"/>
      <c r="M1" s="1216"/>
      <c r="N1" s="1216"/>
    </row>
    <row r="2" spans="1:25" s="791" customFormat="1" ht="18.75" customHeight="1" x14ac:dyDescent="0.2">
      <c r="A2" s="789"/>
      <c r="B2" s="1217" t="s">
        <v>148</v>
      </c>
      <c r="C2" s="1218"/>
      <c r="D2" s="1219"/>
      <c r="E2" s="1223" t="s">
        <v>246</v>
      </c>
      <c r="F2" s="1224"/>
      <c r="G2" s="1224"/>
      <c r="H2" s="1224"/>
      <c r="I2" s="1225"/>
      <c r="J2" s="1223" t="s">
        <v>247</v>
      </c>
      <c r="K2" s="1224"/>
      <c r="L2" s="1224"/>
      <c r="M2" s="1224"/>
      <c r="N2" s="1225"/>
      <c r="O2" s="790"/>
      <c r="P2" s="646"/>
      <c r="Q2" s="646"/>
      <c r="R2" s="646"/>
      <c r="S2" s="646"/>
      <c r="T2" s="646"/>
      <c r="U2" s="646"/>
      <c r="V2" s="646"/>
      <c r="W2" s="646"/>
      <c r="X2" s="646"/>
      <c r="Y2" s="646"/>
    </row>
    <row r="3" spans="1:25" s="794" customFormat="1" ht="34.5" customHeight="1" x14ac:dyDescent="0.2">
      <c r="A3" s="626"/>
      <c r="B3" s="1220"/>
      <c r="C3" s="1221"/>
      <c r="D3" s="1222"/>
      <c r="E3" s="792" t="s">
        <v>145</v>
      </c>
      <c r="F3" s="793" t="s">
        <v>147</v>
      </c>
      <c r="G3" s="793" t="s">
        <v>282</v>
      </c>
      <c r="H3" s="1226" t="s">
        <v>256</v>
      </c>
      <c r="I3" s="1227"/>
      <c r="J3" s="792" t="s">
        <v>145</v>
      </c>
      <c r="K3" s="793" t="s">
        <v>147</v>
      </c>
      <c r="L3" s="793" t="s">
        <v>282</v>
      </c>
      <c r="M3" s="1226" t="s">
        <v>258</v>
      </c>
      <c r="N3" s="1227"/>
      <c r="O3" s="746"/>
      <c r="P3" s="646"/>
      <c r="Q3" s="646"/>
      <c r="R3" s="646"/>
      <c r="S3" s="646"/>
      <c r="T3" s="646"/>
      <c r="U3" s="646"/>
      <c r="V3" s="646"/>
      <c r="W3" s="646"/>
      <c r="X3" s="646"/>
      <c r="Y3" s="646"/>
    </row>
    <row r="4" spans="1:25" s="794" customFormat="1" ht="14.25" x14ac:dyDescent="0.2">
      <c r="A4" s="626"/>
      <c r="B4" s="795"/>
      <c r="C4" s="591"/>
      <c r="D4" s="591"/>
      <c r="E4" s="796">
        <v>10</v>
      </c>
      <c r="F4" s="797">
        <v>13</v>
      </c>
      <c r="G4" s="797">
        <v>14</v>
      </c>
      <c r="H4" s="1228">
        <v>86.5661798058605</v>
      </c>
      <c r="I4" s="1229"/>
      <c r="J4" s="796">
        <v>4</v>
      </c>
      <c r="K4" s="797">
        <v>10</v>
      </c>
      <c r="L4" s="797">
        <v>16</v>
      </c>
      <c r="M4" s="1230">
        <v>45.672412228975801</v>
      </c>
      <c r="N4" s="1231"/>
      <c r="O4" s="746"/>
      <c r="P4" s="646"/>
      <c r="Q4" s="646"/>
      <c r="R4" s="646"/>
      <c r="S4" s="646"/>
      <c r="T4" s="646"/>
      <c r="U4" s="646"/>
      <c r="V4" s="646"/>
      <c r="W4" s="646"/>
      <c r="X4" s="646"/>
    </row>
    <row r="5" spans="1:25" s="794" customFormat="1" ht="14.25" x14ac:dyDescent="0.2">
      <c r="A5" s="626"/>
      <c r="B5" s="635"/>
      <c r="C5" s="591"/>
      <c r="D5" s="735" t="s">
        <v>284</v>
      </c>
      <c r="E5" s="798" t="s">
        <v>101</v>
      </c>
      <c r="F5" s="761" t="s">
        <v>30</v>
      </c>
      <c r="G5" s="799" t="s">
        <v>49</v>
      </c>
      <c r="H5" s="800" t="s">
        <v>48</v>
      </c>
      <c r="I5" s="801" t="s">
        <v>1</v>
      </c>
      <c r="J5" s="802" t="s">
        <v>101</v>
      </c>
      <c r="K5" s="803" t="s">
        <v>30</v>
      </c>
      <c r="L5" s="799" t="s">
        <v>49</v>
      </c>
      <c r="M5" s="800" t="s">
        <v>48</v>
      </c>
      <c r="N5" s="801" t="s">
        <v>1</v>
      </c>
      <c r="O5" s="746"/>
      <c r="P5" s="646"/>
      <c r="Q5" s="646"/>
      <c r="R5" s="646"/>
      <c r="S5" s="646"/>
      <c r="T5" s="646"/>
      <c r="U5" s="646"/>
      <c r="V5" s="646"/>
      <c r="W5" s="646"/>
      <c r="X5" s="646"/>
    </row>
    <row r="6" spans="1:25" s="794" customFormat="1" ht="14.25" customHeight="1" x14ac:dyDescent="0.2">
      <c r="A6" s="626"/>
      <c r="B6" s="804" t="s">
        <v>399</v>
      </c>
      <c r="C6" s="740"/>
      <c r="D6" s="756"/>
      <c r="E6" s="805"/>
      <c r="F6" s="806"/>
      <c r="G6" s="807"/>
      <c r="H6" s="808"/>
      <c r="I6" s="820"/>
      <c r="J6" s="809"/>
      <c r="K6" s="810"/>
      <c r="L6" s="811"/>
      <c r="M6" s="812"/>
      <c r="N6" s="820"/>
      <c r="O6" s="813"/>
      <c r="P6" s="646"/>
      <c r="Q6" s="646"/>
      <c r="R6" s="646"/>
      <c r="S6" s="646"/>
      <c r="T6" s="646"/>
      <c r="U6" s="646"/>
      <c r="V6" s="646"/>
      <c r="W6" s="646"/>
      <c r="X6" s="646"/>
    </row>
    <row r="7" spans="1:25" s="794" customFormat="1" ht="14.25" customHeight="1" x14ac:dyDescent="0.2">
      <c r="A7" s="746"/>
      <c r="B7" s="744"/>
      <c r="C7" s="814" t="s">
        <v>295</v>
      </c>
      <c r="D7" s="277"/>
      <c r="E7" s="815">
        <v>1.1371020142949999E-3</v>
      </c>
      <c r="F7" s="816">
        <v>1.7216120856648299E-2</v>
      </c>
      <c r="G7" s="587">
        <v>9.8434577427066794E-2</v>
      </c>
      <c r="H7" s="590">
        <v>0.117935226344915</v>
      </c>
      <c r="I7" s="835">
        <v>0.21636980377198201</v>
      </c>
      <c r="J7" s="815" t="s">
        <v>95</v>
      </c>
      <c r="K7" s="816" t="s">
        <v>95</v>
      </c>
      <c r="L7" s="817" t="s">
        <v>95</v>
      </c>
      <c r="M7" s="818" t="s">
        <v>95</v>
      </c>
      <c r="N7" s="820" t="s">
        <v>95</v>
      </c>
      <c r="O7" s="746"/>
      <c r="P7" s="646"/>
      <c r="Q7" s="646"/>
      <c r="R7" s="646"/>
      <c r="S7" s="646"/>
      <c r="T7" s="646"/>
      <c r="U7" s="646"/>
      <c r="V7" s="646"/>
      <c r="W7" s="646"/>
      <c r="X7" s="646"/>
    </row>
    <row r="8" spans="1:25" s="794" customFormat="1" ht="14.25" customHeight="1" x14ac:dyDescent="0.2">
      <c r="A8" s="626"/>
      <c r="B8" s="744"/>
      <c r="C8" s="814" t="s">
        <v>179</v>
      </c>
      <c r="D8" s="277"/>
      <c r="E8" s="819" t="s">
        <v>95</v>
      </c>
      <c r="F8" s="816" t="s">
        <v>95</v>
      </c>
      <c r="G8" s="587" t="s">
        <v>95</v>
      </c>
      <c r="H8" s="590">
        <v>0.67631316338564795</v>
      </c>
      <c r="I8" s="835">
        <v>0.67631316338564795</v>
      </c>
      <c r="J8" s="815">
        <v>3.9225941422594098E-4</v>
      </c>
      <c r="K8" s="816">
        <v>2.6869769874476999E-2</v>
      </c>
      <c r="L8" s="587">
        <v>1.7915433667223798E-2</v>
      </c>
      <c r="M8" s="590">
        <v>1.35162841331761</v>
      </c>
      <c r="N8" s="835">
        <v>1.36954384698483</v>
      </c>
      <c r="O8" s="746"/>
      <c r="P8" s="646"/>
      <c r="Q8" s="646"/>
      <c r="R8" s="646"/>
      <c r="S8" s="646"/>
      <c r="T8" s="646"/>
      <c r="U8" s="646"/>
      <c r="V8" s="646"/>
      <c r="W8" s="646"/>
      <c r="X8" s="646"/>
    </row>
    <row r="9" spans="1:25" s="794" customFormat="1" ht="14.25" customHeight="1" x14ac:dyDescent="0.2">
      <c r="A9" s="626"/>
      <c r="B9" s="744"/>
      <c r="C9" s="814" t="s">
        <v>290</v>
      </c>
      <c r="D9" s="277"/>
      <c r="E9" s="815" t="s">
        <v>95</v>
      </c>
      <c r="F9" s="816" t="s">
        <v>95</v>
      </c>
      <c r="G9" s="587" t="s">
        <v>95</v>
      </c>
      <c r="H9" s="590">
        <v>5.7153225074843501E-2</v>
      </c>
      <c r="I9" s="835">
        <v>5.7153225074843501E-2</v>
      </c>
      <c r="J9" s="815" t="s">
        <v>95</v>
      </c>
      <c r="K9" s="816" t="s">
        <v>95</v>
      </c>
      <c r="L9" s="587" t="s">
        <v>95</v>
      </c>
      <c r="M9" s="590" t="s">
        <v>95</v>
      </c>
      <c r="N9" s="835" t="s">
        <v>95</v>
      </c>
      <c r="O9" s="746"/>
      <c r="P9" s="646"/>
      <c r="Q9" s="646"/>
      <c r="R9" s="646"/>
      <c r="S9" s="646"/>
      <c r="T9" s="646"/>
      <c r="U9" s="646"/>
      <c r="V9" s="646"/>
      <c r="W9" s="646"/>
      <c r="X9" s="646"/>
    </row>
    <row r="10" spans="1:25" s="794" customFormat="1" ht="14.25" customHeight="1" x14ac:dyDescent="0.2">
      <c r="A10" s="626"/>
      <c r="B10" s="744"/>
      <c r="C10" s="814" t="s">
        <v>154</v>
      </c>
      <c r="D10" s="277"/>
      <c r="E10" s="819" t="s">
        <v>95</v>
      </c>
      <c r="F10" s="816" t="s">
        <v>95</v>
      </c>
      <c r="G10" s="587" t="s">
        <v>95</v>
      </c>
      <c r="H10" s="590">
        <v>0.48126644289213499</v>
      </c>
      <c r="I10" s="835">
        <v>0.48126644289213499</v>
      </c>
      <c r="J10" s="819" t="s">
        <v>95</v>
      </c>
      <c r="K10" s="816" t="s">
        <v>95</v>
      </c>
      <c r="L10" s="587" t="s">
        <v>95</v>
      </c>
      <c r="M10" s="590">
        <v>0.13562551029665201</v>
      </c>
      <c r="N10" s="835">
        <v>0.13562551029665201</v>
      </c>
      <c r="O10" s="746"/>
      <c r="P10" s="646"/>
      <c r="Q10" s="646"/>
      <c r="R10" s="646"/>
      <c r="S10" s="646"/>
      <c r="T10" s="646"/>
      <c r="U10" s="646"/>
      <c r="V10" s="646"/>
      <c r="W10" s="646"/>
      <c r="X10" s="646"/>
    </row>
    <row r="11" spans="1:25" s="794" customFormat="1" ht="14.25" customHeight="1" x14ac:dyDescent="0.2">
      <c r="A11" s="626"/>
      <c r="B11" s="744"/>
      <c r="C11" s="814" t="s">
        <v>291</v>
      </c>
      <c r="D11" s="277"/>
      <c r="E11" s="819" t="s">
        <v>95</v>
      </c>
      <c r="F11" s="816" t="s">
        <v>95</v>
      </c>
      <c r="G11" s="587" t="s">
        <v>95</v>
      </c>
      <c r="H11" s="590">
        <v>0.366881520457226</v>
      </c>
      <c r="I11" s="835">
        <v>0.366881520457226</v>
      </c>
      <c r="J11" s="815" t="s">
        <v>95</v>
      </c>
      <c r="K11" s="816" t="s">
        <v>95</v>
      </c>
      <c r="L11" s="587" t="s">
        <v>95</v>
      </c>
      <c r="M11" s="590" t="s">
        <v>95</v>
      </c>
      <c r="N11" s="835" t="s">
        <v>95</v>
      </c>
      <c r="O11" s="746"/>
      <c r="P11" s="646"/>
      <c r="Q11" s="646"/>
      <c r="R11" s="646"/>
      <c r="S11" s="646"/>
      <c r="T11" s="646"/>
      <c r="U11" s="646"/>
      <c r="V11" s="646"/>
      <c r="W11" s="646"/>
      <c r="X11" s="646"/>
    </row>
    <row r="12" spans="1:25" s="794" customFormat="1" ht="14.25" customHeight="1" x14ac:dyDescent="0.2">
      <c r="A12" s="746"/>
      <c r="B12" s="744"/>
      <c r="C12" s="814" t="s">
        <v>296</v>
      </c>
      <c r="D12" s="277"/>
      <c r="E12" s="815">
        <v>1.49447693307342E-3</v>
      </c>
      <c r="F12" s="816">
        <v>3.2132430858121001E-2</v>
      </c>
      <c r="G12" s="587">
        <v>0.12937115890414499</v>
      </c>
      <c r="H12" s="590">
        <v>0.23038646466479201</v>
      </c>
      <c r="I12" s="835">
        <v>0.35975762356893698</v>
      </c>
      <c r="J12" s="815">
        <v>1.30753138075314E-3</v>
      </c>
      <c r="K12" s="816">
        <v>4.7118741424287902E-2</v>
      </c>
      <c r="L12" s="587">
        <v>5.9718112224079203E-2</v>
      </c>
      <c r="M12" s="590">
        <v>3.4926970879070999E-3</v>
      </c>
      <c r="N12" s="835">
        <v>6.3210809311986305E-2</v>
      </c>
      <c r="O12" s="746"/>
      <c r="P12" s="646"/>
      <c r="Q12" s="646"/>
      <c r="R12" s="646"/>
      <c r="S12" s="646"/>
      <c r="T12" s="646"/>
      <c r="U12" s="646"/>
      <c r="V12" s="646"/>
      <c r="W12" s="646"/>
      <c r="X12" s="646"/>
    </row>
    <row r="13" spans="1:25" s="794" customFormat="1" ht="14.25" customHeight="1" x14ac:dyDescent="0.2">
      <c r="A13" s="746"/>
      <c r="B13" s="744"/>
      <c r="C13" s="814" t="s">
        <v>302</v>
      </c>
      <c r="D13" s="277"/>
      <c r="E13" s="819" t="s">
        <v>95</v>
      </c>
      <c r="F13" s="816" t="s">
        <v>95</v>
      </c>
      <c r="G13" s="587" t="s">
        <v>95</v>
      </c>
      <c r="H13" s="590">
        <v>2.2679851220176E-2</v>
      </c>
      <c r="I13" s="835">
        <v>2.2679851220176E-2</v>
      </c>
      <c r="J13" s="819" t="s">
        <v>95</v>
      </c>
      <c r="K13" s="816" t="s">
        <v>95</v>
      </c>
      <c r="L13" s="587" t="s">
        <v>95</v>
      </c>
      <c r="M13" s="590">
        <v>4.5359702440351998E-4</v>
      </c>
      <c r="N13" s="835">
        <v>4.5359702440351998E-4</v>
      </c>
      <c r="O13" s="746"/>
      <c r="P13" s="646"/>
      <c r="Q13" s="646"/>
      <c r="R13" s="646"/>
      <c r="S13" s="646"/>
      <c r="T13" s="646"/>
      <c r="U13" s="646"/>
      <c r="V13" s="646"/>
      <c r="W13" s="646"/>
      <c r="X13" s="646"/>
    </row>
    <row r="14" spans="1:25" s="794" customFormat="1" ht="14.25" customHeight="1" x14ac:dyDescent="0.2">
      <c r="A14" s="626"/>
      <c r="B14" s="744"/>
      <c r="C14" s="814" t="s">
        <v>355</v>
      </c>
      <c r="D14" s="277"/>
      <c r="E14" s="819" t="s">
        <v>95</v>
      </c>
      <c r="F14" s="816" t="s">
        <v>95</v>
      </c>
      <c r="G14" s="587" t="s">
        <v>95</v>
      </c>
      <c r="H14" s="590">
        <v>13.6105869545496</v>
      </c>
      <c r="I14" s="835">
        <v>13.6105869545496</v>
      </c>
      <c r="J14" s="815" t="s">
        <v>95</v>
      </c>
      <c r="K14" s="816" t="s">
        <v>95</v>
      </c>
      <c r="L14" s="587" t="s">
        <v>95</v>
      </c>
      <c r="M14" s="590" t="s">
        <v>95</v>
      </c>
      <c r="N14" s="835" t="s">
        <v>95</v>
      </c>
      <c r="O14" s="746"/>
      <c r="P14" s="646"/>
      <c r="Q14" s="646"/>
      <c r="R14" s="646"/>
      <c r="S14" s="646"/>
      <c r="T14" s="646"/>
      <c r="U14" s="646"/>
      <c r="V14" s="646"/>
      <c r="W14" s="646"/>
      <c r="X14" s="646"/>
    </row>
    <row r="15" spans="1:25" s="794" customFormat="1" ht="14.25" customHeight="1" x14ac:dyDescent="0.2">
      <c r="A15" s="626"/>
      <c r="B15" s="744"/>
      <c r="C15" s="814"/>
      <c r="D15" s="277" t="s">
        <v>440</v>
      </c>
      <c r="E15" s="819"/>
      <c r="F15" s="816"/>
      <c r="G15" s="587"/>
      <c r="H15" s="590"/>
      <c r="I15" s="835"/>
      <c r="J15" s="815"/>
      <c r="K15" s="816"/>
      <c r="L15" s="587"/>
      <c r="M15" s="590"/>
      <c r="N15" s="835"/>
      <c r="O15" s="746"/>
      <c r="P15" s="646"/>
      <c r="Q15" s="646"/>
      <c r="R15" s="646"/>
      <c r="S15" s="646"/>
      <c r="T15" s="646"/>
      <c r="U15" s="646"/>
      <c r="V15" s="646"/>
      <c r="W15" s="646"/>
      <c r="X15" s="646"/>
    </row>
    <row r="16" spans="1:25" s="794" customFormat="1" ht="14.25" customHeight="1" x14ac:dyDescent="0.2">
      <c r="A16" s="626"/>
      <c r="B16" s="744"/>
      <c r="C16" s="814" t="s">
        <v>356</v>
      </c>
      <c r="D16" s="277"/>
      <c r="E16" s="819" t="s">
        <v>95</v>
      </c>
      <c r="F16" s="816" t="s">
        <v>95</v>
      </c>
      <c r="G16" s="587" t="s">
        <v>95</v>
      </c>
      <c r="H16" s="590">
        <v>6.9712419486528203</v>
      </c>
      <c r="I16" s="835">
        <v>6.9712419486528203</v>
      </c>
      <c r="J16" s="819" t="s">
        <v>95</v>
      </c>
      <c r="K16" s="816" t="s">
        <v>95</v>
      </c>
      <c r="L16" s="587" t="s">
        <v>95</v>
      </c>
      <c r="M16" s="590">
        <v>2.21731833439173</v>
      </c>
      <c r="N16" s="835">
        <v>2.21731833439173</v>
      </c>
      <c r="O16" s="746"/>
      <c r="P16" s="646"/>
      <c r="Q16" s="646"/>
      <c r="R16" s="646"/>
      <c r="S16" s="646"/>
      <c r="T16" s="646"/>
      <c r="U16" s="646"/>
      <c r="V16" s="646"/>
      <c r="W16" s="646"/>
      <c r="X16" s="646"/>
    </row>
    <row r="17" spans="1:24" s="794" customFormat="1" ht="14.25" customHeight="1" x14ac:dyDescent="0.2">
      <c r="A17" s="626"/>
      <c r="B17" s="744"/>
      <c r="C17" s="814"/>
      <c r="D17" s="277" t="s">
        <v>440</v>
      </c>
      <c r="E17" s="819"/>
      <c r="F17" s="816"/>
      <c r="G17" s="587"/>
      <c r="H17" s="590"/>
      <c r="I17" s="835"/>
      <c r="J17" s="819"/>
      <c r="K17" s="816"/>
      <c r="L17" s="587"/>
      <c r="M17" s="590"/>
      <c r="N17" s="835"/>
      <c r="O17" s="746"/>
      <c r="P17" s="646"/>
      <c r="Q17" s="646"/>
      <c r="R17" s="646"/>
      <c r="S17" s="646"/>
      <c r="T17" s="646"/>
      <c r="U17" s="646"/>
      <c r="V17" s="646"/>
      <c r="W17" s="646"/>
      <c r="X17" s="646"/>
    </row>
    <row r="18" spans="1:24" s="794" customFormat="1" ht="14.25" customHeight="1" x14ac:dyDescent="0.2">
      <c r="A18" s="626"/>
      <c r="B18" s="744"/>
      <c r="C18" s="814" t="s">
        <v>9</v>
      </c>
      <c r="D18" s="277"/>
      <c r="E18" s="815">
        <v>6.1793372319688096E-3</v>
      </c>
      <c r="F18" s="816">
        <v>5.3359183609437297E-2</v>
      </c>
      <c r="G18" s="587">
        <v>0.53492161790366</v>
      </c>
      <c r="H18" s="590">
        <v>2.1922344189422098</v>
      </c>
      <c r="I18" s="835">
        <f>SUM(H18,G19)</f>
        <v>2.4596952278940396</v>
      </c>
      <c r="J18" s="815">
        <v>3.05962343096234E-2</v>
      </c>
      <c r="K18" s="816">
        <v>1.1138137858828701</v>
      </c>
      <c r="L18" s="587">
        <v>1.39740382604345</v>
      </c>
      <c r="M18" s="590">
        <v>1.93523541685567</v>
      </c>
      <c r="N18" s="835">
        <f>SUM(M18,L19)</f>
        <v>2.6339373298773952</v>
      </c>
      <c r="O18" s="746"/>
      <c r="P18" s="646"/>
      <c r="Q18" s="646"/>
      <c r="R18" s="646"/>
      <c r="S18" s="646"/>
      <c r="T18" s="646"/>
      <c r="U18" s="646"/>
      <c r="V18" s="646"/>
      <c r="W18" s="646"/>
      <c r="X18" s="646"/>
    </row>
    <row r="19" spans="1:24" s="794" customFormat="1" ht="14.25" customHeight="1" x14ac:dyDescent="0.2">
      <c r="A19" s="626"/>
      <c r="B19" s="744"/>
      <c r="C19" s="814"/>
      <c r="D19" s="277" t="s">
        <v>413</v>
      </c>
      <c r="E19" s="815"/>
      <c r="F19" s="816"/>
      <c r="G19" s="587">
        <f>0.5*G18</f>
        <v>0.26746080895183</v>
      </c>
      <c r="H19" s="590"/>
      <c r="I19" s="835"/>
      <c r="J19" s="815"/>
      <c r="K19" s="816"/>
      <c r="L19" s="587">
        <f>0.5*L18</f>
        <v>0.69870191302172502</v>
      </c>
      <c r="M19" s="590"/>
      <c r="N19" s="835"/>
      <c r="O19" s="746"/>
      <c r="P19" s="646"/>
      <c r="Q19" s="646"/>
      <c r="R19" s="646"/>
      <c r="S19" s="646"/>
      <c r="T19" s="646"/>
      <c r="U19" s="646"/>
      <c r="V19" s="646"/>
      <c r="W19" s="646"/>
      <c r="X19" s="646"/>
    </row>
    <row r="20" spans="1:24" s="794" customFormat="1" ht="14.25" customHeight="1" x14ac:dyDescent="0.2">
      <c r="A20" s="626"/>
      <c r="B20" s="744"/>
      <c r="C20" s="839" t="s">
        <v>155</v>
      </c>
      <c r="D20" s="277"/>
      <c r="E20" s="815">
        <v>4.9681611435997402E-3</v>
      </c>
      <c r="F20" s="816">
        <v>0.213799489250762</v>
      </c>
      <c r="G20" s="587">
        <v>0.43007473086134401</v>
      </c>
      <c r="H20" s="590">
        <v>1.8143880976140801E-2</v>
      </c>
      <c r="I20" s="835">
        <v>0.44821861183748501</v>
      </c>
      <c r="J20" s="815" t="s">
        <v>95</v>
      </c>
      <c r="K20" s="816" t="s">
        <v>95</v>
      </c>
      <c r="L20" s="587" t="s">
        <v>95</v>
      </c>
      <c r="M20" s="590" t="s">
        <v>95</v>
      </c>
      <c r="N20" s="835" t="s">
        <v>95</v>
      </c>
      <c r="O20" s="746"/>
      <c r="P20" s="646"/>
      <c r="Q20" s="646"/>
      <c r="R20" s="646"/>
      <c r="S20" s="646"/>
      <c r="T20" s="646"/>
      <c r="U20" s="646"/>
      <c r="V20" s="646"/>
      <c r="W20" s="646"/>
      <c r="X20" s="646"/>
    </row>
    <row r="21" spans="1:24" s="794" customFormat="1" ht="14.25" customHeight="1" x14ac:dyDescent="0.2">
      <c r="A21" s="626"/>
      <c r="B21" s="744"/>
      <c r="C21" s="814" t="s">
        <v>297</v>
      </c>
      <c r="D21" s="277"/>
      <c r="E21" s="815" t="s">
        <v>95</v>
      </c>
      <c r="F21" s="816" t="s">
        <v>95</v>
      </c>
      <c r="G21" s="587" t="s">
        <v>95</v>
      </c>
      <c r="H21" s="590" t="s">
        <v>95</v>
      </c>
      <c r="I21" s="835" t="s">
        <v>95</v>
      </c>
      <c r="J21" s="815">
        <v>5.4916317991631804E-3</v>
      </c>
      <c r="K21" s="816">
        <v>1.21636665053133E-2</v>
      </c>
      <c r="L21" s="587">
        <v>0.25081607134113298</v>
      </c>
      <c r="M21" s="590">
        <v>0.88496779461126696</v>
      </c>
      <c r="N21" s="835">
        <v>1.1357838659524</v>
      </c>
      <c r="O21" s="746"/>
      <c r="P21" s="646"/>
      <c r="Q21" s="646"/>
      <c r="R21" s="646"/>
      <c r="S21" s="646"/>
      <c r="T21" s="646"/>
      <c r="U21" s="646"/>
      <c r="V21" s="646"/>
      <c r="W21" s="646"/>
      <c r="X21" s="646"/>
    </row>
    <row r="22" spans="1:24" s="794" customFormat="1" ht="14.25" customHeight="1" x14ac:dyDescent="0.2">
      <c r="A22" s="626"/>
      <c r="B22" s="744"/>
      <c r="C22" s="814" t="s">
        <v>241</v>
      </c>
      <c r="D22" s="277"/>
      <c r="E22" s="819"/>
      <c r="F22" s="816"/>
      <c r="G22" s="587"/>
      <c r="H22" s="590"/>
      <c r="I22" s="835"/>
      <c r="J22" s="815"/>
      <c r="K22" s="816"/>
      <c r="L22" s="587"/>
      <c r="M22" s="590"/>
      <c r="N22" s="835"/>
      <c r="O22" s="746"/>
      <c r="P22" s="646"/>
      <c r="Q22" s="646"/>
      <c r="R22" s="646"/>
      <c r="S22" s="646"/>
      <c r="T22" s="646"/>
      <c r="U22" s="646"/>
      <c r="V22" s="646"/>
      <c r="W22" s="646"/>
      <c r="X22" s="646"/>
    </row>
    <row r="23" spans="1:24" s="794" customFormat="1" ht="14.25" customHeight="1" x14ac:dyDescent="0.2">
      <c r="A23" s="626"/>
      <c r="B23" s="744"/>
      <c r="C23" s="814"/>
      <c r="D23" s="277" t="s">
        <v>199</v>
      </c>
      <c r="E23" s="819" t="s">
        <v>95</v>
      </c>
      <c r="F23" s="816" t="s">
        <v>95</v>
      </c>
      <c r="G23" s="587" t="s">
        <v>95</v>
      </c>
      <c r="H23" s="590" t="s">
        <v>95</v>
      </c>
      <c r="I23" s="835" t="s">
        <v>95</v>
      </c>
      <c r="J23" s="815">
        <v>1.8305439330543901E-3</v>
      </c>
      <c r="K23" s="816">
        <v>0.12539225941422599</v>
      </c>
      <c r="L23" s="587">
        <v>8.3605357113710893E-2</v>
      </c>
      <c r="M23" s="590" t="s">
        <v>95</v>
      </c>
      <c r="N23" s="835">
        <v>8.3605357113710893E-2</v>
      </c>
      <c r="O23" s="746"/>
      <c r="P23" s="646"/>
      <c r="Q23" s="646"/>
      <c r="R23" s="646"/>
      <c r="S23" s="646"/>
      <c r="T23" s="646"/>
      <c r="U23" s="646"/>
      <c r="V23" s="646"/>
      <c r="W23" s="646"/>
      <c r="X23" s="646"/>
    </row>
    <row r="24" spans="1:24" s="821" customFormat="1" ht="14.25" customHeight="1" x14ac:dyDescent="0.2">
      <c r="A24" s="626"/>
      <c r="B24" s="744"/>
      <c r="C24" s="814" t="s">
        <v>156</v>
      </c>
      <c r="D24" s="277"/>
      <c r="E24" s="815"/>
      <c r="F24" s="816"/>
      <c r="G24" s="587"/>
      <c r="H24" s="590"/>
      <c r="I24" s="835"/>
      <c r="J24" s="815"/>
      <c r="K24" s="816"/>
      <c r="L24" s="587"/>
      <c r="M24" s="590"/>
      <c r="N24" s="835"/>
      <c r="O24" s="632"/>
      <c r="P24" s="646"/>
      <c r="Q24" s="646"/>
      <c r="R24" s="646"/>
      <c r="S24" s="646"/>
      <c r="T24" s="646"/>
      <c r="U24" s="646"/>
      <c r="V24" s="646"/>
      <c r="W24" s="646"/>
      <c r="X24" s="646"/>
    </row>
    <row r="25" spans="1:24" s="821" customFormat="1" ht="14.25" customHeight="1" x14ac:dyDescent="0.2">
      <c r="A25" s="626"/>
      <c r="B25" s="744"/>
      <c r="C25" s="814"/>
      <c r="D25" s="277" t="s">
        <v>119</v>
      </c>
      <c r="E25" s="815" t="s">
        <v>95</v>
      </c>
      <c r="F25" s="816" t="s">
        <v>95</v>
      </c>
      <c r="G25" s="587" t="s">
        <v>95</v>
      </c>
      <c r="H25" s="590">
        <v>5.8435090265807899E-3</v>
      </c>
      <c r="I25" s="835">
        <v>5.8435090265807899E-3</v>
      </c>
      <c r="J25" s="815" t="s">
        <v>95</v>
      </c>
      <c r="K25" s="816" t="s">
        <v>95</v>
      </c>
      <c r="L25" s="587" t="s">
        <v>95</v>
      </c>
      <c r="M25" s="590" t="s">
        <v>95</v>
      </c>
      <c r="N25" s="835" t="s">
        <v>95</v>
      </c>
      <c r="O25" s="632"/>
      <c r="P25" s="646"/>
      <c r="Q25" s="646"/>
      <c r="R25" s="646"/>
      <c r="S25" s="646"/>
      <c r="T25" s="646"/>
      <c r="U25" s="646"/>
      <c r="V25" s="646"/>
      <c r="W25" s="646"/>
      <c r="X25" s="646"/>
    </row>
    <row r="26" spans="1:24" s="821" customFormat="1" ht="14.25" customHeight="1" x14ac:dyDescent="0.2">
      <c r="A26" s="626"/>
      <c r="B26" s="744"/>
      <c r="C26" s="814"/>
      <c r="D26" s="277" t="s">
        <v>124</v>
      </c>
      <c r="E26" s="815" t="s">
        <v>95</v>
      </c>
      <c r="F26" s="816" t="s">
        <v>95</v>
      </c>
      <c r="G26" s="587" t="s">
        <v>95</v>
      </c>
      <c r="H26" s="590">
        <v>5.5117028032296098E-3</v>
      </c>
      <c r="I26" s="835">
        <v>5.5117028032296098E-3</v>
      </c>
      <c r="J26" s="815" t="s">
        <v>95</v>
      </c>
      <c r="K26" s="816" t="s">
        <v>95</v>
      </c>
      <c r="L26" s="587" t="s">
        <v>95</v>
      </c>
      <c r="M26" s="590" t="s">
        <v>95</v>
      </c>
      <c r="N26" s="835" t="s">
        <v>95</v>
      </c>
      <c r="O26" s="632"/>
      <c r="P26" s="646"/>
      <c r="Q26" s="646"/>
      <c r="R26" s="646"/>
      <c r="S26" s="646"/>
      <c r="T26" s="646"/>
      <c r="U26" s="646"/>
      <c r="V26" s="646"/>
      <c r="W26" s="646"/>
      <c r="X26" s="646"/>
    </row>
    <row r="27" spans="1:24" s="821" customFormat="1" ht="14.25" customHeight="1" x14ac:dyDescent="0.2">
      <c r="A27" s="626"/>
      <c r="B27" s="744"/>
      <c r="C27" s="822"/>
      <c r="D27" s="277" t="s">
        <v>131</v>
      </c>
      <c r="E27" s="815" t="s">
        <v>95</v>
      </c>
      <c r="F27" s="816" t="s">
        <v>95</v>
      </c>
      <c r="G27" s="587" t="s">
        <v>95</v>
      </c>
      <c r="H27" s="590">
        <v>8.8583870089812208E-3</v>
      </c>
      <c r="I27" s="835">
        <v>8.8583870089812208E-3</v>
      </c>
      <c r="J27" s="815" t="s">
        <v>95</v>
      </c>
      <c r="K27" s="816" t="s">
        <v>95</v>
      </c>
      <c r="L27" s="587" t="s">
        <v>95</v>
      </c>
      <c r="M27" s="590" t="s">
        <v>95</v>
      </c>
      <c r="N27" s="835" t="s">
        <v>95</v>
      </c>
      <c r="O27" s="632"/>
      <c r="P27" s="646"/>
      <c r="Q27" s="646"/>
      <c r="R27" s="646"/>
      <c r="S27" s="646"/>
      <c r="T27" s="646"/>
      <c r="U27" s="646"/>
      <c r="V27" s="646"/>
      <c r="W27" s="646"/>
      <c r="X27" s="646"/>
    </row>
    <row r="28" spans="1:24" s="821" customFormat="1" ht="14.25" customHeight="1" x14ac:dyDescent="0.2">
      <c r="A28" s="626"/>
      <c r="B28" s="744"/>
      <c r="C28" s="814"/>
      <c r="D28" s="277" t="s">
        <v>158</v>
      </c>
      <c r="E28" s="815" t="s">
        <v>95</v>
      </c>
      <c r="F28" s="816" t="s">
        <v>95</v>
      </c>
      <c r="G28" s="587" t="s">
        <v>95</v>
      </c>
      <c r="H28" s="590">
        <v>6.3503583416492796E-3</v>
      </c>
      <c r="I28" s="835">
        <v>6.3503583416492796E-3</v>
      </c>
      <c r="J28" s="815" t="s">
        <v>95</v>
      </c>
      <c r="K28" s="816" t="s">
        <v>95</v>
      </c>
      <c r="L28" s="587" t="s">
        <v>95</v>
      </c>
      <c r="M28" s="590" t="s">
        <v>95</v>
      </c>
      <c r="N28" s="835" t="s">
        <v>95</v>
      </c>
      <c r="O28" s="632"/>
      <c r="P28" s="646"/>
      <c r="Q28" s="646"/>
      <c r="R28" s="646"/>
      <c r="S28" s="646"/>
      <c r="T28" s="646"/>
      <c r="U28" s="646"/>
      <c r="V28" s="646"/>
      <c r="W28" s="646"/>
      <c r="X28" s="646"/>
    </row>
    <row r="29" spans="1:24" s="821" customFormat="1" ht="14.25" customHeight="1" x14ac:dyDescent="0.2">
      <c r="A29" s="626"/>
      <c r="B29" s="744"/>
      <c r="C29" s="814"/>
      <c r="D29" s="277" t="s">
        <v>137</v>
      </c>
      <c r="E29" s="815" t="s">
        <v>95</v>
      </c>
      <c r="F29" s="816" t="s">
        <v>95</v>
      </c>
      <c r="G29" s="587" t="s">
        <v>95</v>
      </c>
      <c r="H29" s="590">
        <v>5.2444887961535002E-3</v>
      </c>
      <c r="I29" s="835">
        <v>5.2444887961535002E-3</v>
      </c>
      <c r="J29" s="815" t="s">
        <v>95</v>
      </c>
      <c r="K29" s="816" t="s">
        <v>95</v>
      </c>
      <c r="L29" s="587" t="s">
        <v>95</v>
      </c>
      <c r="M29" s="590" t="s">
        <v>95</v>
      </c>
      <c r="N29" s="835" t="s">
        <v>95</v>
      </c>
      <c r="O29" s="632"/>
      <c r="P29" s="646"/>
      <c r="Q29" s="646"/>
      <c r="R29" s="646"/>
      <c r="S29" s="646"/>
      <c r="T29" s="646"/>
      <c r="U29" s="646"/>
      <c r="V29" s="646"/>
      <c r="W29" s="646"/>
      <c r="X29" s="646"/>
    </row>
    <row r="30" spans="1:24" s="821" customFormat="1" ht="14.25" customHeight="1" x14ac:dyDescent="0.2">
      <c r="A30" s="626"/>
      <c r="B30" s="744"/>
      <c r="C30" s="814"/>
      <c r="D30" s="277" t="s">
        <v>159</v>
      </c>
      <c r="E30" s="819" t="s">
        <v>95</v>
      </c>
      <c r="F30" s="816" t="s">
        <v>95</v>
      </c>
      <c r="G30" s="587" t="s">
        <v>95</v>
      </c>
      <c r="H30" s="590">
        <v>2.7215821464211202E-3</v>
      </c>
      <c r="I30" s="835">
        <v>2.7215821464211202E-3</v>
      </c>
      <c r="J30" s="815" t="s">
        <v>95</v>
      </c>
      <c r="K30" s="816" t="s">
        <v>95</v>
      </c>
      <c r="L30" s="587" t="s">
        <v>95</v>
      </c>
      <c r="M30" s="590" t="s">
        <v>95</v>
      </c>
      <c r="N30" s="835" t="s">
        <v>95</v>
      </c>
      <c r="O30" s="632"/>
      <c r="P30" s="646"/>
      <c r="Q30" s="646"/>
      <c r="R30" s="646"/>
      <c r="S30" s="646"/>
      <c r="T30" s="646"/>
      <c r="U30" s="646"/>
      <c r="V30" s="646"/>
      <c r="W30" s="646"/>
      <c r="X30" s="646"/>
    </row>
    <row r="31" spans="1:24" s="821" customFormat="1" ht="14.25" customHeight="1" x14ac:dyDescent="0.2">
      <c r="A31" s="626"/>
      <c r="B31" s="744"/>
      <c r="C31" s="814"/>
      <c r="D31" s="277" t="s">
        <v>160</v>
      </c>
      <c r="E31" s="815" t="s">
        <v>95</v>
      </c>
      <c r="F31" s="816" t="s">
        <v>95</v>
      </c>
      <c r="G31" s="587" t="s">
        <v>95</v>
      </c>
      <c r="H31" s="590">
        <v>3.03910006350358E-2</v>
      </c>
      <c r="I31" s="835">
        <v>3.03910006350358E-2</v>
      </c>
      <c r="J31" s="815" t="s">
        <v>95</v>
      </c>
      <c r="K31" s="816" t="s">
        <v>95</v>
      </c>
      <c r="L31" s="587" t="s">
        <v>95</v>
      </c>
      <c r="M31" s="590" t="s">
        <v>95</v>
      </c>
      <c r="N31" s="835" t="s">
        <v>95</v>
      </c>
      <c r="O31" s="632"/>
      <c r="P31" s="646"/>
      <c r="Q31" s="646"/>
      <c r="R31" s="646"/>
      <c r="S31" s="646"/>
      <c r="T31" s="646"/>
      <c r="U31" s="646"/>
      <c r="V31" s="646"/>
      <c r="W31" s="646"/>
      <c r="X31" s="646"/>
    </row>
    <row r="32" spans="1:24" s="821" customFormat="1" ht="14.25" customHeight="1" x14ac:dyDescent="0.2">
      <c r="A32" s="626"/>
      <c r="B32" s="744"/>
      <c r="C32" s="814" t="s">
        <v>406</v>
      </c>
      <c r="D32" s="277"/>
      <c r="E32" s="815"/>
      <c r="F32" s="816"/>
      <c r="G32" s="587"/>
      <c r="H32" s="590"/>
      <c r="I32" s="835"/>
      <c r="J32" s="815"/>
      <c r="K32" s="816"/>
      <c r="L32" s="587"/>
      <c r="M32" s="590"/>
      <c r="N32" s="835"/>
      <c r="O32" s="632"/>
      <c r="P32" s="646"/>
      <c r="Q32" s="646"/>
      <c r="R32" s="646"/>
      <c r="S32" s="646"/>
      <c r="T32" s="646"/>
      <c r="U32" s="646"/>
      <c r="V32" s="646"/>
      <c r="W32" s="646"/>
      <c r="X32" s="646"/>
    </row>
    <row r="33" spans="1:24" s="821" customFormat="1" ht="14.25" customHeight="1" x14ac:dyDescent="0.2">
      <c r="A33" s="626"/>
      <c r="B33" s="744"/>
      <c r="C33" s="814"/>
      <c r="D33" s="277" t="s">
        <v>122</v>
      </c>
      <c r="E33" s="815" t="s">
        <v>95</v>
      </c>
      <c r="F33" s="816" t="s">
        <v>95</v>
      </c>
      <c r="G33" s="587" t="s">
        <v>95</v>
      </c>
      <c r="H33" s="590" t="s">
        <v>95</v>
      </c>
      <c r="I33" s="835" t="s">
        <v>95</v>
      </c>
      <c r="J33" s="815">
        <v>4.8378661087866096E-3</v>
      </c>
      <c r="K33" s="816">
        <v>0.33139382845188298</v>
      </c>
      <c r="L33" s="587">
        <v>0.220957015229093</v>
      </c>
      <c r="M33" s="590">
        <v>0.18416039190782901</v>
      </c>
      <c r="N33" s="835">
        <v>0.40511740713692201</v>
      </c>
      <c r="O33" s="632"/>
      <c r="P33" s="646"/>
      <c r="Q33" s="646"/>
      <c r="R33" s="646"/>
      <c r="S33" s="646"/>
      <c r="T33" s="646"/>
      <c r="U33" s="646"/>
      <c r="V33" s="646"/>
      <c r="W33" s="646"/>
      <c r="X33" s="646"/>
    </row>
    <row r="34" spans="1:24" s="821" customFormat="1" ht="14.25" customHeight="1" x14ac:dyDescent="0.2">
      <c r="A34" s="626"/>
      <c r="B34" s="744"/>
      <c r="C34" s="814"/>
      <c r="D34" s="277" t="s">
        <v>180</v>
      </c>
      <c r="E34" s="815" t="s">
        <v>95</v>
      </c>
      <c r="F34" s="816" t="s">
        <v>95</v>
      </c>
      <c r="G34" s="587" t="s">
        <v>95</v>
      </c>
      <c r="H34" s="590" t="s">
        <v>95</v>
      </c>
      <c r="I34" s="835" t="s">
        <v>95</v>
      </c>
      <c r="J34" s="815" t="s">
        <v>95</v>
      </c>
      <c r="K34" s="816" t="s">
        <v>95</v>
      </c>
      <c r="L34" s="587" t="s">
        <v>95</v>
      </c>
      <c r="M34" s="590">
        <v>4.67204935135625E-2</v>
      </c>
      <c r="N34" s="835">
        <v>4.67204935135625E-2</v>
      </c>
      <c r="O34" s="632"/>
      <c r="P34" s="646"/>
      <c r="Q34" s="646"/>
      <c r="R34" s="646"/>
      <c r="S34" s="646"/>
      <c r="T34" s="646"/>
      <c r="U34" s="646"/>
      <c r="V34" s="646"/>
      <c r="W34" s="646"/>
      <c r="X34" s="646"/>
    </row>
    <row r="35" spans="1:24" s="821" customFormat="1" ht="14.25" customHeight="1" x14ac:dyDescent="0.2">
      <c r="A35" s="626"/>
      <c r="B35" s="744"/>
      <c r="C35" s="814"/>
      <c r="D35" s="277" t="s">
        <v>123</v>
      </c>
      <c r="E35" s="815" t="s">
        <v>95</v>
      </c>
      <c r="F35" s="816" t="s">
        <v>95</v>
      </c>
      <c r="G35" s="587" t="s">
        <v>95</v>
      </c>
      <c r="H35" s="590">
        <v>1.4515104780912599E-2</v>
      </c>
      <c r="I35" s="835">
        <v>1.4515104780912599E-2</v>
      </c>
      <c r="J35" s="815">
        <v>1.43828451882845E-3</v>
      </c>
      <c r="K35" s="816">
        <v>9.8522489539748903E-2</v>
      </c>
      <c r="L35" s="587">
        <v>6.5689923446487095E-2</v>
      </c>
      <c r="M35" s="590">
        <v>1.29365871359884</v>
      </c>
      <c r="N35" s="835">
        <v>1.35934863704533</v>
      </c>
      <c r="O35" s="632"/>
      <c r="P35" s="646"/>
      <c r="Q35" s="646"/>
      <c r="R35" s="646"/>
      <c r="S35" s="646"/>
      <c r="T35" s="646"/>
      <c r="U35" s="646"/>
      <c r="V35" s="646"/>
      <c r="W35" s="646"/>
      <c r="X35" s="646"/>
    </row>
    <row r="36" spans="1:24" s="821" customFormat="1" ht="14.25" customHeight="1" x14ac:dyDescent="0.2">
      <c r="A36" s="626"/>
      <c r="B36" s="744"/>
      <c r="C36" s="814"/>
      <c r="D36" s="277" t="s">
        <v>124</v>
      </c>
      <c r="E36" s="815" t="s">
        <v>95</v>
      </c>
      <c r="F36" s="816" t="s">
        <v>95</v>
      </c>
      <c r="G36" s="587" t="s">
        <v>95</v>
      </c>
      <c r="H36" s="590" t="s">
        <v>95</v>
      </c>
      <c r="I36" s="835" t="s">
        <v>95</v>
      </c>
      <c r="J36" s="815" t="s">
        <v>95</v>
      </c>
      <c r="K36" s="816" t="s">
        <v>95</v>
      </c>
      <c r="L36" s="587" t="s">
        <v>95</v>
      </c>
      <c r="M36" s="590">
        <v>3.5834164927878102E-2</v>
      </c>
      <c r="N36" s="835">
        <v>3.5834164927878102E-2</v>
      </c>
      <c r="O36" s="632"/>
      <c r="P36" s="646"/>
      <c r="Q36" s="646"/>
      <c r="R36" s="646"/>
      <c r="S36" s="646"/>
      <c r="T36" s="646"/>
      <c r="U36" s="646"/>
      <c r="V36" s="646"/>
      <c r="W36" s="646"/>
      <c r="X36" s="646"/>
    </row>
    <row r="37" spans="1:24" s="821" customFormat="1" ht="14.25" customHeight="1" x14ac:dyDescent="0.2">
      <c r="A37" s="626"/>
      <c r="B37" s="744"/>
      <c r="C37" s="814"/>
      <c r="D37" s="277" t="s">
        <v>182</v>
      </c>
      <c r="E37" s="815" t="s">
        <v>95</v>
      </c>
      <c r="F37" s="816" t="s">
        <v>95</v>
      </c>
      <c r="G37" s="587" t="s">
        <v>95</v>
      </c>
      <c r="H37" s="590" t="s">
        <v>95</v>
      </c>
      <c r="I37" s="835" t="s">
        <v>95</v>
      </c>
      <c r="J37" s="815" t="s">
        <v>95</v>
      </c>
      <c r="K37" s="816" t="s">
        <v>95</v>
      </c>
      <c r="L37" s="587" t="s">
        <v>95</v>
      </c>
      <c r="M37" s="590">
        <v>2.3587045268983E-2</v>
      </c>
      <c r="N37" s="835">
        <v>2.3587045268983E-2</v>
      </c>
      <c r="O37" s="632"/>
      <c r="P37" s="646"/>
      <c r="Q37" s="646"/>
      <c r="R37" s="646"/>
      <c r="S37" s="646"/>
      <c r="T37" s="646"/>
      <c r="U37" s="646"/>
      <c r="V37" s="646"/>
      <c r="W37" s="646"/>
      <c r="X37" s="646"/>
    </row>
    <row r="38" spans="1:24" s="821" customFormat="1" ht="14.25" customHeight="1" x14ac:dyDescent="0.2">
      <c r="A38" s="823"/>
      <c r="B38" s="744"/>
      <c r="C38" s="814"/>
      <c r="D38" s="277" t="s">
        <v>306</v>
      </c>
      <c r="E38" s="815" t="s">
        <v>95</v>
      </c>
      <c r="F38" s="816" t="s">
        <v>95</v>
      </c>
      <c r="G38" s="587" t="s">
        <v>95</v>
      </c>
      <c r="H38" s="590" t="s">
        <v>95</v>
      </c>
      <c r="I38" s="835" t="s">
        <v>95</v>
      </c>
      <c r="J38" s="815" t="s">
        <v>95</v>
      </c>
      <c r="K38" s="816" t="s">
        <v>95</v>
      </c>
      <c r="L38" s="587" t="s">
        <v>95</v>
      </c>
      <c r="M38" s="590">
        <v>1.17935226344915E-2</v>
      </c>
      <c r="N38" s="835">
        <v>1.17935226344915E-2</v>
      </c>
      <c r="O38" s="632"/>
      <c r="P38" s="646"/>
      <c r="Q38" s="646"/>
      <c r="R38" s="646"/>
      <c r="S38" s="646"/>
      <c r="T38" s="646"/>
      <c r="U38" s="646"/>
      <c r="V38" s="646"/>
      <c r="W38" s="646"/>
      <c r="X38" s="646"/>
    </row>
    <row r="39" spans="1:24" s="821" customFormat="1" ht="14.25" customHeight="1" x14ac:dyDescent="0.2">
      <c r="A39" s="626"/>
      <c r="B39" s="744"/>
      <c r="C39" s="814"/>
      <c r="D39" s="277" t="s">
        <v>307</v>
      </c>
      <c r="E39" s="815" t="s">
        <v>95</v>
      </c>
      <c r="F39" s="816" t="s">
        <v>95</v>
      </c>
      <c r="G39" s="587" t="s">
        <v>95</v>
      </c>
      <c r="H39" s="590" t="s">
        <v>95</v>
      </c>
      <c r="I39" s="835" t="s">
        <v>95</v>
      </c>
      <c r="J39" s="815" t="s">
        <v>95</v>
      </c>
      <c r="K39" s="816" t="s">
        <v>95</v>
      </c>
      <c r="L39" s="587" t="s">
        <v>95</v>
      </c>
      <c r="M39" s="590">
        <v>3.6287761952281598E-3</v>
      </c>
      <c r="N39" s="835">
        <v>3.6287761952281598E-3</v>
      </c>
      <c r="O39" s="632"/>
      <c r="P39" s="646"/>
      <c r="Q39" s="646"/>
      <c r="R39" s="646"/>
      <c r="S39" s="646"/>
      <c r="T39" s="646"/>
      <c r="U39" s="646"/>
      <c r="V39" s="646"/>
      <c r="W39" s="646"/>
      <c r="X39" s="646"/>
    </row>
    <row r="40" spans="1:24" s="821" customFormat="1" ht="14.25" customHeight="1" x14ac:dyDescent="0.2">
      <c r="A40" s="626"/>
      <c r="B40" s="744"/>
      <c r="C40" s="814"/>
      <c r="D40" s="277" t="s">
        <v>308</v>
      </c>
      <c r="E40" s="815" t="s">
        <v>95</v>
      </c>
      <c r="F40" s="816" t="s">
        <v>95</v>
      </c>
      <c r="G40" s="587" t="s">
        <v>95</v>
      </c>
      <c r="H40" s="590" t="s">
        <v>95</v>
      </c>
      <c r="I40" s="835" t="s">
        <v>95</v>
      </c>
      <c r="J40" s="815" t="s">
        <v>95</v>
      </c>
      <c r="K40" s="816" t="s">
        <v>95</v>
      </c>
      <c r="L40" s="587" t="s">
        <v>95</v>
      </c>
      <c r="M40" s="590">
        <v>2.7215821464211202E-3</v>
      </c>
      <c r="N40" s="835">
        <v>2.7215821464211202E-3</v>
      </c>
      <c r="O40" s="632"/>
      <c r="P40" s="646"/>
      <c r="Q40" s="646"/>
      <c r="R40" s="646"/>
      <c r="S40" s="646"/>
      <c r="T40" s="646"/>
      <c r="U40" s="646"/>
      <c r="V40" s="646"/>
      <c r="W40" s="646"/>
      <c r="X40" s="646"/>
    </row>
    <row r="41" spans="1:24" s="822" customFormat="1" ht="14.25" customHeight="1" x14ac:dyDescent="0.2">
      <c r="A41" s="626"/>
      <c r="B41" s="744"/>
      <c r="C41" s="814"/>
      <c r="D41" s="277" t="s">
        <v>131</v>
      </c>
      <c r="E41" s="815" t="s">
        <v>95</v>
      </c>
      <c r="F41" s="816" t="s">
        <v>95</v>
      </c>
      <c r="G41" s="587" t="s">
        <v>95</v>
      </c>
      <c r="H41" s="590" t="s">
        <v>95</v>
      </c>
      <c r="I41" s="835" t="s">
        <v>95</v>
      </c>
      <c r="J41" s="815" t="s">
        <v>95</v>
      </c>
      <c r="K41" s="816" t="s">
        <v>95</v>
      </c>
      <c r="L41" s="587" t="s">
        <v>95</v>
      </c>
      <c r="M41" s="590">
        <v>1.3607910732105601E-3</v>
      </c>
      <c r="N41" s="835">
        <v>1.3607910732105601E-3</v>
      </c>
      <c r="O41" s="746"/>
      <c r="P41" s="646"/>
      <c r="Q41" s="646"/>
      <c r="R41" s="646"/>
      <c r="S41" s="646"/>
      <c r="T41" s="646"/>
      <c r="U41" s="646"/>
      <c r="V41" s="646"/>
      <c r="W41" s="646"/>
      <c r="X41" s="646"/>
    </row>
    <row r="42" spans="1:24" s="822" customFormat="1" ht="14.25" customHeight="1" x14ac:dyDescent="0.2">
      <c r="A42" s="626"/>
      <c r="B42" s="744"/>
      <c r="D42" s="277" t="s">
        <v>132</v>
      </c>
      <c r="E42" s="815" t="s">
        <v>95</v>
      </c>
      <c r="F42" s="816" t="s">
        <v>95</v>
      </c>
      <c r="G42" s="587" t="s">
        <v>95</v>
      </c>
      <c r="H42" s="590">
        <v>9.0719404880703995E-4</v>
      </c>
      <c r="I42" s="835">
        <v>9.0719404880703995E-4</v>
      </c>
      <c r="J42" s="815" t="s">
        <v>95</v>
      </c>
      <c r="K42" s="816" t="s">
        <v>95</v>
      </c>
      <c r="L42" s="587" t="s">
        <v>95</v>
      </c>
      <c r="M42" s="590">
        <v>1.1339925610088E-2</v>
      </c>
      <c r="N42" s="835">
        <v>1.1339925610088E-2</v>
      </c>
      <c r="O42" s="746"/>
      <c r="P42" s="646"/>
      <c r="Q42" s="646"/>
      <c r="R42" s="646"/>
      <c r="S42" s="646"/>
      <c r="T42" s="646"/>
      <c r="U42" s="646"/>
      <c r="V42" s="646"/>
      <c r="W42" s="646"/>
      <c r="X42" s="646"/>
    </row>
    <row r="43" spans="1:24" s="821" customFormat="1" ht="14.25" customHeight="1" x14ac:dyDescent="0.2">
      <c r="A43" s="626"/>
      <c r="B43" s="744"/>
      <c r="C43" s="814"/>
      <c r="D43" s="277" t="s">
        <v>158</v>
      </c>
      <c r="E43" s="815" t="s">
        <v>95</v>
      </c>
      <c r="F43" s="816" t="s">
        <v>95</v>
      </c>
      <c r="G43" s="587" t="s">
        <v>95</v>
      </c>
      <c r="H43" s="590">
        <v>6.3730381928694596E-2</v>
      </c>
      <c r="I43" s="835">
        <v>6.3730381928694596E-2</v>
      </c>
      <c r="J43" s="815" t="s">
        <v>95</v>
      </c>
      <c r="K43" s="816" t="s">
        <v>95</v>
      </c>
      <c r="L43" s="587" t="s">
        <v>95</v>
      </c>
      <c r="M43" s="590">
        <v>4.1730926245123798E-2</v>
      </c>
      <c r="N43" s="835">
        <v>4.1730926245123798E-2</v>
      </c>
      <c r="O43" s="632"/>
      <c r="P43" s="646"/>
      <c r="Q43" s="646"/>
      <c r="R43" s="646"/>
      <c r="S43" s="646"/>
      <c r="T43" s="646"/>
      <c r="U43" s="646"/>
      <c r="V43" s="646"/>
      <c r="W43" s="646"/>
      <c r="X43" s="646"/>
    </row>
    <row r="44" spans="1:24" s="821" customFormat="1" ht="14.25" customHeight="1" x14ac:dyDescent="0.2">
      <c r="A44" s="626"/>
      <c r="B44" s="744"/>
      <c r="C44" s="814"/>
      <c r="D44" s="277" t="s">
        <v>183</v>
      </c>
      <c r="E44" s="815" t="s">
        <v>95</v>
      </c>
      <c r="F44" s="816" t="s">
        <v>95</v>
      </c>
      <c r="G44" s="587" t="s">
        <v>95</v>
      </c>
      <c r="H44" s="590" t="s">
        <v>95</v>
      </c>
      <c r="I44" s="835" t="s">
        <v>95</v>
      </c>
      <c r="J44" s="815">
        <v>6.5376569037656901E-4</v>
      </c>
      <c r="K44" s="816">
        <v>4.4782949790795001E-2</v>
      </c>
      <c r="L44" s="587">
        <v>2.9859056112039602E-2</v>
      </c>
      <c r="M44" s="590">
        <v>0.116120838247301</v>
      </c>
      <c r="N44" s="835">
        <v>0.145979894359341</v>
      </c>
      <c r="O44" s="632"/>
      <c r="P44" s="646"/>
      <c r="Q44" s="646"/>
      <c r="R44" s="646"/>
      <c r="S44" s="646"/>
      <c r="T44" s="646"/>
      <c r="U44" s="646"/>
      <c r="V44" s="646"/>
      <c r="W44" s="646"/>
      <c r="X44" s="646"/>
    </row>
    <row r="45" spans="1:24" ht="14.25" customHeight="1" x14ac:dyDescent="0.2">
      <c r="B45" s="744"/>
      <c r="C45" s="814"/>
      <c r="D45" s="277" t="s">
        <v>139</v>
      </c>
      <c r="E45" s="815" t="s">
        <v>95</v>
      </c>
      <c r="F45" s="816" t="s">
        <v>95</v>
      </c>
      <c r="G45" s="587" t="s">
        <v>95</v>
      </c>
      <c r="H45" s="590" t="s">
        <v>95</v>
      </c>
      <c r="I45" s="835" t="s">
        <v>95</v>
      </c>
      <c r="J45" s="815">
        <v>1.3075313807531401E-4</v>
      </c>
      <c r="K45" s="816">
        <v>8.9565899581589906E-3</v>
      </c>
      <c r="L45" s="587">
        <v>5.9718112224079198E-3</v>
      </c>
      <c r="M45" s="590">
        <v>6.8039553660527996E-3</v>
      </c>
      <c r="N45" s="835">
        <v>1.2775766588460699E-2</v>
      </c>
    </row>
    <row r="46" spans="1:24" ht="14.25" customHeight="1" x14ac:dyDescent="0.2">
      <c r="B46" s="744"/>
      <c r="C46" s="814"/>
      <c r="D46" s="277" t="s">
        <v>140</v>
      </c>
      <c r="E46" s="819" t="s">
        <v>95</v>
      </c>
      <c r="F46" s="816" t="s">
        <v>95</v>
      </c>
      <c r="G46" s="587" t="s">
        <v>95</v>
      </c>
      <c r="H46" s="590">
        <v>4.5359702440351998E-4</v>
      </c>
      <c r="I46" s="835">
        <v>4.5359702440351998E-4</v>
      </c>
      <c r="J46" s="815">
        <v>2.2228033472803301E-3</v>
      </c>
      <c r="K46" s="816">
        <v>0.152262029288703</v>
      </c>
      <c r="L46" s="587">
        <v>0.101520790780935</v>
      </c>
      <c r="M46" s="590">
        <v>0.35589222534700199</v>
      </c>
      <c r="N46" s="835">
        <v>0.457413016127936</v>
      </c>
    </row>
    <row r="47" spans="1:24" ht="14.25" customHeight="1" x14ac:dyDescent="0.2">
      <c r="B47" s="744"/>
      <c r="C47" s="814"/>
      <c r="D47" s="277" t="s">
        <v>160</v>
      </c>
      <c r="E47" s="819" t="s">
        <v>95</v>
      </c>
      <c r="F47" s="816" t="s">
        <v>95</v>
      </c>
      <c r="G47" s="587" t="s">
        <v>95</v>
      </c>
      <c r="H47" s="590">
        <v>0.88215549305996599</v>
      </c>
      <c r="I47" s="835">
        <v>0.88215549305996599</v>
      </c>
      <c r="J47" s="815">
        <v>2.6150627615062799E-2</v>
      </c>
      <c r="K47" s="816">
        <v>1.7913179916318001</v>
      </c>
      <c r="L47" s="587">
        <v>1.19436224448158</v>
      </c>
      <c r="M47" s="590">
        <v>7.7455320693096299</v>
      </c>
      <c r="N47" s="835">
        <v>8.9398943137912106</v>
      </c>
    </row>
    <row r="48" spans="1:24" ht="14.25" customHeight="1" x14ac:dyDescent="0.2">
      <c r="A48" s="823"/>
      <c r="B48" s="744"/>
      <c r="C48" s="814"/>
      <c r="D48" s="277" t="s">
        <v>143</v>
      </c>
      <c r="E48" s="815" t="s">
        <v>95</v>
      </c>
      <c r="F48" s="816" t="s">
        <v>95</v>
      </c>
      <c r="G48" s="587" t="s">
        <v>95</v>
      </c>
      <c r="H48" s="590">
        <v>2.0025401433366601</v>
      </c>
      <c r="I48" s="835">
        <v>2.0025401433366601</v>
      </c>
      <c r="J48" s="815" t="s">
        <v>95</v>
      </c>
      <c r="K48" s="816" t="s">
        <v>95</v>
      </c>
      <c r="L48" s="587" t="s">
        <v>95</v>
      </c>
      <c r="M48" s="590">
        <v>0.23042728839698801</v>
      </c>
      <c r="N48" s="835">
        <v>0.23042728839698801</v>
      </c>
    </row>
    <row r="49" spans="1:29" ht="14.25" customHeight="1" x14ac:dyDescent="0.2">
      <c r="B49" s="744"/>
      <c r="C49" s="814" t="s">
        <v>162</v>
      </c>
      <c r="D49" s="277"/>
      <c r="E49" s="819"/>
      <c r="F49" s="816"/>
      <c r="G49" s="587"/>
      <c r="H49" s="590"/>
      <c r="I49" s="835"/>
      <c r="J49" s="815"/>
      <c r="K49" s="816"/>
      <c r="L49" s="587"/>
      <c r="M49" s="590"/>
      <c r="N49" s="835"/>
    </row>
    <row r="50" spans="1:29" ht="14.25" customHeight="1" x14ac:dyDescent="0.2">
      <c r="B50" s="824"/>
      <c r="C50" s="825"/>
      <c r="D50" s="826" t="s">
        <v>116</v>
      </c>
      <c r="E50" s="827">
        <v>2.4691358024691402E-4</v>
      </c>
      <c r="F50" s="828">
        <v>7.9714709794819708E-3</v>
      </c>
      <c r="G50" s="836">
        <v>2.13743653841631E-2</v>
      </c>
      <c r="H50" s="837">
        <v>1.6713689558196501E-3</v>
      </c>
      <c r="I50" s="838">
        <v>2.30457343399827E-2</v>
      </c>
      <c r="J50" s="827" t="s">
        <v>95</v>
      </c>
      <c r="K50" s="828" t="s">
        <v>95</v>
      </c>
      <c r="L50" s="836" t="s">
        <v>95</v>
      </c>
      <c r="M50" s="837" t="s">
        <v>95</v>
      </c>
      <c r="N50" s="838" t="s">
        <v>95</v>
      </c>
    </row>
    <row r="51" spans="1:29" ht="14.25" customHeight="1" x14ac:dyDescent="0.2">
      <c r="B51" s="1232" t="s">
        <v>442</v>
      </c>
      <c r="C51" s="1232"/>
      <c r="D51" s="1232"/>
      <c r="E51" s="1232"/>
      <c r="F51" s="1232"/>
      <c r="G51" s="1232"/>
      <c r="H51" s="1232"/>
      <c r="I51" s="1232"/>
      <c r="J51" s="1232"/>
      <c r="K51" s="1232"/>
      <c r="L51" s="1232"/>
      <c r="M51" s="1232"/>
      <c r="N51" s="1232"/>
    </row>
    <row r="52" spans="1:29" s="829" customFormat="1" ht="14.25" customHeight="1" x14ac:dyDescent="0.2">
      <c r="B52" s="634"/>
      <c r="C52" s="591"/>
      <c r="D52" s="591"/>
      <c r="E52" s="830"/>
      <c r="F52" s="830"/>
      <c r="G52" s="831"/>
      <c r="H52" s="749"/>
      <c r="I52" s="749"/>
      <c r="J52" s="830"/>
      <c r="K52" s="830"/>
      <c r="L52" s="831"/>
      <c r="M52" s="749"/>
      <c r="N52" s="832"/>
    </row>
    <row r="53" spans="1:29" ht="18" customHeight="1" x14ac:dyDescent="0.2">
      <c r="B53" s="1217" t="s">
        <v>148</v>
      </c>
      <c r="C53" s="1218"/>
      <c r="D53" s="1219"/>
      <c r="E53" s="1223" t="s">
        <v>246</v>
      </c>
      <c r="F53" s="1224"/>
      <c r="G53" s="1224"/>
      <c r="H53" s="1224"/>
      <c r="I53" s="1225"/>
      <c r="J53" s="1223" t="s">
        <v>247</v>
      </c>
      <c r="K53" s="1224"/>
      <c r="L53" s="1224"/>
      <c r="M53" s="1224"/>
      <c r="N53" s="1225"/>
    </row>
    <row r="54" spans="1:29" ht="35.25" customHeight="1" x14ac:dyDescent="0.2">
      <c r="B54" s="1220"/>
      <c r="C54" s="1221"/>
      <c r="D54" s="1222"/>
      <c r="E54" s="792" t="s">
        <v>145</v>
      </c>
      <c r="F54" s="793" t="s">
        <v>147</v>
      </c>
      <c r="G54" s="793" t="s">
        <v>282</v>
      </c>
      <c r="H54" s="1226" t="s">
        <v>256</v>
      </c>
      <c r="I54" s="1227"/>
      <c r="J54" s="792" t="s">
        <v>145</v>
      </c>
      <c r="K54" s="793" t="s">
        <v>147</v>
      </c>
      <c r="L54" s="793" t="s">
        <v>282</v>
      </c>
      <c r="M54" s="1226" t="s">
        <v>258</v>
      </c>
      <c r="N54" s="1227"/>
    </row>
    <row r="55" spans="1:29" s="794" customFormat="1" ht="14.25" x14ac:dyDescent="0.2">
      <c r="A55" s="626"/>
      <c r="B55" s="795"/>
      <c r="C55" s="591"/>
      <c r="D55" s="591"/>
      <c r="E55" s="796">
        <v>10</v>
      </c>
      <c r="F55" s="797">
        <v>13</v>
      </c>
      <c r="G55" s="797">
        <v>14</v>
      </c>
      <c r="H55" s="1228">
        <v>86.5661798058605</v>
      </c>
      <c r="I55" s="1229"/>
      <c r="J55" s="796">
        <v>4</v>
      </c>
      <c r="K55" s="797">
        <v>10</v>
      </c>
      <c r="L55" s="797">
        <v>16</v>
      </c>
      <c r="M55" s="1230">
        <v>45.672412228975801</v>
      </c>
      <c r="N55" s="1231"/>
      <c r="O55" s="746"/>
      <c r="P55" s="646"/>
      <c r="Q55" s="646"/>
      <c r="R55" s="646"/>
      <c r="S55" s="646"/>
      <c r="T55" s="646"/>
      <c r="U55" s="646"/>
      <c r="V55" s="646"/>
      <c r="W55" s="646"/>
      <c r="X55" s="646"/>
    </row>
    <row r="56" spans="1:29" ht="14.25" customHeight="1" x14ac:dyDescent="0.2">
      <c r="B56" s="640"/>
      <c r="C56" s="629"/>
      <c r="D56" s="735" t="s">
        <v>284</v>
      </c>
      <c r="E56" s="798" t="s">
        <v>101</v>
      </c>
      <c r="F56" s="761" t="s">
        <v>30</v>
      </c>
      <c r="G56" s="799" t="s">
        <v>49</v>
      </c>
      <c r="H56" s="800" t="s">
        <v>48</v>
      </c>
      <c r="I56" s="801" t="s">
        <v>1</v>
      </c>
      <c r="J56" s="802" t="s">
        <v>101</v>
      </c>
      <c r="K56" s="803" t="s">
        <v>30</v>
      </c>
      <c r="L56" s="799" t="s">
        <v>49</v>
      </c>
      <c r="M56" s="800" t="s">
        <v>48</v>
      </c>
      <c r="N56" s="801" t="s">
        <v>1</v>
      </c>
    </row>
    <row r="57" spans="1:29" ht="14.25" customHeight="1" x14ac:dyDescent="0.2">
      <c r="B57" s="744"/>
      <c r="C57" s="814"/>
      <c r="D57" s="277" t="s">
        <v>117</v>
      </c>
      <c r="E57" s="815" t="s">
        <v>95</v>
      </c>
      <c r="F57" s="816" t="s">
        <v>95</v>
      </c>
      <c r="G57" s="817" t="s">
        <v>95</v>
      </c>
      <c r="H57" s="818">
        <v>2.1906468293567999E-3</v>
      </c>
      <c r="I57" s="820">
        <v>2.1906468293567999E-3</v>
      </c>
      <c r="J57" s="815" t="s">
        <v>95</v>
      </c>
      <c r="K57" s="816" t="s">
        <v>95</v>
      </c>
      <c r="L57" s="817" t="s">
        <v>95</v>
      </c>
      <c r="M57" s="818" t="s">
        <v>95</v>
      </c>
      <c r="N57" s="820" t="s">
        <v>95</v>
      </c>
    </row>
    <row r="58" spans="1:29" ht="14.25" customHeight="1" x14ac:dyDescent="0.2">
      <c r="B58" s="744"/>
      <c r="C58" s="833"/>
      <c r="D58" s="277" t="s">
        <v>118</v>
      </c>
      <c r="E58" s="819">
        <v>1.29954515919428E-4</v>
      </c>
      <c r="F58" s="816">
        <v>4.1955110418326197E-3</v>
      </c>
      <c r="G58" s="811">
        <v>1.12496659916648E-2</v>
      </c>
      <c r="H58" s="818">
        <v>2.67702077474372E-2</v>
      </c>
      <c r="I58" s="820">
        <v>3.8019873739101998E-2</v>
      </c>
      <c r="J58" s="815" t="s">
        <v>95</v>
      </c>
      <c r="K58" s="816" t="s">
        <v>95</v>
      </c>
      <c r="L58" s="817" t="s">
        <v>95</v>
      </c>
      <c r="M58" s="818" t="s">
        <v>95</v>
      </c>
      <c r="N58" s="820" t="s">
        <v>95</v>
      </c>
    </row>
    <row r="59" spans="1:29" ht="14.25" customHeight="1" x14ac:dyDescent="0.2">
      <c r="B59" s="744"/>
      <c r="C59" s="814"/>
      <c r="D59" s="277" t="s">
        <v>163</v>
      </c>
      <c r="E59" s="815" t="s">
        <v>95</v>
      </c>
      <c r="F59" s="816" t="s">
        <v>95</v>
      </c>
      <c r="G59" s="811" t="s">
        <v>95</v>
      </c>
      <c r="H59" s="818">
        <v>5.9147691191145796E-3</v>
      </c>
      <c r="I59" s="820">
        <v>5.9147691191145796E-3</v>
      </c>
      <c r="J59" s="815" t="s">
        <v>95</v>
      </c>
      <c r="K59" s="816" t="s">
        <v>95</v>
      </c>
      <c r="L59" s="817" t="s">
        <v>95</v>
      </c>
      <c r="M59" s="818" t="s">
        <v>95</v>
      </c>
      <c r="N59" s="820" t="s">
        <v>95</v>
      </c>
    </row>
    <row r="60" spans="1:29" s="626" customFormat="1" ht="14.25" customHeight="1" x14ac:dyDescent="0.2">
      <c r="B60" s="744"/>
      <c r="C60" s="814"/>
      <c r="D60" s="277" t="s">
        <v>128</v>
      </c>
      <c r="E60" s="819">
        <v>2.7030539311241099E-4</v>
      </c>
      <c r="F60" s="816">
        <v>4.5951916829109797E-3</v>
      </c>
      <c r="G60" s="811">
        <v>2.3399305262662699E-2</v>
      </c>
      <c r="H60" s="818">
        <v>0.480587453506305</v>
      </c>
      <c r="I60" s="820">
        <v>0.50398675876896804</v>
      </c>
      <c r="J60" s="815" t="s">
        <v>95</v>
      </c>
      <c r="K60" s="816" t="s">
        <v>95</v>
      </c>
      <c r="L60" s="817" t="s">
        <v>95</v>
      </c>
      <c r="M60" s="818" t="s">
        <v>95</v>
      </c>
      <c r="N60" s="820" t="s">
        <v>95</v>
      </c>
      <c r="P60" s="646"/>
      <c r="Q60" s="646"/>
      <c r="R60" s="646"/>
      <c r="S60" s="646"/>
      <c r="T60" s="646"/>
      <c r="U60" s="646"/>
      <c r="V60" s="646"/>
      <c r="W60" s="646"/>
      <c r="X60" s="646"/>
      <c r="Y60" s="646"/>
      <c r="Z60" s="646"/>
      <c r="AA60" s="646"/>
      <c r="AB60" s="646"/>
      <c r="AC60" s="646"/>
    </row>
    <row r="61" spans="1:29" s="626" customFormat="1" ht="14.25" customHeight="1" x14ac:dyDescent="0.2">
      <c r="B61" s="744"/>
      <c r="C61" s="814"/>
      <c r="D61" s="277" t="s">
        <v>133</v>
      </c>
      <c r="E61" s="819" t="s">
        <v>95</v>
      </c>
      <c r="F61" s="816" t="s">
        <v>95</v>
      </c>
      <c r="G61" s="811" t="s">
        <v>95</v>
      </c>
      <c r="H61" s="818">
        <v>0.92378758051347198</v>
      </c>
      <c r="I61" s="820">
        <v>0.92378758051347198</v>
      </c>
      <c r="J61" s="815" t="s">
        <v>95</v>
      </c>
      <c r="K61" s="816" t="s">
        <v>95</v>
      </c>
      <c r="L61" s="817" t="s">
        <v>95</v>
      </c>
      <c r="M61" s="818" t="s">
        <v>95</v>
      </c>
      <c r="N61" s="820" t="s">
        <v>95</v>
      </c>
      <c r="P61" s="646"/>
      <c r="Q61" s="646"/>
      <c r="R61" s="646"/>
      <c r="S61" s="646"/>
      <c r="T61" s="646"/>
      <c r="U61" s="646"/>
      <c r="V61" s="646"/>
      <c r="W61" s="646"/>
      <c r="X61" s="646"/>
      <c r="Y61" s="646"/>
      <c r="Z61" s="646"/>
      <c r="AA61" s="646"/>
      <c r="AB61" s="646"/>
      <c r="AC61" s="646"/>
    </row>
    <row r="62" spans="1:29" s="626" customFormat="1" ht="14.25" customHeight="1" x14ac:dyDescent="0.2">
      <c r="B62" s="744"/>
      <c r="C62" s="814"/>
      <c r="D62" s="277" t="s">
        <v>134</v>
      </c>
      <c r="E62" s="815" t="s">
        <v>95</v>
      </c>
      <c r="F62" s="816" t="s">
        <v>95</v>
      </c>
      <c r="G62" s="811" t="s">
        <v>95</v>
      </c>
      <c r="H62" s="818">
        <v>4.8934046992651697E-4</v>
      </c>
      <c r="I62" s="820">
        <v>4.8934046992651697E-4</v>
      </c>
      <c r="J62" s="815" t="s">
        <v>95</v>
      </c>
      <c r="K62" s="816" t="s">
        <v>95</v>
      </c>
      <c r="L62" s="817" t="s">
        <v>95</v>
      </c>
      <c r="M62" s="818" t="s">
        <v>95</v>
      </c>
      <c r="N62" s="820" t="s">
        <v>95</v>
      </c>
      <c r="P62" s="646"/>
      <c r="Q62" s="646"/>
      <c r="R62" s="646"/>
      <c r="S62" s="646"/>
      <c r="T62" s="646"/>
      <c r="U62" s="646"/>
      <c r="V62" s="646"/>
      <c r="W62" s="646"/>
      <c r="X62" s="646"/>
      <c r="Y62" s="646"/>
      <c r="Z62" s="646"/>
      <c r="AA62" s="646"/>
      <c r="AB62" s="646"/>
      <c r="AC62" s="646"/>
    </row>
    <row r="63" spans="1:29" s="626" customFormat="1" ht="14.25" customHeight="1" x14ac:dyDescent="0.2">
      <c r="B63" s="744"/>
      <c r="C63" s="814"/>
      <c r="D63" s="277" t="s">
        <v>135</v>
      </c>
      <c r="E63" s="815">
        <v>2.2092267706302801E-4</v>
      </c>
      <c r="F63" s="816">
        <v>7.1323687711154502E-3</v>
      </c>
      <c r="G63" s="811">
        <v>1.9124432185830102E-2</v>
      </c>
      <c r="H63" s="818">
        <v>3.1694910641386201E-2</v>
      </c>
      <c r="I63" s="820">
        <v>5.0819342827216299E-2</v>
      </c>
      <c r="J63" s="815" t="s">
        <v>95</v>
      </c>
      <c r="K63" s="816" t="s">
        <v>95</v>
      </c>
      <c r="L63" s="817" t="s">
        <v>95</v>
      </c>
      <c r="M63" s="818" t="s">
        <v>95</v>
      </c>
      <c r="N63" s="820" t="s">
        <v>95</v>
      </c>
      <c r="P63" s="646"/>
      <c r="Q63" s="646"/>
      <c r="R63" s="646"/>
      <c r="S63" s="646"/>
      <c r="T63" s="646"/>
      <c r="U63" s="646"/>
      <c r="V63" s="646"/>
      <c r="W63" s="646"/>
      <c r="X63" s="646"/>
      <c r="Y63" s="646"/>
      <c r="Z63" s="646"/>
      <c r="AA63" s="646"/>
      <c r="AB63" s="646"/>
      <c r="AC63" s="646"/>
    </row>
    <row r="64" spans="1:29" s="626" customFormat="1" ht="14.25" customHeight="1" x14ac:dyDescent="0.2">
      <c r="B64" s="744"/>
      <c r="C64" s="814"/>
      <c r="D64" s="277" t="s">
        <v>164</v>
      </c>
      <c r="E64" s="815" t="s">
        <v>95</v>
      </c>
      <c r="F64" s="816" t="s">
        <v>95</v>
      </c>
      <c r="G64" s="811" t="s">
        <v>95</v>
      </c>
      <c r="H64" s="818">
        <v>3.12981946838429E-2</v>
      </c>
      <c r="I64" s="820">
        <v>3.12981946838429E-2</v>
      </c>
      <c r="J64" s="815" t="s">
        <v>95</v>
      </c>
      <c r="K64" s="816" t="s">
        <v>95</v>
      </c>
      <c r="L64" s="817" t="s">
        <v>95</v>
      </c>
      <c r="M64" s="818" t="s">
        <v>95</v>
      </c>
      <c r="N64" s="820" t="s">
        <v>95</v>
      </c>
      <c r="P64" s="646"/>
      <c r="Q64" s="646"/>
      <c r="R64" s="646"/>
      <c r="S64" s="646"/>
      <c r="T64" s="646"/>
      <c r="U64" s="646"/>
      <c r="V64" s="646"/>
      <c r="W64" s="646"/>
      <c r="X64" s="646"/>
      <c r="Y64" s="646"/>
      <c r="Z64" s="646"/>
      <c r="AA64" s="646"/>
      <c r="AB64" s="646"/>
      <c r="AC64" s="646"/>
    </row>
    <row r="65" spans="2:29" s="626" customFormat="1" ht="14.25" customHeight="1" x14ac:dyDescent="0.2">
      <c r="B65" s="744"/>
      <c r="C65" s="833"/>
      <c r="D65" s="277" t="s">
        <v>138</v>
      </c>
      <c r="E65" s="815" t="s">
        <v>95</v>
      </c>
      <c r="F65" s="816" t="s">
        <v>95</v>
      </c>
      <c r="G65" s="811" t="s">
        <v>95</v>
      </c>
      <c r="H65" s="818">
        <v>2.7766034654812702E-3</v>
      </c>
      <c r="I65" s="820">
        <v>2.7766034654812702E-3</v>
      </c>
      <c r="J65" s="815" t="s">
        <v>95</v>
      </c>
      <c r="K65" s="816" t="s">
        <v>95</v>
      </c>
      <c r="L65" s="817" t="s">
        <v>95</v>
      </c>
      <c r="M65" s="818" t="s">
        <v>95</v>
      </c>
      <c r="N65" s="820" t="s">
        <v>95</v>
      </c>
      <c r="P65" s="646"/>
      <c r="Q65" s="646"/>
      <c r="R65" s="646"/>
      <c r="S65" s="646"/>
      <c r="T65" s="646"/>
      <c r="U65" s="646"/>
      <c r="V65" s="646"/>
      <c r="W65" s="646"/>
      <c r="X65" s="646"/>
      <c r="Y65" s="646"/>
      <c r="Z65" s="646"/>
      <c r="AA65" s="646"/>
      <c r="AB65" s="646"/>
      <c r="AC65" s="646"/>
    </row>
    <row r="66" spans="2:29" s="626" customFormat="1" ht="14.25" customHeight="1" x14ac:dyDescent="0.2">
      <c r="B66" s="744"/>
      <c r="C66" s="814"/>
      <c r="D66" s="277" t="s">
        <v>142</v>
      </c>
      <c r="E66" s="815" t="s">
        <v>95</v>
      </c>
      <c r="F66" s="816" t="s">
        <v>95</v>
      </c>
      <c r="G66" s="811" t="s">
        <v>95</v>
      </c>
      <c r="H66" s="818">
        <v>2.42901206568085E-4</v>
      </c>
      <c r="I66" s="820">
        <v>2.42901206568085E-4</v>
      </c>
      <c r="J66" s="815" t="s">
        <v>95</v>
      </c>
      <c r="K66" s="816" t="s">
        <v>95</v>
      </c>
      <c r="L66" s="817" t="s">
        <v>95</v>
      </c>
      <c r="M66" s="818" t="s">
        <v>95</v>
      </c>
      <c r="N66" s="820" t="s">
        <v>95</v>
      </c>
      <c r="P66" s="646"/>
      <c r="Q66" s="646"/>
      <c r="R66" s="646"/>
      <c r="S66" s="646"/>
      <c r="T66" s="646"/>
      <c r="U66" s="646"/>
      <c r="V66" s="646"/>
      <c r="W66" s="646"/>
      <c r="X66" s="646"/>
      <c r="Y66" s="646"/>
      <c r="Z66" s="646"/>
      <c r="AA66" s="646"/>
      <c r="AB66" s="646"/>
      <c r="AC66" s="646"/>
    </row>
    <row r="67" spans="2:29" s="626" customFormat="1" ht="14.25" customHeight="1" x14ac:dyDescent="0.2">
      <c r="B67" s="744"/>
      <c r="C67" s="646" t="s">
        <v>407</v>
      </c>
      <c r="D67" s="277"/>
      <c r="E67" s="815"/>
      <c r="F67" s="816"/>
      <c r="G67" s="811"/>
      <c r="H67" s="818"/>
      <c r="I67" s="820"/>
      <c r="J67" s="815"/>
      <c r="K67" s="816"/>
      <c r="L67" s="817"/>
      <c r="M67" s="818"/>
      <c r="N67" s="820"/>
      <c r="P67" s="646"/>
      <c r="Q67" s="646"/>
      <c r="R67" s="646"/>
      <c r="S67" s="646"/>
      <c r="T67" s="646"/>
      <c r="U67" s="646"/>
      <c r="V67" s="646"/>
      <c r="W67" s="646"/>
      <c r="X67" s="646"/>
      <c r="Y67" s="646"/>
      <c r="Z67" s="646"/>
      <c r="AA67" s="646"/>
      <c r="AB67" s="646"/>
      <c r="AC67" s="646"/>
    </row>
    <row r="68" spans="2:29" s="626" customFormat="1" ht="14.25" customHeight="1" x14ac:dyDescent="0.2">
      <c r="B68" s="744"/>
      <c r="C68" s="814"/>
      <c r="D68" s="277" t="s">
        <v>116</v>
      </c>
      <c r="E68" s="815" t="s">
        <v>95</v>
      </c>
      <c r="F68" s="816" t="s">
        <v>95</v>
      </c>
      <c r="G68" s="811" t="s">
        <v>95</v>
      </c>
      <c r="H68" s="818" t="s">
        <v>95</v>
      </c>
      <c r="I68" s="820" t="s">
        <v>95</v>
      </c>
      <c r="J68" s="815" t="s">
        <v>95</v>
      </c>
      <c r="K68" s="816" t="s">
        <v>95</v>
      </c>
      <c r="L68" s="817" t="s">
        <v>95</v>
      </c>
      <c r="M68" s="818">
        <v>4.5359702440351998E-4</v>
      </c>
      <c r="N68" s="820">
        <v>4.5359702440351998E-4</v>
      </c>
      <c r="P68" s="646"/>
      <c r="Q68" s="646"/>
      <c r="R68" s="646"/>
      <c r="S68" s="646"/>
      <c r="T68" s="646"/>
      <c r="U68" s="646"/>
      <c r="V68" s="646"/>
      <c r="W68" s="646"/>
      <c r="X68" s="646"/>
      <c r="Y68" s="646"/>
      <c r="Z68" s="646"/>
      <c r="AA68" s="646"/>
      <c r="AB68" s="646"/>
      <c r="AC68" s="646"/>
    </row>
    <row r="69" spans="2:29" s="626" customFormat="1" ht="14.25" customHeight="1" x14ac:dyDescent="0.2">
      <c r="B69" s="744"/>
      <c r="C69" s="814"/>
      <c r="D69" s="277" t="s">
        <v>117</v>
      </c>
      <c r="E69" s="815" t="s">
        <v>95</v>
      </c>
      <c r="F69" s="816" t="s">
        <v>95</v>
      </c>
      <c r="G69" s="811" t="s">
        <v>95</v>
      </c>
      <c r="H69" s="818" t="s">
        <v>95</v>
      </c>
      <c r="I69" s="820" t="s">
        <v>95</v>
      </c>
      <c r="J69" s="815" t="s">
        <v>95</v>
      </c>
      <c r="K69" s="816" t="s">
        <v>95</v>
      </c>
      <c r="L69" s="817" t="s">
        <v>95</v>
      </c>
      <c r="M69" s="818">
        <v>4.2184523269527402E-2</v>
      </c>
      <c r="N69" s="820">
        <v>4.2184523269527402E-2</v>
      </c>
      <c r="P69" s="646"/>
      <c r="Q69" s="646"/>
      <c r="R69" s="646"/>
      <c r="S69" s="646"/>
      <c r="T69" s="646"/>
      <c r="U69" s="646"/>
      <c r="V69" s="646"/>
      <c r="W69" s="646"/>
      <c r="X69" s="646"/>
      <c r="Y69" s="646"/>
      <c r="Z69" s="646"/>
      <c r="AA69" s="646"/>
      <c r="AB69" s="646"/>
      <c r="AC69" s="646"/>
    </row>
    <row r="70" spans="2:29" s="626" customFormat="1" ht="14.25" customHeight="1" x14ac:dyDescent="0.2">
      <c r="B70" s="744"/>
      <c r="C70" s="814"/>
      <c r="D70" s="277" t="s">
        <v>118</v>
      </c>
      <c r="E70" s="815">
        <v>3.00194931773879E-3</v>
      </c>
      <c r="F70" s="816">
        <v>5.7647132800114499E-2</v>
      </c>
      <c r="G70" s="811">
        <v>0.25986728440745599</v>
      </c>
      <c r="H70" s="818">
        <v>0.59421210196861096</v>
      </c>
      <c r="I70" s="820">
        <v>0.85407938637606795</v>
      </c>
      <c r="J70" s="815" t="s">
        <v>95</v>
      </c>
      <c r="K70" s="816" t="s">
        <v>95</v>
      </c>
      <c r="L70" s="817" t="s">
        <v>95</v>
      </c>
      <c r="M70" s="818">
        <v>2.6771296380295699</v>
      </c>
      <c r="N70" s="820">
        <v>2.6771296380295699</v>
      </c>
      <c r="P70" s="646"/>
      <c r="Q70" s="646"/>
      <c r="R70" s="646"/>
      <c r="S70" s="646"/>
      <c r="T70" s="646"/>
      <c r="U70" s="646"/>
      <c r="V70" s="646"/>
      <c r="W70" s="646"/>
      <c r="X70" s="646"/>
      <c r="Y70" s="646"/>
      <c r="Z70" s="646"/>
      <c r="AA70" s="646"/>
      <c r="AB70" s="646"/>
      <c r="AC70" s="646"/>
    </row>
    <row r="71" spans="2:29" s="626" customFormat="1" ht="14.25" customHeight="1" x14ac:dyDescent="0.2">
      <c r="B71" s="744"/>
      <c r="C71" s="814"/>
      <c r="D71" s="277" t="s">
        <v>292</v>
      </c>
      <c r="E71" s="815" t="s">
        <v>95</v>
      </c>
      <c r="F71" s="816" t="s">
        <v>95</v>
      </c>
      <c r="G71" s="811" t="s">
        <v>95</v>
      </c>
      <c r="H71" s="818" t="s">
        <v>95</v>
      </c>
      <c r="I71" s="820" t="s">
        <v>95</v>
      </c>
      <c r="J71" s="815" t="s">
        <v>95</v>
      </c>
      <c r="K71" s="816" t="s">
        <v>95</v>
      </c>
      <c r="L71" s="817" t="s">
        <v>95</v>
      </c>
      <c r="M71" s="818">
        <v>4.5359702440351998E-4</v>
      </c>
      <c r="N71" s="820">
        <v>4.5359702440351998E-4</v>
      </c>
      <c r="P71" s="646"/>
      <c r="Q71" s="646"/>
      <c r="R71" s="646"/>
      <c r="S71" s="646"/>
      <c r="T71" s="646"/>
      <c r="U71" s="646"/>
      <c r="V71" s="646"/>
      <c r="W71" s="646"/>
      <c r="X71" s="646"/>
      <c r="Y71" s="646"/>
      <c r="Z71" s="646"/>
      <c r="AA71" s="646"/>
      <c r="AB71" s="646"/>
      <c r="AC71" s="646"/>
    </row>
    <row r="72" spans="2:29" s="626" customFormat="1" ht="14.25" customHeight="1" x14ac:dyDescent="0.2">
      <c r="B72" s="744"/>
      <c r="C72" s="814"/>
      <c r="D72" s="277" t="s">
        <v>128</v>
      </c>
      <c r="E72" s="815" t="s">
        <v>95</v>
      </c>
      <c r="F72" s="816" t="s">
        <v>95</v>
      </c>
      <c r="G72" s="811" t="s">
        <v>95</v>
      </c>
      <c r="H72" s="818" t="s">
        <v>95</v>
      </c>
      <c r="I72" s="820" t="s">
        <v>95</v>
      </c>
      <c r="J72" s="815" t="s">
        <v>95</v>
      </c>
      <c r="K72" s="816" t="s">
        <v>95</v>
      </c>
      <c r="L72" s="817" t="s">
        <v>95</v>
      </c>
      <c r="M72" s="818" t="s">
        <v>95</v>
      </c>
      <c r="N72" s="820" t="s">
        <v>95</v>
      </c>
      <c r="P72" s="646"/>
      <c r="Q72" s="646"/>
      <c r="R72" s="646"/>
      <c r="S72" s="646"/>
      <c r="T72" s="646"/>
      <c r="U72" s="646"/>
      <c r="V72" s="646"/>
      <c r="W72" s="646"/>
      <c r="X72" s="646"/>
      <c r="Y72" s="646"/>
      <c r="Z72" s="646"/>
      <c r="AA72" s="646"/>
      <c r="AB72" s="646"/>
      <c r="AC72" s="646"/>
    </row>
    <row r="73" spans="2:29" s="626" customFormat="1" ht="14.25" customHeight="1" x14ac:dyDescent="0.2">
      <c r="B73" s="744"/>
      <c r="C73" s="646"/>
      <c r="D73" s="277" t="s">
        <v>164</v>
      </c>
      <c r="E73" s="819" t="s">
        <v>95</v>
      </c>
      <c r="F73" s="816" t="s">
        <v>95</v>
      </c>
      <c r="G73" s="811" t="s">
        <v>95</v>
      </c>
      <c r="H73" s="818">
        <v>8.9585412319695204E-2</v>
      </c>
      <c r="I73" s="820">
        <v>8.9585412319695204E-2</v>
      </c>
      <c r="J73" s="815" t="s">
        <v>95</v>
      </c>
      <c r="K73" s="816" t="s">
        <v>95</v>
      </c>
      <c r="L73" s="817" t="s">
        <v>95</v>
      </c>
      <c r="M73" s="818">
        <v>4.5359702440352003E-3</v>
      </c>
      <c r="N73" s="820">
        <v>4.5359702440352003E-3</v>
      </c>
      <c r="P73" s="646"/>
      <c r="Q73" s="646"/>
      <c r="R73" s="646"/>
      <c r="S73" s="646"/>
      <c r="T73" s="646"/>
      <c r="U73" s="646"/>
      <c r="V73" s="646"/>
      <c r="W73" s="646"/>
      <c r="X73" s="646"/>
      <c r="Y73" s="646"/>
      <c r="Z73" s="646"/>
      <c r="AA73" s="646"/>
      <c r="AB73" s="646"/>
      <c r="AC73" s="646"/>
    </row>
    <row r="74" spans="2:29" ht="14.25" customHeight="1" x14ac:dyDescent="0.2">
      <c r="B74" s="744"/>
      <c r="C74" s="814" t="s">
        <v>41</v>
      </c>
      <c r="D74" s="277"/>
      <c r="E74" s="819"/>
      <c r="F74" s="816"/>
      <c r="G74" s="811"/>
      <c r="H74" s="818"/>
      <c r="I74" s="820"/>
      <c r="J74" s="815"/>
      <c r="K74" s="816"/>
      <c r="L74" s="817"/>
      <c r="M74" s="818"/>
      <c r="N74" s="820"/>
    </row>
    <row r="75" spans="2:29" ht="14.25" customHeight="1" x14ac:dyDescent="0.2">
      <c r="B75" s="744"/>
      <c r="C75" s="814"/>
      <c r="D75" s="277" t="s">
        <v>107</v>
      </c>
      <c r="E75" s="819" t="s">
        <v>95</v>
      </c>
      <c r="F75" s="816" t="s">
        <v>95</v>
      </c>
      <c r="G75" s="811" t="s">
        <v>95</v>
      </c>
      <c r="H75" s="818">
        <v>9.0719404880703995E-4</v>
      </c>
      <c r="I75" s="820">
        <v>9.0719404880703995E-4</v>
      </c>
      <c r="J75" s="819" t="s">
        <v>95</v>
      </c>
      <c r="K75" s="816" t="s">
        <v>95</v>
      </c>
      <c r="L75" s="811" t="s">
        <v>95</v>
      </c>
      <c r="M75" s="818" t="s">
        <v>95</v>
      </c>
      <c r="N75" s="820" t="s">
        <v>95</v>
      </c>
    </row>
    <row r="76" spans="2:29" ht="14.25" customHeight="1" x14ac:dyDescent="0.2">
      <c r="B76" s="744"/>
      <c r="C76" s="814"/>
      <c r="D76" s="277" t="s">
        <v>109</v>
      </c>
      <c r="E76" s="815" t="s">
        <v>95</v>
      </c>
      <c r="F76" s="816" t="s">
        <v>95</v>
      </c>
      <c r="G76" s="811" t="s">
        <v>95</v>
      </c>
      <c r="H76" s="818" t="s">
        <v>95</v>
      </c>
      <c r="I76" s="820" t="s">
        <v>95</v>
      </c>
      <c r="J76" s="815" t="s">
        <v>95</v>
      </c>
      <c r="K76" s="816" t="s">
        <v>95</v>
      </c>
      <c r="L76" s="817" t="s">
        <v>95</v>
      </c>
      <c r="M76" s="818">
        <v>0.199582690737549</v>
      </c>
      <c r="N76" s="820">
        <v>0.199582690737549</v>
      </c>
    </row>
    <row r="77" spans="2:29" ht="14.25" customHeight="1" x14ac:dyDescent="0.2">
      <c r="B77" s="744"/>
      <c r="C77" s="814"/>
      <c r="D77" s="277" t="s">
        <v>111</v>
      </c>
      <c r="E77" s="819" t="s">
        <v>95</v>
      </c>
      <c r="F77" s="816" t="s">
        <v>95</v>
      </c>
      <c r="G77" s="811" t="s">
        <v>95</v>
      </c>
      <c r="H77" s="818">
        <v>4.9895672684387203E-3</v>
      </c>
      <c r="I77" s="820">
        <v>4.9895672684387203E-3</v>
      </c>
      <c r="J77" s="815">
        <v>2.6150627615062803E-4</v>
      </c>
      <c r="K77" s="816">
        <v>9.4237482848575794E-3</v>
      </c>
      <c r="L77" s="587">
        <v>1.19436224448158E-2</v>
      </c>
      <c r="M77" s="590">
        <v>0.51982218996643403</v>
      </c>
      <c r="N77" s="835">
        <v>0.53176581241124998</v>
      </c>
    </row>
    <row r="78" spans="2:29" ht="14.25" customHeight="1" x14ac:dyDescent="0.2">
      <c r="B78" s="744"/>
      <c r="C78" s="814"/>
      <c r="D78" s="277" t="s">
        <v>113</v>
      </c>
      <c r="E78" s="819" t="s">
        <v>95</v>
      </c>
      <c r="F78" s="816" t="s">
        <v>95</v>
      </c>
      <c r="G78" s="811" t="s">
        <v>95</v>
      </c>
      <c r="H78" s="818">
        <v>0.108863285856845</v>
      </c>
      <c r="I78" s="820">
        <v>0.108863285856845</v>
      </c>
      <c r="J78" s="815" t="s">
        <v>95</v>
      </c>
      <c r="K78" s="816" t="s">
        <v>95</v>
      </c>
      <c r="L78" s="587" t="s">
        <v>95</v>
      </c>
      <c r="M78" s="590">
        <v>1.7236686927333801E-2</v>
      </c>
      <c r="N78" s="835">
        <v>1.7236686927333801E-2</v>
      </c>
    </row>
    <row r="79" spans="2:29" ht="14.25" customHeight="1" x14ac:dyDescent="0.2">
      <c r="B79" s="744"/>
      <c r="C79" s="814"/>
      <c r="D79" s="277" t="s">
        <v>115</v>
      </c>
      <c r="E79" s="815" t="s">
        <v>95</v>
      </c>
      <c r="F79" s="816" t="s">
        <v>95</v>
      </c>
      <c r="G79" s="811" t="s">
        <v>95</v>
      </c>
      <c r="H79" s="818">
        <v>1.9636215186428401</v>
      </c>
      <c r="I79" s="820">
        <v>1.9636215186428401</v>
      </c>
      <c r="J79" s="815" t="s">
        <v>95</v>
      </c>
      <c r="K79" s="816" t="s">
        <v>95</v>
      </c>
      <c r="L79" s="587" t="s">
        <v>95</v>
      </c>
      <c r="M79" s="590">
        <v>0.453143427379116</v>
      </c>
      <c r="N79" s="835">
        <v>0.453143427379116</v>
      </c>
      <c r="O79" s="834"/>
    </row>
    <row r="80" spans="2:29" ht="14.25" customHeight="1" x14ac:dyDescent="0.2">
      <c r="B80" s="744"/>
      <c r="C80" s="814"/>
      <c r="D80" s="277" t="s">
        <v>114</v>
      </c>
      <c r="E80" s="819" t="s">
        <v>95</v>
      </c>
      <c r="F80" s="816" t="s">
        <v>95</v>
      </c>
      <c r="G80" s="811" t="s">
        <v>95</v>
      </c>
      <c r="H80" s="818" t="s">
        <v>95</v>
      </c>
      <c r="I80" s="820" t="s">
        <v>95</v>
      </c>
      <c r="J80" s="815" t="s">
        <v>95</v>
      </c>
      <c r="K80" s="816" t="s">
        <v>95</v>
      </c>
      <c r="L80" s="587" t="s">
        <v>95</v>
      </c>
      <c r="M80" s="590">
        <v>4.9895672684387203E-3</v>
      </c>
      <c r="N80" s="835">
        <v>4.9895672684387203E-3</v>
      </c>
    </row>
    <row r="81" spans="2:29" ht="14.25" customHeight="1" x14ac:dyDescent="0.2">
      <c r="B81" s="744"/>
      <c r="C81" s="814" t="s">
        <v>42</v>
      </c>
      <c r="D81" s="277"/>
      <c r="E81" s="819"/>
      <c r="F81" s="816"/>
      <c r="G81" s="811"/>
      <c r="H81" s="818"/>
      <c r="I81" s="820"/>
      <c r="J81" s="819"/>
      <c r="K81" s="816"/>
      <c r="L81" s="587"/>
      <c r="M81" s="590"/>
      <c r="N81" s="835"/>
    </row>
    <row r="82" spans="2:29" ht="14.25" customHeight="1" x14ac:dyDescent="0.2">
      <c r="B82" s="744"/>
      <c r="C82" s="814"/>
      <c r="D82" s="277" t="s">
        <v>167</v>
      </c>
      <c r="E82" s="819" t="s">
        <v>95</v>
      </c>
      <c r="F82" s="816" t="s">
        <v>95</v>
      </c>
      <c r="G82" s="811" t="s">
        <v>95</v>
      </c>
      <c r="H82" s="818">
        <v>2.26344915177356</v>
      </c>
      <c r="I82" s="820">
        <v>2.26344915177356</v>
      </c>
      <c r="J82" s="815" t="s">
        <v>95</v>
      </c>
      <c r="K82" s="816" t="s">
        <v>95</v>
      </c>
      <c r="L82" s="587" t="s">
        <v>95</v>
      </c>
      <c r="M82" s="590" t="s">
        <v>95</v>
      </c>
      <c r="N82" s="835" t="s">
        <v>95</v>
      </c>
    </row>
    <row r="83" spans="2:29" ht="14.25" customHeight="1" x14ac:dyDescent="0.2">
      <c r="B83" s="744"/>
      <c r="C83" s="814"/>
      <c r="D83" s="277" t="s">
        <v>184</v>
      </c>
      <c r="E83" s="815" t="s">
        <v>95</v>
      </c>
      <c r="F83" s="816" t="s">
        <v>95</v>
      </c>
      <c r="G83" s="811" t="s">
        <v>95</v>
      </c>
      <c r="H83" s="818" t="s">
        <v>95</v>
      </c>
      <c r="I83" s="820" t="s">
        <v>95</v>
      </c>
      <c r="J83" s="815" t="s">
        <v>95</v>
      </c>
      <c r="K83" s="816" t="s">
        <v>95</v>
      </c>
      <c r="L83" s="587" t="s">
        <v>95</v>
      </c>
      <c r="M83" s="590">
        <v>2.5809670688560299E-2</v>
      </c>
      <c r="N83" s="835">
        <v>2.5809670688560299E-2</v>
      </c>
    </row>
    <row r="84" spans="2:29" ht="14.25" customHeight="1" x14ac:dyDescent="0.2">
      <c r="B84" s="744"/>
      <c r="C84" s="814"/>
      <c r="D84" s="277" t="s">
        <v>168</v>
      </c>
      <c r="E84" s="815" t="s">
        <v>95</v>
      </c>
      <c r="F84" s="816" t="s">
        <v>95</v>
      </c>
      <c r="G84" s="811" t="s">
        <v>95</v>
      </c>
      <c r="H84" s="818" t="s">
        <v>95</v>
      </c>
      <c r="I84" s="820" t="s">
        <v>95</v>
      </c>
      <c r="J84" s="819">
        <v>1.9691422594142301E-2</v>
      </c>
      <c r="K84" s="816">
        <v>0.25066183450958601</v>
      </c>
      <c r="L84" s="587">
        <v>0.89935477009463305</v>
      </c>
      <c r="M84" s="590" t="s">
        <v>95</v>
      </c>
      <c r="N84" s="835">
        <v>0.89935477009463305</v>
      </c>
    </row>
    <row r="85" spans="2:29" ht="14.25" customHeight="1" x14ac:dyDescent="0.2">
      <c r="B85" s="744"/>
      <c r="C85" s="814"/>
      <c r="D85" s="277" t="s">
        <v>169</v>
      </c>
      <c r="E85" s="815">
        <v>0.117103313840156</v>
      </c>
      <c r="F85" s="816">
        <v>1.64036986061128</v>
      </c>
      <c r="G85" s="811">
        <v>10.137186521748999</v>
      </c>
      <c r="H85" s="818" t="s">
        <v>95</v>
      </c>
      <c r="I85" s="820">
        <v>10.137186521748999</v>
      </c>
      <c r="J85" s="819" t="s">
        <v>95</v>
      </c>
      <c r="K85" s="816" t="s">
        <v>95</v>
      </c>
      <c r="L85" s="589" t="s">
        <v>95</v>
      </c>
      <c r="M85" s="590" t="s">
        <v>95</v>
      </c>
      <c r="N85" s="835" t="s">
        <v>95</v>
      </c>
    </row>
    <row r="86" spans="2:29" ht="14.25" customHeight="1" x14ac:dyDescent="0.2">
      <c r="B86" s="744"/>
      <c r="C86" s="814"/>
      <c r="D86" s="277" t="s">
        <v>130</v>
      </c>
      <c r="E86" s="819" t="s">
        <v>95</v>
      </c>
      <c r="F86" s="816" t="s">
        <v>95</v>
      </c>
      <c r="G86" s="811" t="s">
        <v>95</v>
      </c>
      <c r="H86" s="818" t="s">
        <v>95</v>
      </c>
      <c r="I86" s="820" t="s">
        <v>95</v>
      </c>
      <c r="J86" s="819" t="s">
        <v>95</v>
      </c>
      <c r="K86" s="816" t="s">
        <v>95</v>
      </c>
      <c r="L86" s="587" t="s">
        <v>95</v>
      </c>
      <c r="M86" s="590">
        <v>0.52707974235689004</v>
      </c>
      <c r="N86" s="835">
        <v>0.52707974235689004</v>
      </c>
    </row>
    <row r="87" spans="2:29" ht="14.25" customHeight="1" x14ac:dyDescent="0.2">
      <c r="B87" s="744"/>
      <c r="C87" s="814"/>
      <c r="D87" s="277" t="s">
        <v>300</v>
      </c>
      <c r="E87" s="815" t="s">
        <v>95</v>
      </c>
      <c r="F87" s="816" t="s">
        <v>95</v>
      </c>
      <c r="G87" s="811" t="s">
        <v>95</v>
      </c>
      <c r="H87" s="818">
        <v>0.67563276784904303</v>
      </c>
      <c r="I87" s="820">
        <v>0.67563276784904303</v>
      </c>
      <c r="J87" s="815" t="s">
        <v>95</v>
      </c>
      <c r="K87" s="816" t="s">
        <v>95</v>
      </c>
      <c r="L87" s="587" t="s">
        <v>95</v>
      </c>
      <c r="M87" s="590">
        <v>0.145867731107684</v>
      </c>
      <c r="N87" s="835">
        <v>0.145867731107684</v>
      </c>
    </row>
    <row r="88" spans="2:29" ht="14.25" customHeight="1" x14ac:dyDescent="0.2">
      <c r="B88" s="744"/>
      <c r="C88" s="814"/>
      <c r="D88" s="277" t="s">
        <v>185</v>
      </c>
      <c r="E88" s="819" t="s">
        <v>95</v>
      </c>
      <c r="F88" s="816" t="s">
        <v>95</v>
      </c>
      <c r="G88" s="811" t="s">
        <v>95</v>
      </c>
      <c r="H88" s="818" t="s">
        <v>95</v>
      </c>
      <c r="I88" s="820" t="s">
        <v>95</v>
      </c>
      <c r="J88" s="819" t="s">
        <v>95</v>
      </c>
      <c r="K88" s="816" t="s">
        <v>95</v>
      </c>
      <c r="L88" s="587" t="s">
        <v>95</v>
      </c>
      <c r="M88" s="590">
        <v>7.3936314977773795E-2</v>
      </c>
      <c r="N88" s="835">
        <v>7.3936314977773795E-2</v>
      </c>
    </row>
    <row r="89" spans="2:29" ht="14.25" customHeight="1" x14ac:dyDescent="0.2">
      <c r="B89" s="744"/>
      <c r="C89" s="814"/>
      <c r="D89" s="277" t="s">
        <v>170</v>
      </c>
      <c r="E89" s="815">
        <v>1.93632228719948E-3</v>
      </c>
      <c r="F89" s="816">
        <v>2.6775580359547298E-2</v>
      </c>
      <c r="G89" s="811">
        <v>0.167620023275805</v>
      </c>
      <c r="H89" s="818" t="s">
        <v>95</v>
      </c>
      <c r="I89" s="820">
        <v>0.167620023275805</v>
      </c>
      <c r="J89" s="815" t="s">
        <v>95</v>
      </c>
      <c r="K89" s="816" t="s">
        <v>95</v>
      </c>
      <c r="L89" s="587" t="s">
        <v>95</v>
      </c>
      <c r="M89" s="590" t="s">
        <v>95</v>
      </c>
      <c r="N89" s="835" t="s">
        <v>95</v>
      </c>
    </row>
    <row r="90" spans="2:29" s="626" customFormat="1" ht="14.25" customHeight="1" x14ac:dyDescent="0.2">
      <c r="B90" s="744"/>
      <c r="C90" s="814" t="s">
        <v>298</v>
      </c>
      <c r="D90" s="277"/>
      <c r="E90" s="815" t="s">
        <v>95</v>
      </c>
      <c r="F90" s="816" t="s">
        <v>95</v>
      </c>
      <c r="G90" s="811" t="s">
        <v>95</v>
      </c>
      <c r="H90" s="818">
        <v>0.34756871994919702</v>
      </c>
      <c r="I90" s="820">
        <v>0.34756871994919702</v>
      </c>
      <c r="J90" s="815" t="s">
        <v>95</v>
      </c>
      <c r="K90" s="816" t="s">
        <v>95</v>
      </c>
      <c r="L90" s="587" t="s">
        <v>95</v>
      </c>
      <c r="M90" s="590" t="s">
        <v>95</v>
      </c>
      <c r="N90" s="835" t="s">
        <v>95</v>
      </c>
      <c r="P90" s="646"/>
      <c r="Q90" s="646"/>
      <c r="R90" s="646"/>
      <c r="S90" s="646"/>
      <c r="T90" s="646"/>
      <c r="U90" s="646"/>
      <c r="V90" s="646"/>
      <c r="W90" s="646"/>
      <c r="X90" s="646"/>
      <c r="Y90" s="646"/>
      <c r="Z90" s="646"/>
      <c r="AA90" s="646"/>
      <c r="AB90" s="646"/>
      <c r="AC90" s="646"/>
    </row>
    <row r="91" spans="2:29" s="626" customFormat="1" ht="14.25" customHeight="1" x14ac:dyDescent="0.2">
      <c r="B91" s="744"/>
      <c r="C91" s="814" t="s">
        <v>299</v>
      </c>
      <c r="D91" s="277"/>
      <c r="E91" s="815">
        <v>2.2326185834957799E-3</v>
      </c>
      <c r="F91" s="816">
        <v>6.5058213877433602E-2</v>
      </c>
      <c r="G91" s="811">
        <v>0.19326926173680101</v>
      </c>
      <c r="H91" s="818">
        <v>2.7215821464211202E-3</v>
      </c>
      <c r="I91" s="820">
        <v>0.19599084388322199</v>
      </c>
      <c r="J91" s="815" t="s">
        <v>95</v>
      </c>
      <c r="K91" s="816" t="s">
        <v>95</v>
      </c>
      <c r="L91" s="587" t="s">
        <v>95</v>
      </c>
      <c r="M91" s="590" t="s">
        <v>95</v>
      </c>
      <c r="N91" s="835" t="s">
        <v>95</v>
      </c>
      <c r="P91" s="646"/>
      <c r="Q91" s="646"/>
      <c r="R91" s="646"/>
      <c r="S91" s="646"/>
      <c r="T91" s="646"/>
      <c r="U91" s="646"/>
      <c r="V91" s="646"/>
      <c r="W91" s="646"/>
      <c r="X91" s="646"/>
      <c r="Y91" s="646"/>
      <c r="Z91" s="646"/>
      <c r="AA91" s="646"/>
      <c r="AB91" s="646"/>
      <c r="AC91" s="646"/>
    </row>
    <row r="92" spans="2:29" s="626" customFormat="1" ht="14.25" customHeight="1" x14ac:dyDescent="0.2">
      <c r="B92" s="744"/>
      <c r="C92" s="814" t="s">
        <v>243</v>
      </c>
      <c r="D92" s="277"/>
      <c r="E92" s="819" t="s">
        <v>95</v>
      </c>
      <c r="F92" s="816" t="s">
        <v>95</v>
      </c>
      <c r="G92" s="811" t="s">
        <v>95</v>
      </c>
      <c r="H92" s="818">
        <v>8.0654994103238706E-3</v>
      </c>
      <c r="I92" s="820">
        <v>8.0654994103238706E-3</v>
      </c>
      <c r="J92" s="815" t="s">
        <v>95</v>
      </c>
      <c r="K92" s="816" t="s">
        <v>95</v>
      </c>
      <c r="L92" s="587" t="s">
        <v>95</v>
      </c>
      <c r="M92" s="590" t="s">
        <v>95</v>
      </c>
      <c r="N92" s="835" t="s">
        <v>95</v>
      </c>
      <c r="P92" s="646"/>
      <c r="Q92" s="646"/>
      <c r="R92" s="646"/>
      <c r="S92" s="646"/>
      <c r="T92" s="646"/>
      <c r="U92" s="646"/>
      <c r="V92" s="646"/>
      <c r="W92" s="646"/>
      <c r="X92" s="646"/>
      <c r="Y92" s="646"/>
      <c r="Z92" s="646"/>
      <c r="AA92" s="646"/>
      <c r="AB92" s="646"/>
      <c r="AC92" s="646"/>
    </row>
    <row r="93" spans="2:29" s="626" customFormat="1" ht="14.25" customHeight="1" x14ac:dyDescent="0.2">
      <c r="B93" s="744"/>
      <c r="C93" s="814" t="s">
        <v>293</v>
      </c>
      <c r="D93" s="277"/>
      <c r="E93" s="819" t="s">
        <v>95</v>
      </c>
      <c r="F93" s="816" t="s">
        <v>95</v>
      </c>
      <c r="G93" s="811" t="s">
        <v>95</v>
      </c>
      <c r="H93" s="818">
        <v>0.37421754513290401</v>
      </c>
      <c r="I93" s="820">
        <v>0.37421754513290401</v>
      </c>
      <c r="J93" s="819" t="s">
        <v>95</v>
      </c>
      <c r="K93" s="816" t="s">
        <v>95</v>
      </c>
      <c r="L93" s="587" t="s">
        <v>95</v>
      </c>
      <c r="M93" s="590">
        <v>5.4431642928422404E-3</v>
      </c>
      <c r="N93" s="835">
        <v>5.4431642928422404E-3</v>
      </c>
      <c r="P93" s="646"/>
      <c r="Q93" s="646"/>
      <c r="R93" s="646"/>
      <c r="S93" s="646"/>
      <c r="T93" s="646"/>
      <c r="U93" s="646"/>
      <c r="V93" s="646"/>
      <c r="W93" s="646"/>
      <c r="X93" s="646"/>
      <c r="Y93" s="646"/>
      <c r="Z93" s="646"/>
      <c r="AA93" s="646"/>
      <c r="AB93" s="646"/>
      <c r="AC93" s="646"/>
    </row>
    <row r="94" spans="2:29" s="626" customFormat="1" ht="14.25" customHeight="1" x14ac:dyDescent="0.2">
      <c r="B94" s="744"/>
      <c r="C94" s="814" t="s">
        <v>10</v>
      </c>
      <c r="D94" s="277"/>
      <c r="E94" s="815">
        <v>0.380879792072775</v>
      </c>
      <c r="F94" s="816">
        <v>0.60096585843065098</v>
      </c>
      <c r="G94" s="811">
        <v>32.971308564990601</v>
      </c>
      <c r="H94" s="818">
        <v>86.5661798058605</v>
      </c>
      <c r="I94" s="820">
        <f>SUM(H94,G95)</f>
        <v>93.160441518858619</v>
      </c>
      <c r="J94" s="815" t="s">
        <v>95</v>
      </c>
      <c r="K94" s="816" t="s">
        <v>95</v>
      </c>
      <c r="L94" s="587" t="s">
        <v>95</v>
      </c>
      <c r="M94" s="590" t="s">
        <v>95</v>
      </c>
      <c r="N94" s="835" t="s">
        <v>95</v>
      </c>
      <c r="P94" s="646"/>
      <c r="Q94" s="646"/>
      <c r="R94" s="646"/>
      <c r="S94" s="646"/>
      <c r="T94" s="646"/>
      <c r="U94" s="646"/>
      <c r="V94" s="646"/>
      <c r="W94" s="646"/>
      <c r="X94" s="646"/>
      <c r="Y94" s="646"/>
      <c r="Z94" s="646"/>
      <c r="AA94" s="646"/>
      <c r="AB94" s="646"/>
      <c r="AC94" s="646"/>
    </row>
    <row r="95" spans="2:29" s="626" customFormat="1" ht="14.25" customHeight="1" x14ac:dyDescent="0.2">
      <c r="B95" s="744"/>
      <c r="C95" s="814"/>
      <c r="D95" s="277" t="s">
        <v>414</v>
      </c>
      <c r="E95" s="819"/>
      <c r="F95" s="816"/>
      <c r="G95" s="811">
        <f>0.2*G94</f>
        <v>6.5942617129981205</v>
      </c>
      <c r="H95" s="818"/>
      <c r="I95" s="820"/>
      <c r="J95" s="815"/>
      <c r="K95" s="816"/>
      <c r="L95" s="587"/>
      <c r="M95" s="590"/>
      <c r="N95" s="835"/>
      <c r="P95" s="646"/>
      <c r="Q95" s="646"/>
      <c r="R95" s="646"/>
      <c r="S95" s="646"/>
      <c r="T95" s="646"/>
      <c r="U95" s="646"/>
      <c r="V95" s="646"/>
      <c r="W95" s="646"/>
      <c r="X95" s="646"/>
      <c r="Y95" s="646"/>
      <c r="Z95" s="646"/>
      <c r="AA95" s="646"/>
      <c r="AB95" s="646"/>
      <c r="AC95" s="646"/>
    </row>
    <row r="96" spans="2:29" s="626" customFormat="1" ht="14.25" customHeight="1" x14ac:dyDescent="0.2">
      <c r="B96" s="744"/>
      <c r="C96" s="814" t="s">
        <v>11</v>
      </c>
      <c r="D96" s="277"/>
      <c r="E96" s="815" t="s">
        <v>95</v>
      </c>
      <c r="F96" s="816" t="s">
        <v>95</v>
      </c>
      <c r="G96" s="811" t="s">
        <v>95</v>
      </c>
      <c r="H96" s="818" t="s">
        <v>95</v>
      </c>
      <c r="I96" s="820" t="s">
        <v>95</v>
      </c>
      <c r="J96" s="815">
        <v>1.4382845188284501E-2</v>
      </c>
      <c r="K96" s="816">
        <v>5.02496242561013E-2</v>
      </c>
      <c r="L96" s="587">
        <v>0.65689923446487097</v>
      </c>
      <c r="M96" s="590">
        <v>21.648825183706801</v>
      </c>
      <c r="N96" s="820">
        <f>SUM(M96,L97)</f>
        <v>21.780205030599774</v>
      </c>
      <c r="P96" s="646"/>
      <c r="Q96" s="646"/>
      <c r="R96" s="646"/>
      <c r="S96" s="646"/>
      <c r="T96" s="646"/>
      <c r="U96" s="646"/>
      <c r="V96" s="646"/>
      <c r="W96" s="646"/>
      <c r="X96" s="646"/>
      <c r="Y96" s="646"/>
      <c r="Z96" s="646"/>
      <c r="AA96" s="646"/>
      <c r="AB96" s="646"/>
      <c r="AC96" s="646"/>
    </row>
    <row r="97" spans="2:29" s="626" customFormat="1" x14ac:dyDescent="0.2">
      <c r="B97" s="744"/>
      <c r="C97" s="646"/>
      <c r="D97" s="277" t="s">
        <v>414</v>
      </c>
      <c r="E97" s="815"/>
      <c r="F97" s="816"/>
      <c r="G97" s="811"/>
      <c r="H97" s="818"/>
      <c r="I97" s="820"/>
      <c r="J97" s="815"/>
      <c r="K97" s="816"/>
      <c r="L97" s="811">
        <f>0.2*L96</f>
        <v>0.13137984689297419</v>
      </c>
      <c r="M97" s="590"/>
      <c r="N97" s="835"/>
      <c r="P97" s="646"/>
      <c r="Q97" s="646"/>
      <c r="R97" s="646"/>
      <c r="S97" s="646"/>
      <c r="T97" s="646"/>
      <c r="U97" s="646"/>
      <c r="V97" s="646"/>
      <c r="W97" s="646"/>
      <c r="X97" s="646"/>
      <c r="Y97" s="646"/>
      <c r="Z97" s="646"/>
      <c r="AA97" s="646"/>
      <c r="AB97" s="646"/>
      <c r="AC97" s="646"/>
    </row>
    <row r="98" spans="2:29" s="626" customFormat="1" x14ac:dyDescent="0.2">
      <c r="B98" s="744"/>
      <c r="C98" s="814" t="s">
        <v>171</v>
      </c>
      <c r="D98" s="277"/>
      <c r="E98" s="815">
        <v>3.7692007797270999E-2</v>
      </c>
      <c r="F98" s="816">
        <v>0.41386561085417201</v>
      </c>
      <c r="G98" s="811">
        <v>3.2628531242224499</v>
      </c>
      <c r="H98" s="818">
        <v>0.134718316247845</v>
      </c>
      <c r="I98" s="820">
        <v>3.3975714404702999</v>
      </c>
      <c r="J98" s="815" t="s">
        <v>95</v>
      </c>
      <c r="K98" s="816" t="s">
        <v>95</v>
      </c>
      <c r="L98" s="587" t="s">
        <v>95</v>
      </c>
      <c r="M98" s="590" t="s">
        <v>95</v>
      </c>
      <c r="N98" s="835" t="s">
        <v>95</v>
      </c>
      <c r="P98" s="646"/>
      <c r="Q98" s="646"/>
      <c r="R98" s="646"/>
      <c r="S98" s="646"/>
      <c r="T98" s="646"/>
      <c r="U98" s="646"/>
      <c r="V98" s="646"/>
      <c r="W98" s="646"/>
      <c r="X98" s="646"/>
      <c r="Y98" s="646"/>
      <c r="Z98" s="646"/>
      <c r="AA98" s="646"/>
      <c r="AB98" s="646"/>
      <c r="AC98" s="646"/>
    </row>
    <row r="99" spans="2:29" s="626" customFormat="1" x14ac:dyDescent="0.2">
      <c r="B99" s="633"/>
      <c r="C99" s="591" t="s">
        <v>172</v>
      </c>
      <c r="D99" s="277"/>
      <c r="E99" s="815" t="s">
        <v>95</v>
      </c>
      <c r="F99" s="816" t="s">
        <v>95</v>
      </c>
      <c r="G99" s="811" t="s">
        <v>95</v>
      </c>
      <c r="H99" s="818" t="s">
        <v>95</v>
      </c>
      <c r="I99" s="820" t="s">
        <v>95</v>
      </c>
      <c r="J99" s="815">
        <v>2.6019874476987399E-2</v>
      </c>
      <c r="K99" s="816">
        <v>0.114634291449716</v>
      </c>
      <c r="L99" s="587">
        <v>1.1883904332591799</v>
      </c>
      <c r="M99" s="590">
        <v>2.54572258005987</v>
      </c>
      <c r="N99" s="835">
        <v>3.7341130133190501</v>
      </c>
      <c r="P99" s="646"/>
      <c r="Q99" s="646"/>
      <c r="R99" s="646"/>
      <c r="S99" s="646"/>
      <c r="T99" s="646"/>
      <c r="U99" s="646"/>
      <c r="V99" s="646"/>
      <c r="W99" s="646"/>
      <c r="X99" s="646"/>
      <c r="Y99" s="646"/>
      <c r="Z99" s="646"/>
      <c r="AA99" s="646"/>
      <c r="AB99" s="646"/>
      <c r="AC99" s="646"/>
    </row>
    <row r="100" spans="2:29" s="626" customFormat="1" x14ac:dyDescent="0.2">
      <c r="B100" s="633"/>
      <c r="C100" s="626" t="s">
        <v>345</v>
      </c>
      <c r="D100" s="277"/>
      <c r="E100" s="819">
        <v>6.95906432748538E-3</v>
      </c>
      <c r="F100" s="816">
        <v>8.8082194231136099E-2</v>
      </c>
      <c r="G100" s="811">
        <v>0.60241961385364895</v>
      </c>
      <c r="H100" s="818">
        <v>1.3172457588678199</v>
      </c>
      <c r="I100" s="820">
        <f>SUM(H100,G101)</f>
        <v>1.6184555657946444</v>
      </c>
      <c r="J100" s="815" t="s">
        <v>95</v>
      </c>
      <c r="K100" s="816" t="s">
        <v>95</v>
      </c>
      <c r="L100" s="587" t="s">
        <v>95</v>
      </c>
      <c r="M100" s="590" t="s">
        <v>95</v>
      </c>
      <c r="N100" s="835" t="s">
        <v>95</v>
      </c>
      <c r="P100" s="646"/>
      <c r="Q100" s="646"/>
      <c r="R100" s="646"/>
      <c r="S100" s="646"/>
      <c r="T100" s="646"/>
      <c r="U100" s="646"/>
      <c r="V100" s="646"/>
      <c r="W100" s="646"/>
      <c r="X100" s="646"/>
      <c r="Y100" s="646"/>
      <c r="Z100" s="646"/>
      <c r="AA100" s="646"/>
      <c r="AB100" s="646"/>
      <c r="AC100" s="646"/>
    </row>
    <row r="101" spans="2:29" s="626" customFormat="1" x14ac:dyDescent="0.2">
      <c r="B101" s="633"/>
      <c r="D101" s="277" t="s">
        <v>441</v>
      </c>
      <c r="E101" s="819"/>
      <c r="F101" s="816"/>
      <c r="G101" s="811">
        <f>0.5*G100</f>
        <v>0.30120980692682447</v>
      </c>
      <c r="H101" s="818"/>
      <c r="I101" s="820"/>
      <c r="J101" s="815"/>
      <c r="K101" s="816"/>
      <c r="L101" s="587"/>
      <c r="M101" s="590"/>
      <c r="N101" s="835"/>
      <c r="P101" s="646"/>
      <c r="Q101" s="646"/>
      <c r="R101" s="646"/>
      <c r="S101" s="646"/>
      <c r="T101" s="646"/>
      <c r="U101" s="646"/>
      <c r="V101" s="646"/>
      <c r="W101" s="646"/>
      <c r="X101" s="646"/>
      <c r="Y101" s="646"/>
      <c r="Z101" s="646"/>
      <c r="AA101" s="646"/>
      <c r="AB101" s="646"/>
      <c r="AC101" s="646"/>
    </row>
    <row r="102" spans="2:29" s="626" customFormat="1" x14ac:dyDescent="0.2">
      <c r="B102" s="633"/>
      <c r="C102" s="626" t="s">
        <v>321</v>
      </c>
      <c r="D102" s="277"/>
      <c r="E102" s="819" t="s">
        <v>95</v>
      </c>
      <c r="F102" s="816" t="s">
        <v>95</v>
      </c>
      <c r="G102" s="811" t="s">
        <v>95</v>
      </c>
      <c r="H102" s="818">
        <v>4.0823732196316803E-3</v>
      </c>
      <c r="I102" s="820">
        <v>4.0823732196316803E-3</v>
      </c>
      <c r="J102" s="815" t="s">
        <v>95</v>
      </c>
      <c r="K102" s="816" t="s">
        <v>95</v>
      </c>
      <c r="L102" s="587" t="s">
        <v>95</v>
      </c>
      <c r="M102" s="590">
        <v>2.4040642293386601E-2</v>
      </c>
      <c r="N102" s="835">
        <v>2.4040642293386601E-2</v>
      </c>
      <c r="P102" s="646"/>
    </row>
    <row r="103" spans="2:29" s="626" customFormat="1" x14ac:dyDescent="0.2">
      <c r="B103" s="633"/>
      <c r="C103" s="626" t="s">
        <v>304</v>
      </c>
      <c r="D103" s="277"/>
      <c r="E103" s="819" t="s">
        <v>95</v>
      </c>
      <c r="F103" s="816" t="s">
        <v>95</v>
      </c>
      <c r="G103" s="811" t="s">
        <v>95</v>
      </c>
      <c r="H103" s="818">
        <v>0.24131361698267301</v>
      </c>
      <c r="I103" s="820">
        <v>0.24131361698267301</v>
      </c>
      <c r="J103" s="815" t="s">
        <v>95</v>
      </c>
      <c r="K103" s="816" t="s">
        <v>95</v>
      </c>
      <c r="L103" s="587" t="s">
        <v>95</v>
      </c>
      <c r="M103" s="590">
        <v>8.6183434636668797E-3</v>
      </c>
      <c r="N103" s="835">
        <v>8.6183434636668797E-3</v>
      </c>
    </row>
    <row r="104" spans="2:29" x14ac:dyDescent="0.2">
      <c r="B104" s="633"/>
      <c r="C104" s="626" t="s">
        <v>301</v>
      </c>
      <c r="D104" s="277"/>
      <c r="E104" s="819" t="s">
        <v>95</v>
      </c>
      <c r="F104" s="816" t="s">
        <v>95</v>
      </c>
      <c r="G104" s="811" t="s">
        <v>95</v>
      </c>
      <c r="H104" s="818">
        <v>8.1193867368230102E-2</v>
      </c>
      <c r="I104" s="820">
        <v>8.1193867368230102E-2</v>
      </c>
      <c r="J104" s="815" t="s">
        <v>95</v>
      </c>
      <c r="K104" s="816" t="s">
        <v>95</v>
      </c>
      <c r="L104" s="587" t="s">
        <v>95</v>
      </c>
      <c r="M104" s="590">
        <v>0.107502494783634</v>
      </c>
      <c r="N104" s="835">
        <v>0.107502494783634</v>
      </c>
    </row>
    <row r="105" spans="2:29" x14ac:dyDescent="0.2">
      <c r="B105" s="633"/>
      <c r="C105" s="626" t="s">
        <v>173</v>
      </c>
      <c r="D105" s="277"/>
      <c r="E105" s="819" t="s">
        <v>95</v>
      </c>
      <c r="F105" s="816" t="s">
        <v>95</v>
      </c>
      <c r="G105" s="811" t="s">
        <v>95</v>
      </c>
      <c r="H105" s="818">
        <v>2.8123015513018199E-2</v>
      </c>
      <c r="I105" s="820">
        <v>2.8123015513018199E-2</v>
      </c>
      <c r="J105" s="815" t="s">
        <v>95</v>
      </c>
      <c r="K105" s="816" t="s">
        <v>95</v>
      </c>
      <c r="L105" s="587" t="s">
        <v>95</v>
      </c>
      <c r="M105" s="590" t="s">
        <v>95</v>
      </c>
      <c r="N105" s="835" t="s">
        <v>95</v>
      </c>
    </row>
    <row r="106" spans="2:29" x14ac:dyDescent="0.2">
      <c r="B106" s="633" t="s">
        <v>71</v>
      </c>
      <c r="C106" s="626"/>
      <c r="D106" s="277"/>
      <c r="E106" s="819"/>
      <c r="F106" s="816"/>
      <c r="G106" s="811"/>
      <c r="H106" s="818"/>
      <c r="I106" s="820"/>
      <c r="J106" s="815"/>
      <c r="K106" s="816"/>
      <c r="L106" s="587"/>
      <c r="M106" s="590"/>
      <c r="N106" s="835"/>
    </row>
    <row r="107" spans="2:29" x14ac:dyDescent="0.2">
      <c r="B107" s="633"/>
      <c r="C107" s="626" t="s">
        <v>309</v>
      </c>
      <c r="D107" s="277"/>
      <c r="E107" s="819" t="s">
        <v>95</v>
      </c>
      <c r="F107" s="816" t="s">
        <v>95</v>
      </c>
      <c r="G107" s="811" t="s">
        <v>95</v>
      </c>
      <c r="H107" s="818">
        <v>0.18016873809307801</v>
      </c>
      <c r="I107" s="820">
        <v>0.18016873809307801</v>
      </c>
      <c r="J107" s="815" t="s">
        <v>95</v>
      </c>
      <c r="K107" s="816" t="s">
        <v>95</v>
      </c>
      <c r="L107" s="587" t="s">
        <v>95</v>
      </c>
      <c r="M107" s="590">
        <v>0.25111131270978898</v>
      </c>
      <c r="N107" s="835">
        <v>0.25111131270978898</v>
      </c>
    </row>
    <row r="108" spans="2:29" x14ac:dyDescent="0.2">
      <c r="B108" s="633"/>
      <c r="C108" s="626" t="s">
        <v>176</v>
      </c>
      <c r="D108" s="277"/>
      <c r="E108" s="819"/>
      <c r="F108" s="816"/>
      <c r="G108" s="811"/>
      <c r="H108" s="818"/>
      <c r="I108" s="820"/>
      <c r="J108" s="815"/>
      <c r="K108" s="816"/>
      <c r="L108" s="587"/>
      <c r="M108" s="590"/>
      <c r="N108" s="835"/>
    </row>
    <row r="109" spans="2:29" x14ac:dyDescent="0.2">
      <c r="B109" s="633"/>
      <c r="C109" s="626"/>
      <c r="D109" s="277" t="s">
        <v>177</v>
      </c>
      <c r="E109" s="819" t="s">
        <v>95</v>
      </c>
      <c r="F109" s="816" t="s">
        <v>95</v>
      </c>
      <c r="G109" s="811" t="s">
        <v>95</v>
      </c>
      <c r="H109" s="818" t="s">
        <v>95</v>
      </c>
      <c r="I109" s="820" t="s">
        <v>95</v>
      </c>
      <c r="J109" s="815">
        <v>0.103096234309623</v>
      </c>
      <c r="K109" s="816">
        <v>1.4396252392340001</v>
      </c>
      <c r="L109" s="587">
        <v>4.7086537126441996</v>
      </c>
      <c r="M109" s="590" t="s">
        <v>95</v>
      </c>
      <c r="N109" s="835">
        <v>4.7086537126441996</v>
      </c>
    </row>
    <row r="110" spans="2:29" s="626" customFormat="1" x14ac:dyDescent="0.2">
      <c r="B110" s="1232" t="s">
        <v>442</v>
      </c>
      <c r="C110" s="1232"/>
      <c r="D110" s="1232"/>
      <c r="E110" s="1232"/>
      <c r="F110" s="1232"/>
      <c r="G110" s="1232"/>
      <c r="H110" s="1232"/>
      <c r="I110" s="1232"/>
      <c r="J110" s="1232"/>
      <c r="K110" s="1232"/>
      <c r="L110" s="1232"/>
      <c r="M110" s="1232"/>
      <c r="N110" s="1232"/>
    </row>
  </sheetData>
  <mergeCells count="17">
    <mergeCell ref="H55:I55"/>
    <mergeCell ref="M55:N55"/>
    <mergeCell ref="B110:N110"/>
    <mergeCell ref="B51:N51"/>
    <mergeCell ref="H4:I4"/>
    <mergeCell ref="M4:N4"/>
    <mergeCell ref="B53:D54"/>
    <mergeCell ref="E53:I53"/>
    <mergeCell ref="J53:N53"/>
    <mergeCell ref="H54:I54"/>
    <mergeCell ref="M54:N54"/>
    <mergeCell ref="B1:N1"/>
    <mergeCell ref="B2:D3"/>
    <mergeCell ref="E2:I2"/>
    <mergeCell ref="J2:N2"/>
    <mergeCell ref="H3:I3"/>
    <mergeCell ref="M3:N3"/>
  </mergeCells>
  <pageMargins left="0.75" right="0.75" top="1" bottom="1" header="0.5" footer="0.5"/>
  <pageSetup scale="38" orientation="portrait" r:id="rId1"/>
  <headerFooter alignWithMargins="0"/>
  <rowBreaks count="1" manualBreakCount="1">
    <brk id="51" max="1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3"/>
  <sheetViews>
    <sheetView view="pageBreakPreview" zoomScale="90" zoomScaleNormal="100" zoomScaleSheetLayoutView="90" workbookViewId="0">
      <selection activeCell="M59" sqref="B3:M59"/>
    </sheetView>
  </sheetViews>
  <sheetFormatPr defaultColWidth="9.140625" defaultRowHeight="12.75" x14ac:dyDescent="0.2"/>
  <cols>
    <col min="1" max="1" width="1.7109375" style="873" customWidth="1"/>
    <col min="2" max="2" width="1.5703125" style="872" customWidth="1"/>
    <col min="3" max="3" width="1.42578125" style="872" customWidth="1"/>
    <col min="4" max="4" width="49.5703125" style="872" bestFit="1" customWidth="1"/>
    <col min="5" max="5" width="8.5703125" style="872" customWidth="1"/>
    <col min="6" max="7" width="8.7109375" style="872" customWidth="1"/>
    <col min="8" max="9" width="8.140625" style="872" customWidth="1"/>
    <col min="10" max="10" width="9.140625" style="872"/>
    <col min="11" max="11" width="8.42578125" style="872" customWidth="1"/>
    <col min="12" max="12" width="8.28515625" style="872" customWidth="1"/>
    <col min="13" max="13" width="9.140625" style="872"/>
    <col min="14" max="14" width="1.7109375" style="873" customWidth="1"/>
    <col min="15" max="15" width="5.28515625" style="872" customWidth="1"/>
    <col min="16" max="16384" width="9.140625" style="872"/>
  </cols>
  <sheetData>
    <row r="1" spans="1:14" ht="56.25" customHeight="1" x14ac:dyDescent="0.2">
      <c r="B1" s="1240" t="s">
        <v>429</v>
      </c>
      <c r="C1" s="1240"/>
      <c r="D1" s="1240"/>
      <c r="E1" s="1240"/>
      <c r="F1" s="1240"/>
      <c r="G1" s="1241"/>
      <c r="H1" s="1241"/>
      <c r="I1" s="1241"/>
      <c r="J1" s="1241"/>
      <c r="K1" s="1241"/>
      <c r="L1" s="1241"/>
      <c r="M1" s="1241"/>
    </row>
    <row r="2" spans="1:14" ht="7.15" customHeight="1" x14ac:dyDescent="0.2">
      <c r="B2" s="926"/>
      <c r="C2" s="926"/>
      <c r="D2" s="926"/>
      <c r="E2" s="926"/>
      <c r="F2" s="926"/>
      <c r="G2" s="926"/>
      <c r="H2" s="926"/>
      <c r="I2" s="926"/>
      <c r="J2" s="926"/>
      <c r="K2" s="926"/>
      <c r="L2" s="926"/>
      <c r="M2" s="926"/>
    </row>
    <row r="3" spans="1:14" s="924" customFormat="1" ht="18.75" customHeight="1" x14ac:dyDescent="0.2">
      <c r="A3" s="925"/>
      <c r="B3" s="1242" t="s">
        <v>148</v>
      </c>
      <c r="C3" s="1243"/>
      <c r="D3" s="1244"/>
      <c r="E3" s="1248" t="s">
        <v>149</v>
      </c>
      <c r="F3" s="1249"/>
      <c r="G3" s="1249"/>
      <c r="H3" s="1250" t="s">
        <v>260</v>
      </c>
      <c r="I3" s="1250"/>
      <c r="J3" s="1250"/>
      <c r="K3" s="1250" t="s">
        <v>259</v>
      </c>
      <c r="L3" s="1250"/>
      <c r="M3" s="1252"/>
      <c r="N3" s="873"/>
    </row>
    <row r="4" spans="1:14" s="903" customFormat="1" ht="34.5" customHeight="1" x14ac:dyDescent="0.2">
      <c r="A4" s="883"/>
      <c r="B4" s="1245"/>
      <c r="C4" s="1246"/>
      <c r="D4" s="1247"/>
      <c r="E4" s="923" t="s">
        <v>145</v>
      </c>
      <c r="F4" s="922" t="s">
        <v>147</v>
      </c>
      <c r="G4" s="922" t="s">
        <v>282</v>
      </c>
      <c r="H4" s="1251"/>
      <c r="I4" s="1251"/>
      <c r="J4" s="1251"/>
      <c r="K4" s="1251"/>
      <c r="L4" s="1251"/>
      <c r="M4" s="1253"/>
      <c r="N4" s="873"/>
    </row>
    <row r="5" spans="1:14" s="903" customFormat="1" ht="15" customHeight="1" x14ac:dyDescent="0.2">
      <c r="A5" s="883"/>
      <c r="B5" s="921"/>
      <c r="C5" s="884"/>
      <c r="D5" s="884"/>
      <c r="E5" s="920">
        <v>17</v>
      </c>
      <c r="F5" s="919">
        <v>25</v>
      </c>
      <c r="G5" s="918">
        <v>48</v>
      </c>
      <c r="H5" s="1254">
        <v>141.506304998639</v>
      </c>
      <c r="I5" s="1236"/>
      <c r="J5" s="1237"/>
      <c r="K5" s="1235">
        <v>12.05706250567</v>
      </c>
      <c r="L5" s="1236"/>
      <c r="M5" s="1237"/>
      <c r="N5" s="873"/>
    </row>
    <row r="6" spans="1:14" s="903" customFormat="1" ht="15" customHeight="1" x14ac:dyDescent="0.2">
      <c r="A6" s="883"/>
      <c r="B6" s="917"/>
      <c r="C6" s="884"/>
      <c r="D6" s="916" t="s">
        <v>284</v>
      </c>
      <c r="E6" s="1238" t="s">
        <v>101</v>
      </c>
      <c r="F6" s="1239"/>
      <c r="G6" s="915" t="s">
        <v>30</v>
      </c>
      <c r="H6" s="914" t="s">
        <v>49</v>
      </c>
      <c r="I6" s="913" t="s">
        <v>48</v>
      </c>
      <c r="J6" s="912" t="s">
        <v>1</v>
      </c>
      <c r="K6" s="911" t="s">
        <v>49</v>
      </c>
      <c r="L6" s="910" t="s">
        <v>48</v>
      </c>
      <c r="M6" s="909" t="s">
        <v>1</v>
      </c>
      <c r="N6" s="873"/>
    </row>
    <row r="7" spans="1:14" s="903" customFormat="1" ht="15" customHeight="1" x14ac:dyDescent="0.2">
      <c r="A7" s="883"/>
      <c r="B7" s="908" t="s">
        <v>399</v>
      </c>
      <c r="C7" s="875"/>
      <c r="D7" s="890"/>
      <c r="E7" s="907"/>
      <c r="F7" s="906"/>
      <c r="G7" s="893"/>
      <c r="H7" s="892"/>
      <c r="I7" s="877"/>
      <c r="J7" s="905"/>
      <c r="K7" s="877"/>
      <c r="L7" s="877"/>
      <c r="M7" s="905"/>
      <c r="N7" s="873"/>
    </row>
    <row r="8" spans="1:14" s="903" customFormat="1" ht="15" customHeight="1" x14ac:dyDescent="0.2">
      <c r="A8" s="883"/>
      <c r="B8" s="904"/>
      <c r="C8" s="891" t="s">
        <v>295</v>
      </c>
      <c r="D8" s="890"/>
      <c r="E8" s="1233">
        <v>8.6903278126999207E-3</v>
      </c>
      <c r="F8" s="1234"/>
      <c r="G8" s="893">
        <v>8.2205535814465699E-2</v>
      </c>
      <c r="H8" s="892">
        <v>1.2297361780020699</v>
      </c>
      <c r="I8" s="877">
        <v>4.0823732196316803E-3</v>
      </c>
      <c r="J8" s="876">
        <v>1.2338185512216999</v>
      </c>
      <c r="K8" s="877">
        <v>0.104779825632485</v>
      </c>
      <c r="L8" s="879" t="s">
        <v>95</v>
      </c>
      <c r="M8" s="876">
        <v>0.104779825632485</v>
      </c>
      <c r="N8" s="873"/>
    </row>
    <row r="9" spans="1:14" s="903" customFormat="1" ht="15" customHeight="1" x14ac:dyDescent="0.2">
      <c r="A9" s="883"/>
      <c r="B9" s="885"/>
      <c r="C9" s="891" t="s">
        <v>26</v>
      </c>
      <c r="D9" s="890"/>
      <c r="E9" s="1233">
        <v>7.2035210649037802E-5</v>
      </c>
      <c r="F9" s="1234"/>
      <c r="G9" s="880">
        <v>6.9153802223076303E-3</v>
      </c>
      <c r="H9" s="878">
        <v>1.0193436488744E-2</v>
      </c>
      <c r="I9" s="879" t="s">
        <v>95</v>
      </c>
      <c r="J9" s="898">
        <v>1.0193436488744E-2</v>
      </c>
      <c r="K9" s="878">
        <v>8.68533037404552E-4</v>
      </c>
      <c r="L9" s="877" t="s">
        <v>95</v>
      </c>
      <c r="M9" s="876">
        <v>8.68533037404552E-4</v>
      </c>
      <c r="N9" s="899"/>
    </row>
    <row r="10" spans="1:14" s="903" customFormat="1" ht="15" customHeight="1" x14ac:dyDescent="0.2">
      <c r="A10" s="883"/>
      <c r="B10" s="885"/>
      <c r="C10" s="891" t="s">
        <v>291</v>
      </c>
      <c r="D10" s="890"/>
      <c r="E10" s="1233">
        <v>1.40468660765624E-4</v>
      </c>
      <c r="F10" s="1234"/>
      <c r="G10" s="893">
        <v>2.6618618025626298E-3</v>
      </c>
      <c r="H10" s="892">
        <v>1.9877201153050701E-2</v>
      </c>
      <c r="I10" s="877" t="s">
        <v>95</v>
      </c>
      <c r="J10" s="876">
        <v>1.9877201153050701E-2</v>
      </c>
      <c r="K10" s="877">
        <v>1.6936394229388799E-3</v>
      </c>
      <c r="L10" s="877" t="s">
        <v>95</v>
      </c>
      <c r="M10" s="876">
        <v>1.6936394229388799E-3</v>
      </c>
      <c r="N10" s="873"/>
    </row>
    <row r="11" spans="1:14" s="903" customFormat="1" ht="15" customHeight="1" x14ac:dyDescent="0.2">
      <c r="A11" s="883"/>
      <c r="B11" s="885"/>
      <c r="C11" s="891" t="s">
        <v>296</v>
      </c>
      <c r="D11" s="890"/>
      <c r="E11" s="1233">
        <v>9.50864780567299E-4</v>
      </c>
      <c r="F11" s="1234"/>
      <c r="G11" s="880">
        <v>5.9515429938209003E-3</v>
      </c>
      <c r="H11" s="878">
        <v>0.13455336165142001</v>
      </c>
      <c r="I11" s="877">
        <v>6.3503583416492796E-3</v>
      </c>
      <c r="J11" s="901">
        <v>0.14090371999307</v>
      </c>
      <c r="K11" s="878">
        <v>1.1464636093740099E-2</v>
      </c>
      <c r="L11" s="879" t="s">
        <v>95</v>
      </c>
      <c r="M11" s="898">
        <v>1.1464636093740099E-2</v>
      </c>
      <c r="N11" s="873"/>
    </row>
    <row r="12" spans="1:14" s="903" customFormat="1" ht="15" customHeight="1" x14ac:dyDescent="0.2">
      <c r="A12" s="883"/>
      <c r="B12" s="885"/>
      <c r="C12" s="891" t="s">
        <v>355</v>
      </c>
      <c r="D12" s="890"/>
      <c r="E12" s="1233">
        <v>1.0805281597355699E-3</v>
      </c>
      <c r="F12" s="1234"/>
      <c r="G12" s="880">
        <v>4.0618108621015801E-2</v>
      </c>
      <c r="H12" s="878">
        <v>0.15290154733115999</v>
      </c>
      <c r="I12" s="877">
        <v>6.5771568538510405E-2</v>
      </c>
      <c r="J12" s="876">
        <v>0.21867311586967</v>
      </c>
      <c r="K12" s="878" t="s">
        <v>95</v>
      </c>
      <c r="L12" s="877" t="s">
        <v>95</v>
      </c>
      <c r="M12" s="876" t="s">
        <v>95</v>
      </c>
      <c r="N12" s="873"/>
    </row>
    <row r="13" spans="1:14" s="903" customFormat="1" ht="15" customHeight="1" x14ac:dyDescent="0.2">
      <c r="A13" s="883"/>
      <c r="B13" s="885"/>
      <c r="C13" s="891" t="s">
        <v>356</v>
      </c>
      <c r="D13" s="890"/>
      <c r="E13" s="1233" t="s">
        <v>95</v>
      </c>
      <c r="F13" s="1234"/>
      <c r="G13" s="880" t="s">
        <v>95</v>
      </c>
      <c r="H13" s="878" t="s">
        <v>95</v>
      </c>
      <c r="I13" s="877" t="s">
        <v>95</v>
      </c>
      <c r="J13" s="901" t="s">
        <v>95</v>
      </c>
      <c r="K13" s="878" t="s">
        <v>95</v>
      </c>
      <c r="L13" s="879">
        <v>9.0265807856300506E-2</v>
      </c>
      <c r="M13" s="898">
        <v>9.0265807856300506E-2</v>
      </c>
      <c r="N13" s="873"/>
    </row>
    <row r="14" spans="1:14" s="903" customFormat="1" ht="15" customHeight="1" x14ac:dyDescent="0.2">
      <c r="A14" s="883"/>
      <c r="B14" s="885"/>
      <c r="C14" s="891" t="s">
        <v>9</v>
      </c>
      <c r="D14" s="884"/>
      <c r="E14" s="1233" t="s">
        <v>95</v>
      </c>
      <c r="F14" s="1234"/>
      <c r="G14" s="880" t="s">
        <v>95</v>
      </c>
      <c r="H14" s="878" t="s">
        <v>95</v>
      </c>
      <c r="I14" s="877">
        <v>1.2247119658895E-2</v>
      </c>
      <c r="J14" s="901">
        <v>1.2247119658895E-2</v>
      </c>
      <c r="K14" s="878" t="s">
        <v>95</v>
      </c>
      <c r="L14" s="879" t="s">
        <v>95</v>
      </c>
      <c r="M14" s="898" t="s">
        <v>95</v>
      </c>
      <c r="N14" s="873"/>
    </row>
    <row r="15" spans="1:14" s="903" customFormat="1" ht="15" customHeight="1" x14ac:dyDescent="0.2">
      <c r="A15" s="883"/>
      <c r="B15" s="885"/>
      <c r="C15" s="884"/>
      <c r="D15" s="890" t="s">
        <v>413</v>
      </c>
      <c r="E15" s="1233"/>
      <c r="F15" s="1234"/>
      <c r="G15" s="880"/>
      <c r="H15" s="878"/>
      <c r="I15" s="877"/>
      <c r="J15" s="898"/>
      <c r="K15" s="878"/>
      <c r="L15" s="877"/>
      <c r="M15" s="901"/>
      <c r="N15" s="873"/>
    </row>
    <row r="16" spans="1:14" s="903" customFormat="1" ht="15" customHeight="1" x14ac:dyDescent="0.2">
      <c r="A16" s="883"/>
      <c r="B16" s="885"/>
      <c r="C16" s="891" t="s">
        <v>155</v>
      </c>
      <c r="D16" s="884"/>
      <c r="E16" s="1233" t="s">
        <v>95</v>
      </c>
      <c r="F16" s="1234"/>
      <c r="G16" s="893" t="s">
        <v>95</v>
      </c>
      <c r="H16" s="895" t="s">
        <v>95</v>
      </c>
      <c r="I16" s="877">
        <v>7.5297106050984303E-2</v>
      </c>
      <c r="J16" s="901">
        <v>7.5297106050984303E-2</v>
      </c>
      <c r="K16" s="895" t="s">
        <v>95</v>
      </c>
      <c r="L16" s="877" t="s">
        <v>95</v>
      </c>
      <c r="M16" s="901" t="s">
        <v>95</v>
      </c>
      <c r="N16" s="873"/>
    </row>
    <row r="17" spans="1:14" s="903" customFormat="1" ht="15" customHeight="1" x14ac:dyDescent="0.2">
      <c r="A17" s="883"/>
      <c r="B17" s="885"/>
      <c r="C17" s="884" t="s">
        <v>241</v>
      </c>
      <c r="D17" s="891"/>
      <c r="E17" s="1233"/>
      <c r="F17" s="1234"/>
      <c r="G17" s="880"/>
      <c r="H17" s="878"/>
      <c r="I17" s="877"/>
      <c r="J17" s="876"/>
      <c r="K17" s="878"/>
      <c r="L17" s="879"/>
      <c r="M17" s="898"/>
      <c r="N17" s="873"/>
    </row>
    <row r="18" spans="1:14" s="903" customFormat="1" ht="15" customHeight="1" x14ac:dyDescent="0.2">
      <c r="A18" s="883"/>
      <c r="B18" s="885"/>
      <c r="C18" s="891"/>
      <c r="D18" s="890" t="s">
        <v>199</v>
      </c>
      <c r="E18" s="1233">
        <v>2.7013203993389199E-4</v>
      </c>
      <c r="F18" s="1234"/>
      <c r="G18" s="893">
        <v>1.0154527155254001E-2</v>
      </c>
      <c r="H18" s="895">
        <v>3.82253868327899E-2</v>
      </c>
      <c r="I18" s="877" t="s">
        <v>95</v>
      </c>
      <c r="J18" s="901">
        <v>3.82253868327899E-2</v>
      </c>
      <c r="K18" s="895">
        <v>3.2569988902670698E-3</v>
      </c>
      <c r="L18" s="877" t="s">
        <v>95</v>
      </c>
      <c r="M18" s="901">
        <v>3.2569988902670698E-3</v>
      </c>
      <c r="N18" s="873"/>
    </row>
    <row r="19" spans="1:14" s="903" customFormat="1" ht="15" customHeight="1" x14ac:dyDescent="0.2">
      <c r="A19" s="883"/>
      <c r="B19" s="885"/>
      <c r="C19" s="884"/>
      <c r="D19" s="891" t="s">
        <v>200</v>
      </c>
      <c r="E19" s="1233">
        <v>9.0044013311297303E-5</v>
      </c>
      <c r="F19" s="1234"/>
      <c r="G19" s="880">
        <v>3.3848423850846498E-3</v>
      </c>
      <c r="H19" s="878">
        <v>1.274179561093E-2</v>
      </c>
      <c r="I19" s="879" t="s">
        <v>95</v>
      </c>
      <c r="J19" s="898">
        <v>1.274179561093E-2</v>
      </c>
      <c r="K19" s="878">
        <v>1.08566629675569E-3</v>
      </c>
      <c r="L19" s="877" t="s">
        <v>95</v>
      </c>
      <c r="M19" s="876">
        <v>1.08566629675569E-3</v>
      </c>
      <c r="N19" s="873"/>
    </row>
    <row r="20" spans="1:14" s="903" customFormat="1" ht="15" customHeight="1" x14ac:dyDescent="0.2">
      <c r="A20" s="883"/>
      <c r="B20" s="885"/>
      <c r="C20" s="872"/>
      <c r="D20" s="891" t="s">
        <v>208</v>
      </c>
      <c r="E20" s="1233">
        <v>1.9809682928485401E-4</v>
      </c>
      <c r="F20" s="1234"/>
      <c r="G20" s="893">
        <v>7.4466532471862404E-3</v>
      </c>
      <c r="H20" s="895">
        <v>2.8031950344045899E-2</v>
      </c>
      <c r="I20" s="877" t="s">
        <v>95</v>
      </c>
      <c r="J20" s="901">
        <v>2.8031950344045899E-2</v>
      </c>
      <c r="K20" s="902">
        <v>2.38846585286252E-3</v>
      </c>
      <c r="L20" s="877" t="s">
        <v>95</v>
      </c>
      <c r="M20" s="901">
        <v>2.38846585286252E-3</v>
      </c>
      <c r="N20" s="873"/>
    </row>
    <row r="21" spans="1:14" s="903" customFormat="1" ht="15" customHeight="1" x14ac:dyDescent="0.2">
      <c r="A21" s="883"/>
      <c r="B21" s="885"/>
      <c r="C21" s="884" t="s">
        <v>156</v>
      </c>
      <c r="D21" s="873"/>
      <c r="E21" s="1233"/>
      <c r="F21" s="1234"/>
      <c r="G21" s="880"/>
      <c r="H21" s="878"/>
      <c r="I21" s="877"/>
      <c r="J21" s="901"/>
      <c r="K21" s="878"/>
      <c r="L21" s="879"/>
      <c r="M21" s="898"/>
      <c r="N21" s="873"/>
    </row>
    <row r="22" spans="1:14" s="903" customFormat="1" ht="15" customHeight="1" x14ac:dyDescent="0.2">
      <c r="A22" s="883"/>
      <c r="B22" s="885"/>
      <c r="C22" s="884"/>
      <c r="D22" s="873" t="s">
        <v>124</v>
      </c>
      <c r="E22" s="1233">
        <v>7.5636971181489699E-5</v>
      </c>
      <c r="F22" s="1234"/>
      <c r="G22" s="880">
        <v>2.7667194677679602E-3</v>
      </c>
      <c r="H22" s="878">
        <v>1.0703108313181201E-2</v>
      </c>
      <c r="I22" s="877" t="s">
        <v>95</v>
      </c>
      <c r="J22" s="901">
        <v>1.0703108313181201E-2</v>
      </c>
      <c r="K22" s="878" t="s">
        <v>95</v>
      </c>
      <c r="L22" s="879" t="s">
        <v>95</v>
      </c>
      <c r="M22" s="898" t="s">
        <v>95</v>
      </c>
      <c r="N22" s="873"/>
    </row>
    <row r="23" spans="1:14" s="903" customFormat="1" ht="15" customHeight="1" x14ac:dyDescent="0.2">
      <c r="A23" s="883"/>
      <c r="B23" s="885"/>
      <c r="C23" s="884"/>
      <c r="D23" s="873" t="s">
        <v>129</v>
      </c>
      <c r="E23" s="1233">
        <v>2.1610563194711301E-5</v>
      </c>
      <c r="F23" s="1234"/>
      <c r="G23" s="880">
        <v>8.1236217242031702E-4</v>
      </c>
      <c r="H23" s="878">
        <v>3.0580309466231902E-3</v>
      </c>
      <c r="I23" s="877" t="s">
        <v>95</v>
      </c>
      <c r="J23" s="901">
        <v>3.0580309466231902E-3</v>
      </c>
      <c r="K23" s="878" t="s">
        <v>95</v>
      </c>
      <c r="L23" s="879" t="s">
        <v>95</v>
      </c>
      <c r="M23" s="898" t="s">
        <v>95</v>
      </c>
      <c r="N23" s="873"/>
    </row>
    <row r="24" spans="1:14" s="903" customFormat="1" ht="15" customHeight="1" x14ac:dyDescent="0.2">
      <c r="A24" s="883"/>
      <c r="B24" s="885"/>
      <c r="C24" s="884"/>
      <c r="D24" s="872" t="s">
        <v>130</v>
      </c>
      <c r="E24" s="1233">
        <v>7.2035210649037798E-6</v>
      </c>
      <c r="F24" s="1234"/>
      <c r="G24" s="880">
        <v>2.7078739080677202E-4</v>
      </c>
      <c r="H24" s="878">
        <v>1.0193436488744E-3</v>
      </c>
      <c r="I24" s="877" t="s">
        <v>95</v>
      </c>
      <c r="J24" s="901">
        <v>1.0193436488744E-3</v>
      </c>
      <c r="K24" s="878" t="s">
        <v>95</v>
      </c>
      <c r="L24" s="879" t="s">
        <v>95</v>
      </c>
      <c r="M24" s="898" t="s">
        <v>95</v>
      </c>
      <c r="N24" s="873"/>
    </row>
    <row r="25" spans="1:14" s="894" customFormat="1" ht="15" customHeight="1" x14ac:dyDescent="0.2">
      <c r="A25" s="896"/>
      <c r="B25" s="885"/>
      <c r="C25" s="884"/>
      <c r="D25" s="890" t="s">
        <v>131</v>
      </c>
      <c r="E25" s="1233">
        <v>1.44070421298076E-5</v>
      </c>
      <c r="F25" s="1234"/>
      <c r="G25" s="893">
        <v>5.4157478161354403E-4</v>
      </c>
      <c r="H25" s="895">
        <v>2.03868729774879E-3</v>
      </c>
      <c r="I25" s="877" t="s">
        <v>95</v>
      </c>
      <c r="J25" s="901">
        <v>2.03868729774879E-3</v>
      </c>
      <c r="K25" s="902" t="s">
        <v>95</v>
      </c>
      <c r="L25" s="877" t="s">
        <v>95</v>
      </c>
      <c r="M25" s="901" t="s">
        <v>95</v>
      </c>
      <c r="N25" s="873"/>
    </row>
    <row r="26" spans="1:14" s="894" customFormat="1" ht="15" customHeight="1" x14ac:dyDescent="0.2">
      <c r="A26" s="896"/>
      <c r="B26" s="885"/>
      <c r="C26" s="891" t="s">
        <v>406</v>
      </c>
      <c r="D26" s="891"/>
      <c r="E26" s="1233"/>
      <c r="F26" s="1234"/>
      <c r="G26" s="880"/>
      <c r="H26" s="878"/>
      <c r="I26" s="877"/>
      <c r="J26" s="876"/>
      <c r="K26" s="878"/>
      <c r="L26" s="877"/>
      <c r="M26" s="876"/>
      <c r="N26" s="873"/>
    </row>
    <row r="27" spans="1:14" s="894" customFormat="1" ht="15" customHeight="1" x14ac:dyDescent="0.2">
      <c r="A27" s="896"/>
      <c r="B27" s="885"/>
      <c r="C27" s="884"/>
      <c r="D27" s="891" t="s">
        <v>140</v>
      </c>
      <c r="E27" s="1233" t="s">
        <v>95</v>
      </c>
      <c r="F27" s="1234"/>
      <c r="G27" s="880" t="s">
        <v>95</v>
      </c>
      <c r="H27" s="878" t="s">
        <v>95</v>
      </c>
      <c r="I27" s="879" t="s">
        <v>95</v>
      </c>
      <c r="J27" s="898" t="s">
        <v>95</v>
      </c>
      <c r="K27" s="878" t="s">
        <v>95</v>
      </c>
      <c r="L27" s="877">
        <v>1.3607910732105601E-3</v>
      </c>
      <c r="M27" s="876">
        <v>1.3607910732105601E-3</v>
      </c>
      <c r="N27" s="873"/>
    </row>
    <row r="28" spans="1:14" s="894" customFormat="1" ht="15" customHeight="1" x14ac:dyDescent="0.2">
      <c r="A28" s="896"/>
      <c r="B28" s="885"/>
      <c r="C28" s="884"/>
      <c r="D28" s="891" t="s">
        <v>283</v>
      </c>
      <c r="E28" s="1233" t="s">
        <v>95</v>
      </c>
      <c r="F28" s="1234"/>
      <c r="G28" s="893" t="s">
        <v>95</v>
      </c>
      <c r="H28" s="892" t="s">
        <v>95</v>
      </c>
      <c r="I28" s="877" t="s">
        <v>95</v>
      </c>
      <c r="J28" s="876" t="s">
        <v>95</v>
      </c>
      <c r="K28" s="877" t="s">
        <v>95</v>
      </c>
      <c r="L28" s="877">
        <v>2.7215821464211202E-3</v>
      </c>
      <c r="M28" s="876">
        <v>2.7215821464211202E-3</v>
      </c>
      <c r="N28" s="873"/>
    </row>
    <row r="29" spans="1:14" s="894" customFormat="1" ht="15" customHeight="1" x14ac:dyDescent="0.2">
      <c r="A29" s="896"/>
      <c r="B29" s="885"/>
      <c r="C29" s="884"/>
      <c r="D29" s="891" t="s">
        <v>160</v>
      </c>
      <c r="E29" s="1233" t="s">
        <v>95</v>
      </c>
      <c r="F29" s="1234"/>
      <c r="G29" s="893" t="s">
        <v>95</v>
      </c>
      <c r="H29" s="895" t="s">
        <v>95</v>
      </c>
      <c r="I29" s="879">
        <v>5.4431642928422404E-3</v>
      </c>
      <c r="J29" s="901">
        <v>5.4431642928422404E-3</v>
      </c>
      <c r="K29" s="895" t="s">
        <v>95</v>
      </c>
      <c r="L29" s="879" t="s">
        <v>95</v>
      </c>
      <c r="M29" s="876" t="s">
        <v>95</v>
      </c>
      <c r="N29" s="873"/>
    </row>
    <row r="30" spans="1:14" s="894" customFormat="1" ht="15" customHeight="1" x14ac:dyDescent="0.2">
      <c r="A30" s="896"/>
      <c r="B30" s="885"/>
      <c r="C30" s="884" t="s">
        <v>162</v>
      </c>
      <c r="D30" s="891"/>
      <c r="E30" s="1233"/>
      <c r="F30" s="1234"/>
      <c r="G30" s="893"/>
      <c r="H30" s="895"/>
      <c r="I30" s="879"/>
      <c r="J30" s="901"/>
      <c r="K30" s="895"/>
      <c r="L30" s="879"/>
      <c r="M30" s="901"/>
      <c r="N30" s="873"/>
    </row>
    <row r="31" spans="1:14" s="894" customFormat="1" ht="15" customHeight="1" x14ac:dyDescent="0.2">
      <c r="A31" s="896"/>
      <c r="B31" s="885"/>
      <c r="C31" s="884"/>
      <c r="D31" s="891" t="s">
        <v>128</v>
      </c>
      <c r="E31" s="1233">
        <v>3.7458309537499702E-4</v>
      </c>
      <c r="F31" s="1234"/>
      <c r="G31" s="880">
        <v>1.5351556915195101E-2</v>
      </c>
      <c r="H31" s="878">
        <v>5.3005869741468599E-2</v>
      </c>
      <c r="I31" s="877">
        <v>7.2575523904563196E-3</v>
      </c>
      <c r="J31" s="901">
        <v>6.0263422131925003E-2</v>
      </c>
      <c r="K31" s="878" t="s">
        <v>95</v>
      </c>
      <c r="L31" s="877" t="s">
        <v>95</v>
      </c>
      <c r="M31" s="901" t="s">
        <v>95</v>
      </c>
      <c r="N31" s="873"/>
    </row>
    <row r="32" spans="1:14" s="894" customFormat="1" ht="15" customHeight="1" x14ac:dyDescent="0.2">
      <c r="A32" s="896"/>
      <c r="B32" s="885"/>
      <c r="C32" s="891"/>
      <c r="D32" s="890" t="s">
        <v>134</v>
      </c>
      <c r="E32" s="1233">
        <v>4.68228869218746E-5</v>
      </c>
      <c r="F32" s="1234"/>
      <c r="G32" s="893">
        <v>2.5314418472458101E-3</v>
      </c>
      <c r="H32" s="895">
        <v>6.6257337176835801E-3</v>
      </c>
      <c r="I32" s="877" t="s">
        <v>95</v>
      </c>
      <c r="J32" s="901">
        <v>6.6257337176835801E-3</v>
      </c>
      <c r="K32" s="895" t="s">
        <v>95</v>
      </c>
      <c r="L32" s="877" t="s">
        <v>95</v>
      </c>
      <c r="M32" s="901" t="s">
        <v>95</v>
      </c>
      <c r="N32" s="873"/>
    </row>
    <row r="33" spans="1:14" s="894" customFormat="1" ht="15" customHeight="1" x14ac:dyDescent="0.2">
      <c r="A33" s="896"/>
      <c r="B33" s="885"/>
      <c r="C33" s="884" t="s">
        <v>407</v>
      </c>
      <c r="D33" s="884"/>
      <c r="E33" s="1233"/>
      <c r="F33" s="1234"/>
      <c r="G33" s="880"/>
      <c r="H33" s="878"/>
      <c r="I33" s="879"/>
      <c r="J33" s="898"/>
      <c r="K33" s="878"/>
      <c r="L33" s="877"/>
      <c r="M33" s="901"/>
      <c r="N33" s="873"/>
    </row>
    <row r="34" spans="1:14" s="894" customFormat="1" ht="15" customHeight="1" x14ac:dyDescent="0.2">
      <c r="A34" s="896"/>
      <c r="B34" s="885"/>
      <c r="C34" s="884"/>
      <c r="D34" s="890" t="s">
        <v>116</v>
      </c>
      <c r="E34" s="1233" t="s">
        <v>95</v>
      </c>
      <c r="F34" s="1234"/>
      <c r="G34" s="893" t="s">
        <v>95</v>
      </c>
      <c r="H34" s="895" t="s">
        <v>95</v>
      </c>
      <c r="I34" s="877">
        <v>1.3607910732105601E-3</v>
      </c>
      <c r="J34" s="901">
        <v>1.3607910732105601E-3</v>
      </c>
      <c r="K34" s="895" t="s">
        <v>95</v>
      </c>
      <c r="L34" s="877">
        <v>1.08863285856845E-2</v>
      </c>
      <c r="M34" s="901">
        <v>1.08863285856845E-2</v>
      </c>
      <c r="N34" s="873"/>
    </row>
    <row r="35" spans="1:14" s="894" customFormat="1" ht="15" customHeight="1" x14ac:dyDescent="0.2">
      <c r="A35" s="896"/>
      <c r="B35" s="885"/>
      <c r="C35" s="884"/>
      <c r="D35" s="890" t="s">
        <v>118</v>
      </c>
      <c r="E35" s="1233" t="s">
        <v>95</v>
      </c>
      <c r="F35" s="1234"/>
      <c r="G35" s="880" t="s">
        <v>95</v>
      </c>
      <c r="H35" s="878" t="s">
        <v>95</v>
      </c>
      <c r="I35" s="879">
        <v>6.7132359611720996E-2</v>
      </c>
      <c r="J35" s="898">
        <v>6.7132359611720996E-2</v>
      </c>
      <c r="K35" s="878" t="s">
        <v>95</v>
      </c>
      <c r="L35" s="877">
        <v>0.31116755874081498</v>
      </c>
      <c r="M35" s="876">
        <v>0.31116755874081498</v>
      </c>
      <c r="N35" s="873"/>
    </row>
    <row r="36" spans="1:14" s="894" customFormat="1" ht="15" customHeight="1" x14ac:dyDescent="0.2">
      <c r="A36" s="896"/>
      <c r="B36" s="885"/>
      <c r="C36" s="884"/>
      <c r="D36" s="890" t="s">
        <v>128</v>
      </c>
      <c r="E36" s="1233">
        <v>8.1039611980167597E-4</v>
      </c>
      <c r="F36" s="1234"/>
      <c r="G36" s="893">
        <v>6.6157464899105102E-3</v>
      </c>
      <c r="H36" s="878">
        <v>0.11467616049837</v>
      </c>
      <c r="I36" s="877" t="s">
        <v>95</v>
      </c>
      <c r="J36" s="901">
        <v>0.11467616049837</v>
      </c>
      <c r="K36" s="895">
        <v>9.7709966708012103E-3</v>
      </c>
      <c r="L36" s="877" t="s">
        <v>95</v>
      </c>
      <c r="M36" s="901">
        <v>9.7709966708012103E-3</v>
      </c>
      <c r="N36" s="873"/>
    </row>
    <row r="37" spans="1:14" s="894" customFormat="1" ht="15" customHeight="1" x14ac:dyDescent="0.2">
      <c r="A37" s="896"/>
      <c r="B37" s="885"/>
      <c r="C37" s="884"/>
      <c r="D37" s="890" t="s">
        <v>164</v>
      </c>
      <c r="E37" s="1233" t="s">
        <v>95</v>
      </c>
      <c r="F37" s="1234"/>
      <c r="G37" s="880" t="s">
        <v>95</v>
      </c>
      <c r="H37" s="895" t="s">
        <v>95</v>
      </c>
      <c r="I37" s="877" t="s">
        <v>95</v>
      </c>
      <c r="J37" s="876" t="s">
        <v>95</v>
      </c>
      <c r="K37" s="878" t="s">
        <v>95</v>
      </c>
      <c r="L37" s="879">
        <v>4.9895672684387203E-3</v>
      </c>
      <c r="M37" s="898">
        <v>4.9895672684387203E-3</v>
      </c>
      <c r="N37" s="873"/>
    </row>
    <row r="38" spans="1:14" s="894" customFormat="1" ht="15" customHeight="1" x14ac:dyDescent="0.2">
      <c r="A38" s="896"/>
      <c r="B38" s="885"/>
      <c r="C38" s="884" t="s">
        <v>80</v>
      </c>
      <c r="D38" s="891"/>
      <c r="E38" s="1233"/>
      <c r="F38" s="1234"/>
      <c r="G38" s="880"/>
      <c r="H38" s="878"/>
      <c r="I38" s="879"/>
      <c r="J38" s="898"/>
      <c r="K38" s="878"/>
      <c r="L38" s="877"/>
      <c r="M38" s="876"/>
      <c r="N38" s="873"/>
    </row>
    <row r="39" spans="1:14" s="894" customFormat="1" ht="15" customHeight="1" x14ac:dyDescent="0.2">
      <c r="A39" s="896"/>
      <c r="B39" s="885"/>
      <c r="C39" s="884"/>
      <c r="D39" s="890" t="s">
        <v>303</v>
      </c>
      <c r="E39" s="1233" t="s">
        <v>95</v>
      </c>
      <c r="F39" s="1234"/>
      <c r="G39" s="893" t="s">
        <v>95</v>
      </c>
      <c r="H39" s="892" t="s">
        <v>95</v>
      </c>
      <c r="I39" s="879" t="s">
        <v>95</v>
      </c>
      <c r="J39" s="876" t="s">
        <v>95</v>
      </c>
      <c r="K39" s="877" t="s">
        <v>95</v>
      </c>
      <c r="L39" s="879">
        <v>1.8143880976140799E-3</v>
      </c>
      <c r="M39" s="876">
        <v>1.8143880976140799E-3</v>
      </c>
      <c r="N39" s="873"/>
    </row>
    <row r="40" spans="1:14" s="894" customFormat="1" ht="15" customHeight="1" x14ac:dyDescent="0.2">
      <c r="A40" s="896"/>
      <c r="B40" s="885"/>
      <c r="C40" s="884" t="s">
        <v>41</v>
      </c>
      <c r="D40" s="891"/>
      <c r="E40" s="1233"/>
      <c r="F40" s="1234"/>
      <c r="G40" s="880"/>
      <c r="H40" s="878"/>
      <c r="I40" s="879"/>
      <c r="J40" s="898"/>
      <c r="K40" s="878"/>
      <c r="L40" s="877"/>
      <c r="M40" s="876"/>
      <c r="N40" s="873"/>
    </row>
    <row r="41" spans="1:14" s="894" customFormat="1" ht="15" customHeight="1" x14ac:dyDescent="0.2">
      <c r="A41" s="896"/>
      <c r="B41" s="885"/>
      <c r="C41" s="896"/>
      <c r="D41" s="891" t="s">
        <v>115</v>
      </c>
      <c r="E41" s="1233" t="s">
        <v>95</v>
      </c>
      <c r="F41" s="1234"/>
      <c r="G41" s="880" t="s">
        <v>95</v>
      </c>
      <c r="H41" s="878" t="s">
        <v>95</v>
      </c>
      <c r="I41" s="879">
        <v>7.2575523904563205E-2</v>
      </c>
      <c r="J41" s="898">
        <v>7.2575523904563205E-2</v>
      </c>
      <c r="K41" s="878" t="s">
        <v>95</v>
      </c>
      <c r="L41" s="877">
        <v>1.08863285856845E-2</v>
      </c>
      <c r="M41" s="876">
        <v>1.08863285856845E-2</v>
      </c>
      <c r="N41" s="873"/>
    </row>
    <row r="42" spans="1:14" s="896" customFormat="1" ht="15" customHeight="1" x14ac:dyDescent="0.2">
      <c r="B42" s="885"/>
      <c r="C42" s="900" t="s">
        <v>42</v>
      </c>
      <c r="D42" s="891"/>
      <c r="E42" s="1233"/>
      <c r="F42" s="1234"/>
      <c r="G42" s="880"/>
      <c r="H42" s="878"/>
      <c r="I42" s="877"/>
      <c r="J42" s="876"/>
      <c r="K42" s="878"/>
      <c r="L42" s="879"/>
      <c r="M42" s="898"/>
      <c r="N42" s="873"/>
    </row>
    <row r="43" spans="1:14" s="894" customFormat="1" ht="15" customHeight="1" x14ac:dyDescent="0.2">
      <c r="A43" s="896"/>
      <c r="B43" s="885"/>
      <c r="C43" s="884"/>
      <c r="D43" s="890" t="s">
        <v>167</v>
      </c>
      <c r="E43" s="1233" t="s">
        <v>95</v>
      </c>
      <c r="F43" s="1234"/>
      <c r="G43" s="893" t="s">
        <v>95</v>
      </c>
      <c r="H43" s="892" t="s">
        <v>95</v>
      </c>
      <c r="I43" s="877">
        <v>2.2679851220176E-2</v>
      </c>
      <c r="J43" s="876">
        <v>2.2679851220176E-2</v>
      </c>
      <c r="K43" s="878" t="s">
        <v>95</v>
      </c>
      <c r="L43" s="879" t="s">
        <v>95</v>
      </c>
      <c r="M43" s="898" t="s">
        <v>95</v>
      </c>
      <c r="N43" s="899"/>
    </row>
    <row r="44" spans="1:14" s="894" customFormat="1" ht="15" customHeight="1" x14ac:dyDescent="0.2">
      <c r="A44" s="896"/>
      <c r="B44" s="885"/>
      <c r="C44" s="884"/>
      <c r="D44" s="884" t="s">
        <v>169</v>
      </c>
      <c r="E44" s="1233">
        <v>1.9449506875240201E-4</v>
      </c>
      <c r="F44" s="1234"/>
      <c r="G44" s="893">
        <v>7.31125955178285E-3</v>
      </c>
      <c r="H44" s="892">
        <v>2.7522278519608701E-2</v>
      </c>
      <c r="I44" s="877" t="s">
        <v>95</v>
      </c>
      <c r="J44" s="876">
        <v>2.7522278519608701E-2</v>
      </c>
      <c r="K44" s="878">
        <v>2.3450392009922898E-3</v>
      </c>
      <c r="L44" s="877" t="s">
        <v>95</v>
      </c>
      <c r="M44" s="876">
        <v>2.3450392009922898E-3</v>
      </c>
      <c r="N44" s="873"/>
    </row>
    <row r="45" spans="1:14" s="897" customFormat="1" ht="15" customHeight="1" x14ac:dyDescent="0.2">
      <c r="A45" s="896"/>
      <c r="B45" s="885"/>
      <c r="C45" s="884"/>
      <c r="D45" s="890" t="s">
        <v>300</v>
      </c>
      <c r="E45" s="1233" t="s">
        <v>95</v>
      </c>
      <c r="F45" s="1234"/>
      <c r="G45" s="880" t="s">
        <v>95</v>
      </c>
      <c r="H45" s="878" t="s">
        <v>95</v>
      </c>
      <c r="I45" s="879">
        <v>82.200399165381498</v>
      </c>
      <c r="J45" s="898">
        <v>82.200399165381498</v>
      </c>
      <c r="K45" s="878" t="s">
        <v>95</v>
      </c>
      <c r="L45" s="877" t="s">
        <v>95</v>
      </c>
      <c r="M45" s="876" t="s">
        <v>95</v>
      </c>
      <c r="N45" s="873"/>
    </row>
    <row r="46" spans="1:14" s="897" customFormat="1" ht="15" customHeight="1" x14ac:dyDescent="0.2">
      <c r="A46" s="883"/>
      <c r="B46" s="885"/>
      <c r="C46" s="884" t="s">
        <v>299</v>
      </c>
      <c r="D46" s="884"/>
      <c r="E46" s="1233" t="s">
        <v>95</v>
      </c>
      <c r="F46" s="1234"/>
      <c r="G46" s="893" t="s">
        <v>95</v>
      </c>
      <c r="H46" s="878" t="s">
        <v>95</v>
      </c>
      <c r="I46" s="877">
        <v>2.2679851220176002E-3</v>
      </c>
      <c r="J46" s="876">
        <v>2.2679851220176002E-3</v>
      </c>
      <c r="K46" s="878" t="s">
        <v>95</v>
      </c>
      <c r="L46" s="877" t="s">
        <v>95</v>
      </c>
      <c r="M46" s="876" t="s">
        <v>95</v>
      </c>
      <c r="N46" s="873"/>
    </row>
    <row r="47" spans="1:14" s="894" customFormat="1" ht="15" customHeight="1" x14ac:dyDescent="0.2">
      <c r="A47" s="883"/>
      <c r="B47" s="885"/>
      <c r="C47" s="884" t="s">
        <v>10</v>
      </c>
      <c r="D47" s="884"/>
      <c r="E47" s="1233">
        <v>9.5295380167612201E-2</v>
      </c>
      <c r="F47" s="1234" t="s">
        <v>95</v>
      </c>
      <c r="G47" s="893">
        <v>0.154168177973731</v>
      </c>
      <c r="H47" s="878">
        <v>13.4848971309594</v>
      </c>
      <c r="I47" s="877">
        <v>58.846412047537001</v>
      </c>
      <c r="J47" s="876">
        <f>SUM(I47,H48)</f>
        <v>61.543391473728882</v>
      </c>
      <c r="K47" s="878" t="s">
        <v>95</v>
      </c>
      <c r="L47" s="877" t="s">
        <v>95</v>
      </c>
      <c r="M47" s="876" t="s">
        <v>95</v>
      </c>
      <c r="N47" s="873"/>
    </row>
    <row r="48" spans="1:14" s="894" customFormat="1" ht="15" customHeight="1" x14ac:dyDescent="0.2">
      <c r="A48" s="896"/>
      <c r="B48" s="885"/>
      <c r="C48" s="884"/>
      <c r="D48" s="890" t="s">
        <v>414</v>
      </c>
      <c r="E48" s="1233"/>
      <c r="F48" s="1234"/>
      <c r="G48" s="893"/>
      <c r="H48" s="895">
        <f>0.2*H47</f>
        <v>2.6969794261918802</v>
      </c>
      <c r="I48" s="879"/>
      <c r="J48" s="876"/>
      <c r="K48" s="877"/>
      <c r="L48" s="879"/>
      <c r="M48" s="876"/>
      <c r="N48" s="873"/>
    </row>
    <row r="49" spans="2:18" ht="15" customHeight="1" x14ac:dyDescent="0.2">
      <c r="B49" s="885"/>
      <c r="C49" s="884" t="s">
        <v>11</v>
      </c>
      <c r="D49" s="884"/>
      <c r="E49" s="1233" t="s">
        <v>95</v>
      </c>
      <c r="F49" s="1234"/>
      <c r="G49" s="893" t="s">
        <v>95</v>
      </c>
      <c r="H49" s="892" t="s">
        <v>95</v>
      </c>
      <c r="I49" s="879" t="s">
        <v>95</v>
      </c>
      <c r="J49" s="876" t="s">
        <v>95</v>
      </c>
      <c r="K49" s="892" t="s">
        <v>95</v>
      </c>
      <c r="L49" s="879">
        <v>11.6202485711694</v>
      </c>
      <c r="M49" s="876">
        <v>11.6202485711694</v>
      </c>
    </row>
    <row r="50" spans="2:18" ht="15" customHeight="1" x14ac:dyDescent="0.2">
      <c r="B50" s="885"/>
      <c r="C50" s="891"/>
      <c r="D50" s="890" t="s">
        <v>414</v>
      </c>
      <c r="E50" s="1233"/>
      <c r="F50" s="1234"/>
      <c r="G50" s="880"/>
      <c r="H50" s="878"/>
      <c r="I50" s="877"/>
      <c r="J50" s="876"/>
      <c r="K50" s="878"/>
      <c r="L50" s="879"/>
      <c r="M50" s="876"/>
    </row>
    <row r="51" spans="2:18" ht="15" customHeight="1" x14ac:dyDescent="0.2">
      <c r="B51" s="885"/>
      <c r="C51" s="884" t="s">
        <v>171</v>
      </c>
      <c r="D51" s="883"/>
      <c r="E51" s="1233" t="s">
        <v>95</v>
      </c>
      <c r="F51" s="1234"/>
      <c r="G51" s="889" t="s">
        <v>95</v>
      </c>
      <c r="H51" s="888" t="s">
        <v>95</v>
      </c>
      <c r="I51" s="887">
        <v>0.10659530073482699</v>
      </c>
      <c r="J51" s="876">
        <v>0.10659530073482699</v>
      </c>
      <c r="K51" s="888" t="s">
        <v>95</v>
      </c>
      <c r="L51" s="887" t="s">
        <v>95</v>
      </c>
      <c r="M51" s="876" t="s">
        <v>95</v>
      </c>
      <c r="R51" s="900"/>
    </row>
    <row r="52" spans="2:18" ht="15" customHeight="1" x14ac:dyDescent="0.2">
      <c r="B52" s="885"/>
      <c r="C52" s="884" t="s">
        <v>172</v>
      </c>
      <c r="D52" s="883"/>
      <c r="E52" s="1233" t="s">
        <v>95</v>
      </c>
      <c r="F52" s="1234"/>
      <c r="G52" s="880" t="s">
        <v>95</v>
      </c>
      <c r="H52" s="878" t="s">
        <v>95</v>
      </c>
      <c r="I52" s="879" t="s">
        <v>95</v>
      </c>
      <c r="J52" s="876" t="s">
        <v>95</v>
      </c>
      <c r="K52" s="878" t="s">
        <v>95</v>
      </c>
      <c r="L52" s="877">
        <v>2.7215821464211202E-3</v>
      </c>
      <c r="M52" s="876">
        <v>2.7215821464211202E-3</v>
      </c>
      <c r="N52" s="886"/>
    </row>
    <row r="53" spans="2:18" ht="14.25" customHeight="1" x14ac:dyDescent="0.2">
      <c r="B53" s="885"/>
      <c r="C53" s="884" t="s">
        <v>345</v>
      </c>
      <c r="D53" s="883"/>
      <c r="E53" s="1233">
        <v>6.0509576945191803E-4</v>
      </c>
      <c r="F53" s="1234"/>
      <c r="G53" s="880">
        <v>2.27461408277689E-2</v>
      </c>
      <c r="H53" s="878">
        <v>8.5624866505449398E-2</v>
      </c>
      <c r="I53" s="879">
        <v>1.2700716683298601E-2</v>
      </c>
      <c r="J53" s="876">
        <v>9.83255831887479E-2</v>
      </c>
      <c r="K53" s="878">
        <v>7.2956775141982304E-3</v>
      </c>
      <c r="L53" s="877" t="s">
        <v>95</v>
      </c>
      <c r="M53" s="876">
        <v>7.2956775141982304E-3</v>
      </c>
    </row>
    <row r="54" spans="2:18" ht="14.25" customHeight="1" x14ac:dyDescent="0.2">
      <c r="B54" s="885" t="s">
        <v>71</v>
      </c>
      <c r="C54" s="884"/>
      <c r="D54" s="883"/>
      <c r="E54" s="1233"/>
      <c r="F54" s="1234"/>
      <c r="G54" s="880"/>
      <c r="H54" s="878"/>
      <c r="I54" s="879"/>
      <c r="J54" s="876"/>
      <c r="K54" s="878"/>
      <c r="L54" s="877"/>
      <c r="M54" s="876"/>
    </row>
    <row r="55" spans="2:18" ht="14.25" customHeight="1" x14ac:dyDescent="0.2">
      <c r="B55" s="885"/>
      <c r="C55" s="194" t="s">
        <v>206</v>
      </c>
      <c r="D55" s="883"/>
      <c r="E55" s="882"/>
      <c r="F55" s="881">
        <v>8.1680725354944007E-3</v>
      </c>
      <c r="G55" s="880">
        <v>0.78413496340746203</v>
      </c>
      <c r="H55" s="878">
        <v>1.1558337634586799</v>
      </c>
      <c r="I55" s="879" t="s">
        <v>95</v>
      </c>
      <c r="J55" s="876">
        <v>1.1558337634586799</v>
      </c>
      <c r="K55" s="878">
        <v>9.84829611113021E-2</v>
      </c>
      <c r="L55" s="877" t="s">
        <v>95</v>
      </c>
      <c r="M55" s="876">
        <v>9.84829611113021E-2</v>
      </c>
    </row>
    <row r="56" spans="2:18" s="873" customFormat="1" ht="14.25" customHeight="1" x14ac:dyDescent="0.2">
      <c r="B56" s="885"/>
      <c r="C56" s="884" t="s">
        <v>305</v>
      </c>
      <c r="D56" s="883"/>
      <c r="E56" s="1233" t="s">
        <v>95</v>
      </c>
      <c r="F56" s="1234"/>
      <c r="G56" s="880" t="s">
        <v>95</v>
      </c>
      <c r="H56" s="878" t="s">
        <v>95</v>
      </c>
      <c r="I56" s="879">
        <v>0.362877619522816</v>
      </c>
      <c r="J56" s="876">
        <v>0.362877619522816</v>
      </c>
      <c r="K56" s="878" t="s">
        <v>95</v>
      </c>
      <c r="L56" s="877" t="s">
        <v>95</v>
      </c>
      <c r="M56" s="876" t="s">
        <v>95</v>
      </c>
    </row>
    <row r="57" spans="2:18" ht="14.25" customHeight="1" x14ac:dyDescent="0.2">
      <c r="B57" s="885"/>
      <c r="C57" s="884" t="s">
        <v>174</v>
      </c>
      <c r="D57" s="883"/>
      <c r="E57" s="1233"/>
      <c r="F57" s="1234"/>
      <c r="G57" s="880"/>
      <c r="H57" s="878"/>
      <c r="I57" s="879"/>
      <c r="J57" s="876"/>
      <c r="K57" s="878"/>
      <c r="L57" s="877"/>
      <c r="M57" s="876"/>
    </row>
    <row r="58" spans="2:18" ht="14.25" customHeight="1" x14ac:dyDescent="0.2">
      <c r="B58" s="885"/>
      <c r="C58" s="884"/>
      <c r="D58" s="884" t="s">
        <v>175</v>
      </c>
      <c r="E58" s="1233">
        <v>1.0805281597355699E-4</v>
      </c>
      <c r="F58" s="1234"/>
      <c r="G58" s="880">
        <v>4.0618108621015801E-3</v>
      </c>
      <c r="H58" s="878">
        <v>1.5290154733116E-2</v>
      </c>
      <c r="I58" s="879" t="s">
        <v>95</v>
      </c>
      <c r="J58" s="876">
        <v>1.5290154733116E-2</v>
      </c>
      <c r="K58" s="878">
        <v>1.30279955610683E-3</v>
      </c>
      <c r="L58" s="877" t="s">
        <v>95</v>
      </c>
      <c r="M58" s="876">
        <v>1.30279955610683E-3</v>
      </c>
    </row>
    <row r="59" spans="2:18" ht="14.25" customHeight="1" x14ac:dyDescent="0.2">
      <c r="B59" s="875" t="s">
        <v>330</v>
      </c>
      <c r="C59" s="874"/>
      <c r="D59" s="874"/>
      <c r="E59" s="874"/>
      <c r="F59" s="874"/>
      <c r="G59" s="874"/>
      <c r="H59" s="874"/>
      <c r="I59" s="874"/>
      <c r="J59" s="874"/>
      <c r="K59" s="874"/>
      <c r="L59" s="874"/>
      <c r="M59" s="874"/>
    </row>
    <row r="60" spans="2:18" ht="14.25" customHeight="1" x14ac:dyDescent="0.2"/>
    <row r="61" spans="2:18" ht="14.25" customHeight="1" x14ac:dyDescent="0.2"/>
    <row r="62" spans="2:18" ht="14.25" customHeight="1" x14ac:dyDescent="0.2"/>
    <row r="63" spans="2:18" ht="14.25" customHeight="1" x14ac:dyDescent="0.2"/>
    <row r="64" spans="2:18" ht="14.25" customHeight="1" x14ac:dyDescent="0.2"/>
    <row r="65" ht="14.25" customHeight="1" x14ac:dyDescent="0.2"/>
    <row r="66" ht="18" customHeight="1" x14ac:dyDescent="0.2"/>
    <row r="67" ht="35.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sheetData>
  <mergeCells count="58">
    <mergeCell ref="E58:F58"/>
    <mergeCell ref="E47:F47"/>
    <mergeCell ref="E49:F49"/>
    <mergeCell ref="E54:F54"/>
    <mergeCell ref="E56:F56"/>
    <mergeCell ref="E57:F57"/>
    <mergeCell ref="E12:F12"/>
    <mergeCell ref="E13:F13"/>
    <mergeCell ref="E16:F16"/>
    <mergeCell ref="E18:F18"/>
    <mergeCell ref="E19:F19"/>
    <mergeCell ref="E15:F15"/>
    <mergeCell ref="E17:F17"/>
    <mergeCell ref="E14:F14"/>
    <mergeCell ref="E9:F9"/>
    <mergeCell ref="E8:F8"/>
    <mergeCell ref="E10:F10"/>
    <mergeCell ref="E11:F11"/>
    <mergeCell ref="H5:J5"/>
    <mergeCell ref="K5:M5"/>
    <mergeCell ref="E6:F6"/>
    <mergeCell ref="B1:M1"/>
    <mergeCell ref="B3:D4"/>
    <mergeCell ref="E3:G3"/>
    <mergeCell ref="H3:J4"/>
    <mergeCell ref="K3:M4"/>
    <mergeCell ref="E45:F45"/>
    <mergeCell ref="E50:F50"/>
    <mergeCell ref="E41:F41"/>
    <mergeCell ref="E52:F52"/>
    <mergeCell ref="E20:F20"/>
    <mergeCell ref="E25:F25"/>
    <mergeCell ref="E28:F28"/>
    <mergeCell ref="E21:F21"/>
    <mergeCell ref="E22:F22"/>
    <mergeCell ref="E23:F23"/>
    <mergeCell ref="E24:F24"/>
    <mergeCell ref="E26:F26"/>
    <mergeCell ref="E27:F27"/>
    <mergeCell ref="E31:F31"/>
    <mergeCell ref="E33:F33"/>
    <mergeCell ref="E29:F29"/>
    <mergeCell ref="E46:F46"/>
    <mergeCell ref="E48:F48"/>
    <mergeCell ref="E51:F51"/>
    <mergeCell ref="E53:F53"/>
    <mergeCell ref="E30:F30"/>
    <mergeCell ref="E43:F43"/>
    <mergeCell ref="E44:F44"/>
    <mergeCell ref="E39:F39"/>
    <mergeCell ref="E32:F32"/>
    <mergeCell ref="E34:F34"/>
    <mergeCell ref="E35:F35"/>
    <mergeCell ref="E36:F36"/>
    <mergeCell ref="E37:F37"/>
    <mergeCell ref="E38:F38"/>
    <mergeCell ref="E40:F40"/>
    <mergeCell ref="E42:F42"/>
  </mergeCells>
  <printOptions horizontalCentered="1"/>
  <pageMargins left="0.5" right="0.5" top="0.75" bottom="0.75" header="0.5" footer="0.5"/>
  <pageSetup scale="72"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0"/>
  <sheetViews>
    <sheetView view="pageBreakPreview" topLeftCell="A58" zoomScaleNormal="100" zoomScaleSheetLayoutView="100" workbookViewId="0">
      <selection activeCell="B133" sqref="B67:M133"/>
    </sheetView>
  </sheetViews>
  <sheetFormatPr defaultColWidth="9.140625" defaultRowHeight="12.75" x14ac:dyDescent="0.2"/>
  <cols>
    <col min="1" max="1" width="1.7109375" style="139" customWidth="1"/>
    <col min="2" max="2" width="1" style="2" customWidth="1"/>
    <col min="3" max="3" width="1.140625" style="2" customWidth="1"/>
    <col min="4" max="4" width="40.28515625" style="2" customWidth="1"/>
    <col min="5" max="6" width="9.5703125" style="2" customWidth="1"/>
    <col min="7" max="7" width="9.85546875" style="2" customWidth="1"/>
    <col min="8" max="8" width="9.42578125" style="2" customWidth="1"/>
    <col min="9" max="10" width="9.42578125" style="32" customWidth="1"/>
    <col min="11" max="11" width="9.7109375" style="32" customWidth="1"/>
    <col min="12" max="12" width="9.7109375" style="2" customWidth="1"/>
    <col min="13" max="13" width="11.5703125" style="2" customWidth="1"/>
    <col min="14" max="14" width="1.7109375" style="32" customWidth="1"/>
    <col min="15" max="15" width="1.85546875" style="7" customWidth="1"/>
    <col min="16" max="16384" width="9.140625" style="7"/>
  </cols>
  <sheetData>
    <row r="1" spans="1:14" ht="47.25" customHeight="1" x14ac:dyDescent="0.2">
      <c r="B1" s="1256" t="s">
        <v>430</v>
      </c>
      <c r="C1" s="1213"/>
      <c r="D1" s="1213"/>
      <c r="E1" s="1213"/>
      <c r="F1" s="1213"/>
      <c r="G1" s="1213"/>
      <c r="H1" s="1213"/>
      <c r="I1" s="1213"/>
      <c r="J1" s="1213"/>
      <c r="K1" s="1213"/>
      <c r="L1" s="1213"/>
      <c r="M1" s="1213"/>
      <c r="N1" s="197"/>
    </row>
    <row r="2" spans="1:14" ht="9.75" customHeight="1" x14ac:dyDescent="0.2">
      <c r="B2" s="4"/>
      <c r="C2" s="4"/>
    </row>
    <row r="3" spans="1:14" s="22" customFormat="1" ht="15" customHeight="1" x14ac:dyDescent="0.2">
      <c r="A3" s="139"/>
      <c r="B3" s="5"/>
      <c r="C3" s="11"/>
      <c r="D3" s="28"/>
      <c r="E3" s="1257" t="s">
        <v>188</v>
      </c>
      <c r="F3" s="1258"/>
      <c r="G3" s="1258"/>
      <c r="H3" s="1259"/>
      <c r="I3" s="1257" t="s">
        <v>189</v>
      </c>
      <c r="J3" s="1258"/>
      <c r="K3" s="1258"/>
      <c r="L3" s="1259"/>
      <c r="M3" s="1260" t="s">
        <v>228</v>
      </c>
      <c r="N3" s="185"/>
    </row>
    <row r="4" spans="1:14" s="22" customFormat="1" ht="25.5" x14ac:dyDescent="0.2">
      <c r="A4" s="139"/>
      <c r="B4" s="3"/>
      <c r="C4" s="6"/>
      <c r="D4" s="167" t="s">
        <v>284</v>
      </c>
      <c r="E4" s="841" t="s">
        <v>444</v>
      </c>
      <c r="F4" s="841" t="s">
        <v>445</v>
      </c>
      <c r="G4" s="54" t="s">
        <v>48</v>
      </c>
      <c r="H4" s="54" t="s">
        <v>190</v>
      </c>
      <c r="I4" s="841" t="s">
        <v>444</v>
      </c>
      <c r="J4" s="841" t="s">
        <v>445</v>
      </c>
      <c r="K4" s="577" t="s">
        <v>48</v>
      </c>
      <c r="L4" s="54" t="s">
        <v>191</v>
      </c>
      <c r="M4" s="1261"/>
      <c r="N4" s="80"/>
    </row>
    <row r="5" spans="1:14" s="22" customFormat="1" ht="15" customHeight="1" x14ac:dyDescent="0.2">
      <c r="A5" s="139"/>
      <c r="B5" s="116" t="s">
        <v>399</v>
      </c>
      <c r="C5" s="138"/>
      <c r="D5" s="155"/>
      <c r="E5" s="842"/>
      <c r="F5" s="843"/>
      <c r="G5" s="844"/>
      <c r="H5" s="845"/>
      <c r="I5" s="846"/>
      <c r="J5" s="68"/>
      <c r="K5" s="847"/>
      <c r="L5" s="845"/>
      <c r="M5" s="255"/>
      <c r="N5" s="41"/>
    </row>
    <row r="6" spans="1:14" s="25" customFormat="1" ht="15" customHeight="1" x14ac:dyDescent="0.2">
      <c r="A6" s="139"/>
      <c r="B6" s="56"/>
      <c r="C6" s="119" t="s">
        <v>295</v>
      </c>
      <c r="D6" s="155"/>
      <c r="E6" s="1022">
        <v>22.9151567672113</v>
      </c>
      <c r="F6" s="1023">
        <v>0.31904652730069799</v>
      </c>
      <c r="G6" s="1026">
        <v>3.0948924975052199</v>
      </c>
      <c r="H6" s="1007">
        <v>26.329095792017199</v>
      </c>
      <c r="I6" s="1022">
        <v>9.8434577427066794E-2</v>
      </c>
      <c r="J6" s="1023">
        <v>1.33451600363456</v>
      </c>
      <c r="K6" s="1027">
        <v>0.122017599564547</v>
      </c>
      <c r="L6" s="1007">
        <v>1.5549681806261699</v>
      </c>
      <c r="M6" s="1028">
        <v>27.8840639726434</v>
      </c>
      <c r="N6" s="139"/>
    </row>
    <row r="7" spans="1:14" s="22" customFormat="1" ht="15" customHeight="1" x14ac:dyDescent="0.2">
      <c r="A7" s="139"/>
      <c r="B7" s="56"/>
      <c r="C7" s="139" t="s">
        <v>179</v>
      </c>
      <c r="D7" s="155"/>
      <c r="E7" s="1029" t="s">
        <v>95</v>
      </c>
      <c r="F7" s="1026" t="s">
        <v>95</v>
      </c>
      <c r="G7" s="995">
        <v>0.86637031661072295</v>
      </c>
      <c r="H7" s="1007">
        <v>0.86637031661072295</v>
      </c>
      <c r="I7" s="1022">
        <v>1.7915433667223798E-2</v>
      </c>
      <c r="J7" s="1023" t="s">
        <v>95</v>
      </c>
      <c r="K7" s="995">
        <v>2.02794157670326</v>
      </c>
      <c r="L7" s="1007">
        <v>2.0458570103704798</v>
      </c>
      <c r="M7" s="1028">
        <v>2.9122273269812</v>
      </c>
      <c r="N7" s="139"/>
    </row>
    <row r="8" spans="1:14" s="25" customFormat="1" ht="15" customHeight="1" x14ac:dyDescent="0.2">
      <c r="A8" s="139"/>
      <c r="B8" s="56"/>
      <c r="C8" s="119" t="s">
        <v>26</v>
      </c>
      <c r="D8" s="155"/>
      <c r="E8" s="1029" t="s">
        <v>95</v>
      </c>
      <c r="F8" s="1030">
        <v>1.11383047611654E-3</v>
      </c>
      <c r="G8" s="1026" t="s">
        <v>95</v>
      </c>
      <c r="H8" s="1007">
        <v>1.11383047611654E-3</v>
      </c>
      <c r="I8" s="1031" t="s">
        <v>95</v>
      </c>
      <c r="J8" s="995">
        <v>1.1061969526148499E-2</v>
      </c>
      <c r="K8" s="1027" t="s">
        <v>95</v>
      </c>
      <c r="L8" s="1007">
        <v>1.1061969526148499E-2</v>
      </c>
      <c r="M8" s="1028">
        <v>1.21758000022651E-2</v>
      </c>
      <c r="N8" s="139"/>
    </row>
    <row r="9" spans="1:14" s="22" customFormat="1" ht="15" customHeight="1" x14ac:dyDescent="0.2">
      <c r="A9" s="139"/>
      <c r="B9" s="56"/>
      <c r="C9" s="119" t="s">
        <v>290</v>
      </c>
      <c r="D9" s="155"/>
      <c r="E9" s="1032">
        <v>7.9719618771794107E-2</v>
      </c>
      <c r="F9" s="1026" t="s">
        <v>95</v>
      </c>
      <c r="G9" s="1026">
        <v>0.86319513743989795</v>
      </c>
      <c r="H9" s="1007">
        <v>0.94291475621169296</v>
      </c>
      <c r="I9" s="1022" t="s">
        <v>95</v>
      </c>
      <c r="J9" s="1023" t="s">
        <v>95</v>
      </c>
      <c r="K9" s="1027">
        <v>5.7153225074843501E-2</v>
      </c>
      <c r="L9" s="1007">
        <v>5.7153225074843501E-2</v>
      </c>
      <c r="M9" s="1028">
        <v>1.0000679812865401</v>
      </c>
      <c r="N9" s="139"/>
    </row>
    <row r="10" spans="1:14" s="25" customFormat="1" ht="15" customHeight="1" x14ac:dyDescent="0.2">
      <c r="A10" s="139"/>
      <c r="B10" s="56"/>
      <c r="C10" s="139" t="s">
        <v>154</v>
      </c>
      <c r="D10" s="155"/>
      <c r="E10" s="1032">
        <v>6.5288720215669394E-2</v>
      </c>
      <c r="F10" s="1026" t="s">
        <v>95</v>
      </c>
      <c r="G10" s="1026">
        <v>0.157851764492425</v>
      </c>
      <c r="H10" s="1007">
        <v>0.223140484708094</v>
      </c>
      <c r="I10" s="1031" t="s">
        <v>95</v>
      </c>
      <c r="J10" s="1027" t="s">
        <v>95</v>
      </c>
      <c r="K10" s="1027">
        <v>0.61689195318878698</v>
      </c>
      <c r="L10" s="1007">
        <v>0.61689195318878698</v>
      </c>
      <c r="M10" s="1028">
        <v>0.84003243789688198</v>
      </c>
      <c r="N10" s="139"/>
    </row>
    <row r="11" spans="1:14" s="22" customFormat="1" ht="15" customHeight="1" x14ac:dyDescent="0.2">
      <c r="A11" s="139"/>
      <c r="B11" s="56"/>
      <c r="C11" s="139" t="s">
        <v>291</v>
      </c>
      <c r="D11" s="155"/>
      <c r="E11" s="1032">
        <v>0.57557846376920097</v>
      </c>
      <c r="F11" s="1030">
        <v>8.7215825118071508E-3</v>
      </c>
      <c r="G11" s="1033">
        <v>3.0142122380477199</v>
      </c>
      <c r="H11" s="1007">
        <v>3.5985122843287298</v>
      </c>
      <c r="I11" s="1031" t="s">
        <v>95</v>
      </c>
      <c r="J11" s="995">
        <v>2.1570840575989601E-2</v>
      </c>
      <c r="K11" s="1023">
        <v>0.366881520457226</v>
      </c>
      <c r="L11" s="1007">
        <v>0.38845236103321501</v>
      </c>
      <c r="M11" s="1028">
        <v>3.9869646453619398</v>
      </c>
      <c r="N11" s="139"/>
    </row>
    <row r="12" spans="1:14" s="25" customFormat="1" ht="15" customHeight="1" x14ac:dyDescent="0.2">
      <c r="A12" s="139"/>
      <c r="B12" s="114"/>
      <c r="C12" s="115" t="s">
        <v>296</v>
      </c>
      <c r="D12" s="115"/>
      <c r="E12" s="1032">
        <v>3.3028168215608402</v>
      </c>
      <c r="F12" s="1030">
        <v>0.35431096890955999</v>
      </c>
      <c r="G12" s="1026">
        <v>2.05652726118117</v>
      </c>
      <c r="H12" s="1007">
        <v>5.7136550516515703</v>
      </c>
      <c r="I12" s="1006">
        <v>0.18908927112822399</v>
      </c>
      <c r="J12" s="995">
        <v>0.14601799774516</v>
      </c>
      <c r="K12" s="1027">
        <v>0.240229520094348</v>
      </c>
      <c r="L12" s="1007">
        <v>0.57533678896773299</v>
      </c>
      <c r="M12" s="1028">
        <v>6.2889918406192997</v>
      </c>
      <c r="N12" s="139"/>
    </row>
    <row r="13" spans="1:14" s="22" customFormat="1" ht="15" customHeight="1" x14ac:dyDescent="0.2">
      <c r="A13" s="139"/>
      <c r="B13" s="56"/>
      <c r="C13" s="138" t="s">
        <v>302</v>
      </c>
      <c r="D13" s="155"/>
      <c r="E13" s="1029" t="s">
        <v>95</v>
      </c>
      <c r="F13" s="1026" t="s">
        <v>95</v>
      </c>
      <c r="G13" s="1026">
        <v>1.54222988297197E-2</v>
      </c>
      <c r="H13" s="1007">
        <v>1.54222988297197E-2</v>
      </c>
      <c r="I13" s="1031" t="s">
        <v>95</v>
      </c>
      <c r="J13" s="1027" t="s">
        <v>95</v>
      </c>
      <c r="K13" s="1027">
        <v>2.31334482445795E-2</v>
      </c>
      <c r="L13" s="1007">
        <v>2.31334482445795E-2</v>
      </c>
      <c r="M13" s="1028">
        <v>3.85557470742992E-2</v>
      </c>
      <c r="N13" s="139"/>
    </row>
    <row r="14" spans="1:14" s="25" customFormat="1" ht="15" customHeight="1" x14ac:dyDescent="0.2">
      <c r="A14" s="139"/>
      <c r="B14" s="56"/>
      <c r="C14" s="138" t="s">
        <v>355</v>
      </c>
      <c r="D14" s="155"/>
      <c r="E14" s="1006">
        <v>0.45930811390774001</v>
      </c>
      <c r="F14" s="995">
        <v>0.43613339737120499</v>
      </c>
      <c r="G14" s="1026">
        <v>6.1106323142520198</v>
      </c>
      <c r="H14" s="1007">
        <f>SUM(G14,F14,E15)</f>
        <v>6.5789172795967668</v>
      </c>
      <c r="I14" s="1022" t="s">
        <v>95</v>
      </c>
      <c r="J14" s="1023">
        <v>0.15290154733115999</v>
      </c>
      <c r="K14" s="1027">
        <v>13.6763585230881</v>
      </c>
      <c r="L14" s="1007">
        <v>13.829260070419201</v>
      </c>
      <c r="M14" s="1028">
        <f>SUM(H14,L14)</f>
        <v>20.408177350015968</v>
      </c>
      <c r="N14" s="139"/>
    </row>
    <row r="15" spans="1:14" s="22" customFormat="1" ht="15" customHeight="1" x14ac:dyDescent="0.2">
      <c r="A15" s="139"/>
      <c r="B15" s="56"/>
      <c r="C15" s="138"/>
      <c r="D15" s="155" t="s">
        <v>440</v>
      </c>
      <c r="E15" s="1032">
        <f>0.07*E14</f>
        <v>3.2151567973541802E-2</v>
      </c>
      <c r="F15" s="1030"/>
      <c r="G15" s="1026"/>
      <c r="H15" s="1007"/>
      <c r="I15" s="1006"/>
      <c r="J15" s="995"/>
      <c r="K15" s="1027"/>
      <c r="L15" s="1007"/>
      <c r="M15" s="1028"/>
      <c r="N15" s="139"/>
    </row>
    <row r="16" spans="1:14" s="25" customFormat="1" ht="15" customHeight="1" x14ac:dyDescent="0.2">
      <c r="A16" s="139"/>
      <c r="B16" s="56"/>
      <c r="C16" s="194" t="s">
        <v>356</v>
      </c>
      <c r="D16" s="144"/>
      <c r="E16" s="1029" t="s">
        <v>95</v>
      </c>
      <c r="F16" s="1030">
        <v>8.3358711970289504E-2</v>
      </c>
      <c r="G16" s="1026">
        <v>0.395536605279869</v>
      </c>
      <c r="H16" s="1007">
        <v>0.47889531725015899</v>
      </c>
      <c r="I16" s="1022" t="s">
        <v>95</v>
      </c>
      <c r="J16" s="1023" t="s">
        <v>95</v>
      </c>
      <c r="K16" s="1023">
        <v>9.2788260909008393</v>
      </c>
      <c r="L16" s="1034">
        <v>9.2788260909008393</v>
      </c>
      <c r="M16" s="1028">
        <v>9.7577214081509993</v>
      </c>
      <c r="N16" s="139"/>
    </row>
    <row r="17" spans="1:14" s="22" customFormat="1" ht="15" customHeight="1" x14ac:dyDescent="0.2">
      <c r="A17" s="139"/>
      <c r="B17" s="56"/>
      <c r="C17" s="138"/>
      <c r="D17" s="155" t="s">
        <v>440</v>
      </c>
      <c r="E17" s="1032"/>
      <c r="F17" s="1030"/>
      <c r="G17" s="1026"/>
      <c r="H17" s="1007"/>
      <c r="I17" s="954"/>
      <c r="J17" s="1000"/>
      <c r="K17" s="1023"/>
      <c r="L17" s="1035"/>
      <c r="M17" s="1036"/>
      <c r="N17" s="139"/>
    </row>
    <row r="18" spans="1:14" s="25" customFormat="1" ht="15" customHeight="1" x14ac:dyDescent="0.2">
      <c r="A18" s="139"/>
      <c r="B18" s="56"/>
      <c r="C18" s="138" t="s">
        <v>9</v>
      </c>
      <c r="D18" s="155"/>
      <c r="E18" s="1032">
        <v>42.597663074578897</v>
      </c>
      <c r="F18" s="1030">
        <v>0.119240563551485</v>
      </c>
      <c r="G18" s="1026">
        <v>26.4272793250476</v>
      </c>
      <c r="H18" s="1007">
        <f>SUM(E19:F19,G18)</f>
        <v>47.785731144112788</v>
      </c>
      <c r="I18" s="1006">
        <v>1.93232544394711</v>
      </c>
      <c r="J18" s="1027" t="s">
        <v>95</v>
      </c>
      <c r="K18" s="1027">
        <v>4.1397169554567697</v>
      </c>
      <c r="L18" s="1007">
        <f>SUM(I19,J18,K18)</f>
        <v>5.105879677430325</v>
      </c>
      <c r="M18" s="1028">
        <f>SUM(H18,L18)</f>
        <v>52.891610821543111</v>
      </c>
      <c r="N18" s="139"/>
    </row>
    <row r="19" spans="1:14" s="22" customFormat="1" ht="15" customHeight="1" x14ac:dyDescent="0.2">
      <c r="A19" s="139"/>
      <c r="B19" s="56"/>
      <c r="C19" s="138"/>
      <c r="D19" s="155" t="s">
        <v>413</v>
      </c>
      <c r="E19" s="1032">
        <f>0.5*E18</f>
        <v>21.298831537289448</v>
      </c>
      <c r="F19" s="1030">
        <f>0.5*F18</f>
        <v>5.9620281775742502E-2</v>
      </c>
      <c r="G19" s="1026"/>
      <c r="H19" s="1007"/>
      <c r="I19" s="1032">
        <f>0.5*I18</f>
        <v>0.96616272197355502</v>
      </c>
      <c r="J19" s="995"/>
      <c r="K19" s="1027"/>
      <c r="L19" s="1007"/>
      <c r="M19" s="1028"/>
      <c r="N19" s="139"/>
    </row>
    <row r="20" spans="1:14" s="25" customFormat="1" ht="15" customHeight="1" x14ac:dyDescent="0.2">
      <c r="A20" s="139"/>
      <c r="B20" s="56"/>
      <c r="C20" s="449" t="s">
        <v>155</v>
      </c>
      <c r="D20" s="119"/>
      <c r="E20" s="1032">
        <v>4.8559734220929496</v>
      </c>
      <c r="F20" s="1030">
        <v>3.16512402593956E-3</v>
      </c>
      <c r="G20" s="1026">
        <v>3.31097886237866</v>
      </c>
      <c r="H20" s="1007">
        <v>8.1701174084975499</v>
      </c>
      <c r="I20" s="1006">
        <v>0.43007473086134401</v>
      </c>
      <c r="J20" s="1027" t="s">
        <v>95</v>
      </c>
      <c r="K20" s="1027">
        <v>9.3440987027125097E-2</v>
      </c>
      <c r="L20" s="1007">
        <v>0.52351571788846996</v>
      </c>
      <c r="M20" s="1028">
        <v>8.69363312638602</v>
      </c>
      <c r="N20" s="139"/>
    </row>
    <row r="21" spans="1:14" s="19" customFormat="1" ht="15" customHeight="1" x14ac:dyDescent="0.2">
      <c r="A21" s="139"/>
      <c r="B21" s="56"/>
      <c r="C21" s="138" t="s">
        <v>297</v>
      </c>
      <c r="D21" s="155"/>
      <c r="E21" s="1032">
        <v>2.37716687400694</v>
      </c>
      <c r="F21" s="1026" t="s">
        <v>95</v>
      </c>
      <c r="G21" s="1026">
        <v>14.4438900480813</v>
      </c>
      <c r="H21" s="1007">
        <v>16.8210569220882</v>
      </c>
      <c r="I21" s="1006">
        <v>0.25081607134113298</v>
      </c>
      <c r="J21" s="1027" t="s">
        <v>95</v>
      </c>
      <c r="K21" s="1027">
        <v>0.88496779461126696</v>
      </c>
      <c r="L21" s="1007">
        <v>1.1357838659524</v>
      </c>
      <c r="M21" s="1028">
        <v>17.956840788040601</v>
      </c>
      <c r="N21" s="139"/>
    </row>
    <row r="22" spans="1:14" s="25" customFormat="1" ht="15" customHeight="1" x14ac:dyDescent="0.2">
      <c r="A22" s="139"/>
      <c r="B22" s="56"/>
      <c r="C22" s="138" t="s">
        <v>241</v>
      </c>
      <c r="D22" s="155"/>
      <c r="E22" s="1032"/>
      <c r="F22" s="1030"/>
      <c r="G22" s="1026"/>
      <c r="H22" s="1007"/>
      <c r="I22" s="954"/>
      <c r="J22" s="1000"/>
      <c r="K22" s="1023"/>
      <c r="L22" s="1035"/>
      <c r="M22" s="1036"/>
      <c r="N22" s="139"/>
    </row>
    <row r="23" spans="1:14" s="22" customFormat="1" ht="15" customHeight="1" x14ac:dyDescent="0.2">
      <c r="A23" s="139"/>
      <c r="B23" s="56"/>
      <c r="C23" s="138"/>
      <c r="D23" s="155" t="s">
        <v>199</v>
      </c>
      <c r="E23" s="1029" t="s">
        <v>95</v>
      </c>
      <c r="F23" s="1030">
        <v>4.1768642854370401E-3</v>
      </c>
      <c r="G23" s="1026" t="s">
        <v>95</v>
      </c>
      <c r="H23" s="1007">
        <v>4.1768642854370401E-3</v>
      </c>
      <c r="I23" s="1006">
        <v>8.3605357113710893E-2</v>
      </c>
      <c r="J23" s="995">
        <v>4.1482385723057E-2</v>
      </c>
      <c r="K23" s="1027" t="s">
        <v>95</v>
      </c>
      <c r="L23" s="1007">
        <v>0.12508774283676799</v>
      </c>
      <c r="M23" s="1028">
        <v>0.129264607122205</v>
      </c>
      <c r="N23" s="139"/>
    </row>
    <row r="24" spans="1:14" s="25" customFormat="1" ht="15" customHeight="1" x14ac:dyDescent="0.2">
      <c r="A24" s="139"/>
      <c r="B24" s="56"/>
      <c r="C24" s="22"/>
      <c r="D24" s="155" t="s">
        <v>200</v>
      </c>
      <c r="E24" s="1029" t="s">
        <v>95</v>
      </c>
      <c r="F24" s="1030">
        <v>1.39228809514568E-3</v>
      </c>
      <c r="G24" s="1026" t="s">
        <v>95</v>
      </c>
      <c r="H24" s="1007">
        <v>1.39228809514568E-3</v>
      </c>
      <c r="I24" s="1022" t="s">
        <v>95</v>
      </c>
      <c r="J24" s="1023">
        <v>1.38274619076857E-2</v>
      </c>
      <c r="K24" s="1027" t="s">
        <v>95</v>
      </c>
      <c r="L24" s="1007">
        <v>1.38274619076857E-2</v>
      </c>
      <c r="M24" s="1028">
        <v>1.52197500028313E-2</v>
      </c>
      <c r="N24" s="139"/>
    </row>
    <row r="25" spans="1:14" s="22" customFormat="1" ht="15" customHeight="1" x14ac:dyDescent="0.2">
      <c r="A25" s="139"/>
      <c r="B25" s="56"/>
      <c r="C25" s="138"/>
      <c r="D25" s="155" t="s">
        <v>208</v>
      </c>
      <c r="E25" s="1022" t="s">
        <v>95</v>
      </c>
      <c r="F25" s="1023">
        <v>3.0630338093204901E-3</v>
      </c>
      <c r="G25" s="1026" t="s">
        <v>95</v>
      </c>
      <c r="H25" s="1007">
        <v>3.0630338093204901E-3</v>
      </c>
      <c r="I25" s="1022" t="s">
        <v>95</v>
      </c>
      <c r="J25" s="1023">
        <v>3.0420416196908402E-2</v>
      </c>
      <c r="K25" s="1027" t="s">
        <v>95</v>
      </c>
      <c r="L25" s="1034">
        <v>3.0420416196908402E-2</v>
      </c>
      <c r="M25" s="1028">
        <v>3.3483450006228897E-2</v>
      </c>
      <c r="N25" s="139"/>
    </row>
    <row r="26" spans="1:14" s="25" customFormat="1" ht="15" customHeight="1" x14ac:dyDescent="0.2">
      <c r="A26" s="139"/>
      <c r="B26" s="56"/>
      <c r="C26" s="138" t="s">
        <v>156</v>
      </c>
      <c r="D26" s="155"/>
      <c r="E26" s="1022"/>
      <c r="F26" s="1023"/>
      <c r="G26" s="1026"/>
      <c r="H26" s="1007"/>
      <c r="I26" s="1022"/>
      <c r="J26" s="1023"/>
      <c r="K26" s="1023"/>
      <c r="L26" s="1034"/>
      <c r="M26" s="1028"/>
      <c r="N26" s="139"/>
    </row>
    <row r="27" spans="1:14" s="22" customFormat="1" ht="15" customHeight="1" x14ac:dyDescent="0.2">
      <c r="A27" s="139"/>
      <c r="B27" s="56"/>
      <c r="C27" s="138"/>
      <c r="D27" s="155" t="s">
        <v>119</v>
      </c>
      <c r="E27" s="1029" t="s">
        <v>95</v>
      </c>
      <c r="F27" s="1026" t="s">
        <v>95</v>
      </c>
      <c r="G27" s="1026">
        <v>6.09214369953733E-2</v>
      </c>
      <c r="H27" s="1007">
        <v>6.09214369953733E-2</v>
      </c>
      <c r="I27" s="1022" t="s">
        <v>95</v>
      </c>
      <c r="J27" s="1023" t="s">
        <v>95</v>
      </c>
      <c r="K27" s="1023">
        <v>5.8435090265807899E-3</v>
      </c>
      <c r="L27" s="1035">
        <v>5.8435090265807899E-3</v>
      </c>
      <c r="M27" s="1036">
        <v>6.6764946021954097E-2</v>
      </c>
      <c r="N27" s="139"/>
    </row>
    <row r="28" spans="1:14" s="25" customFormat="1" ht="15" customHeight="1" x14ac:dyDescent="0.2">
      <c r="A28" s="139"/>
      <c r="B28" s="56"/>
      <c r="C28" s="138"/>
      <c r="D28" s="155" t="s">
        <v>120</v>
      </c>
      <c r="E28" s="1029" t="s">
        <v>95</v>
      </c>
      <c r="F28" s="1026" t="s">
        <v>95</v>
      </c>
      <c r="G28" s="1026">
        <v>1.3920892678943999E-4</v>
      </c>
      <c r="H28" s="1007">
        <v>1.3920892678943999E-4</v>
      </c>
      <c r="I28" s="1022" t="s">
        <v>95</v>
      </c>
      <c r="J28" s="1023" t="s">
        <v>95</v>
      </c>
      <c r="K28" s="1023" t="s">
        <v>95</v>
      </c>
      <c r="L28" s="1035" t="s">
        <v>95</v>
      </c>
      <c r="M28" s="1036">
        <v>1.3920892678943999E-4</v>
      </c>
      <c r="N28" s="139"/>
    </row>
    <row r="29" spans="1:14" s="22" customFormat="1" ht="15" customHeight="1" x14ac:dyDescent="0.2">
      <c r="A29" s="139"/>
      <c r="B29" s="56"/>
      <c r="C29" s="138"/>
      <c r="D29" s="166" t="s">
        <v>121</v>
      </c>
      <c r="E29" s="1032">
        <v>2.6834713964565601E-2</v>
      </c>
      <c r="F29" s="1026" t="s">
        <v>95</v>
      </c>
      <c r="G29" s="1033" t="s">
        <v>95</v>
      </c>
      <c r="H29" s="1007">
        <v>2.6834713964565601E-2</v>
      </c>
      <c r="I29" s="1022" t="s">
        <v>95</v>
      </c>
      <c r="J29" s="1023" t="s">
        <v>95</v>
      </c>
      <c r="K29" s="1023" t="s">
        <v>95</v>
      </c>
      <c r="L29" s="1034" t="s">
        <v>95</v>
      </c>
      <c r="M29" s="1028">
        <v>2.6834713964565601E-2</v>
      </c>
      <c r="N29" s="139"/>
    </row>
    <row r="30" spans="1:14" s="22" customFormat="1" ht="15" customHeight="1" x14ac:dyDescent="0.2">
      <c r="A30" s="139"/>
      <c r="B30" s="56"/>
      <c r="C30" s="138"/>
      <c r="D30" s="155" t="s">
        <v>123</v>
      </c>
      <c r="E30" s="1031" t="s">
        <v>95</v>
      </c>
      <c r="F30" s="1027" t="s">
        <v>95</v>
      </c>
      <c r="G30" s="1026">
        <v>1.5466751338111199E-3</v>
      </c>
      <c r="H30" s="1007">
        <v>1.5466751338111199E-3</v>
      </c>
      <c r="I30" s="1022" t="s">
        <v>95</v>
      </c>
      <c r="J30" s="1023" t="s">
        <v>95</v>
      </c>
      <c r="K30" s="1027" t="s">
        <v>95</v>
      </c>
      <c r="L30" s="1007" t="s">
        <v>95</v>
      </c>
      <c r="M30" s="1028">
        <v>1.5466751338111199E-3</v>
      </c>
      <c r="N30" s="139"/>
    </row>
    <row r="31" spans="1:14" s="25" customFormat="1" ht="15" customHeight="1" x14ac:dyDescent="0.2">
      <c r="A31" s="139"/>
      <c r="B31" s="56"/>
      <c r="C31" s="138"/>
      <c r="D31" s="155" t="s">
        <v>124</v>
      </c>
      <c r="E31" s="1006">
        <v>0.10780152334041</v>
      </c>
      <c r="F31" s="995">
        <v>1.1695219999223699E-3</v>
      </c>
      <c r="G31" s="995">
        <v>0.25988138437811897</v>
      </c>
      <c r="H31" s="1007">
        <v>0.368852429718451</v>
      </c>
      <c r="I31" s="1022" t="s">
        <v>95</v>
      </c>
      <c r="J31" s="1023">
        <v>1.0703108313181201E-2</v>
      </c>
      <c r="K31" s="1027">
        <v>5.5117028032296098E-3</v>
      </c>
      <c r="L31" s="1007">
        <v>1.62148111164108E-2</v>
      </c>
      <c r="M31" s="1028">
        <v>0.38506724083486199</v>
      </c>
      <c r="N31" s="139"/>
    </row>
    <row r="32" spans="1:14" s="22" customFormat="1" ht="15" customHeight="1" x14ac:dyDescent="0.2">
      <c r="A32" s="139"/>
      <c r="B32" s="56"/>
      <c r="C32" s="138"/>
      <c r="D32" s="144" t="s">
        <v>129</v>
      </c>
      <c r="E32" s="1022" t="s">
        <v>95</v>
      </c>
      <c r="F32" s="1023">
        <v>3.3414914283496299E-4</v>
      </c>
      <c r="G32" s="1033" t="s">
        <v>95</v>
      </c>
      <c r="H32" s="1034">
        <v>3.3414914283496299E-4</v>
      </c>
      <c r="I32" s="1022" t="s">
        <v>95</v>
      </c>
      <c r="J32" s="1023">
        <v>3.0580309466231902E-3</v>
      </c>
      <c r="K32" s="1027" t="s">
        <v>95</v>
      </c>
      <c r="L32" s="1007">
        <v>3.0580309466231902E-3</v>
      </c>
      <c r="M32" s="1028">
        <v>3.3921800894581499E-3</v>
      </c>
      <c r="N32" s="139"/>
    </row>
    <row r="33" spans="1:14" s="25" customFormat="1" ht="15" customHeight="1" x14ac:dyDescent="0.2">
      <c r="A33" s="139"/>
      <c r="B33" s="56"/>
      <c r="C33" s="138"/>
      <c r="D33" s="155" t="s">
        <v>130</v>
      </c>
      <c r="E33" s="1031" t="s">
        <v>95</v>
      </c>
      <c r="F33" s="995">
        <v>1.11383047611654E-4</v>
      </c>
      <c r="G33" s="1027" t="s">
        <v>95</v>
      </c>
      <c r="H33" s="1007">
        <v>1.11383047611654E-4</v>
      </c>
      <c r="I33" s="1031" t="s">
        <v>95</v>
      </c>
      <c r="J33" s="995">
        <v>1.0193436488744E-3</v>
      </c>
      <c r="K33" s="1027" t="s">
        <v>95</v>
      </c>
      <c r="L33" s="1007">
        <v>1.0193436488744E-3</v>
      </c>
      <c r="M33" s="1028">
        <v>1.1307266964860499E-3</v>
      </c>
      <c r="N33" s="139"/>
    </row>
    <row r="34" spans="1:14" s="25" customFormat="1" ht="15" customHeight="1" x14ac:dyDescent="0.2">
      <c r="A34" s="139"/>
      <c r="B34" s="56"/>
      <c r="C34" s="22"/>
      <c r="D34" s="155" t="s">
        <v>131</v>
      </c>
      <c r="E34" s="1006">
        <v>0.46852123159572501</v>
      </c>
      <c r="F34" s="995">
        <v>1.6205075533135899E-2</v>
      </c>
      <c r="G34" s="1026">
        <v>5.3971922344189398E-2</v>
      </c>
      <c r="H34" s="1007">
        <v>0.53869822947305002</v>
      </c>
      <c r="I34" s="1022" t="s">
        <v>95</v>
      </c>
      <c r="J34" s="1023">
        <v>2.03868729774879E-3</v>
      </c>
      <c r="K34" s="1023">
        <v>8.8583870089812208E-3</v>
      </c>
      <c r="L34" s="1034">
        <v>1.089707430673E-2</v>
      </c>
      <c r="M34" s="1028">
        <v>0.54959530377978005</v>
      </c>
      <c r="N34" s="139"/>
    </row>
    <row r="35" spans="1:14" s="22" customFormat="1" ht="15" customHeight="1" x14ac:dyDescent="0.2">
      <c r="A35" s="139"/>
      <c r="B35" s="56"/>
      <c r="C35" s="138"/>
      <c r="D35" s="155" t="s">
        <v>132</v>
      </c>
      <c r="E35" s="1022">
        <v>1.8687743083269402E-2</v>
      </c>
      <c r="F35" s="1023" t="s">
        <v>95</v>
      </c>
      <c r="G35" s="1027" t="s">
        <v>95</v>
      </c>
      <c r="H35" s="1007">
        <v>1.8687743083269402E-2</v>
      </c>
      <c r="I35" s="1022" t="s">
        <v>95</v>
      </c>
      <c r="J35" s="1023" t="s">
        <v>95</v>
      </c>
      <c r="K35" s="1027" t="s">
        <v>95</v>
      </c>
      <c r="L35" s="1007" t="s">
        <v>95</v>
      </c>
      <c r="M35" s="1028">
        <v>1.8687743083269402E-2</v>
      </c>
      <c r="N35" s="139"/>
    </row>
    <row r="36" spans="1:14" s="22" customFormat="1" ht="15" customHeight="1" x14ac:dyDescent="0.2">
      <c r="A36" s="139"/>
      <c r="B36" s="56"/>
      <c r="C36" s="138"/>
      <c r="D36" s="155" t="s">
        <v>158</v>
      </c>
      <c r="E36" s="1022" t="s">
        <v>95</v>
      </c>
      <c r="F36" s="1023" t="s">
        <v>95</v>
      </c>
      <c r="G36" s="995">
        <v>0.37240315703528998</v>
      </c>
      <c r="H36" s="1007">
        <v>0.37240315703528998</v>
      </c>
      <c r="I36" s="1022" t="s">
        <v>95</v>
      </c>
      <c r="J36" s="1023" t="s">
        <v>95</v>
      </c>
      <c r="K36" s="1027">
        <v>6.3503583416492796E-3</v>
      </c>
      <c r="L36" s="1007">
        <v>6.3503583416492796E-3</v>
      </c>
      <c r="M36" s="1028">
        <v>0.37875351537693902</v>
      </c>
      <c r="N36" s="139"/>
    </row>
    <row r="37" spans="1:14" s="22" customFormat="1" ht="15" customHeight="1" x14ac:dyDescent="0.2">
      <c r="A37" s="139"/>
      <c r="B37" s="56"/>
      <c r="C37" s="138"/>
      <c r="D37" s="155" t="s">
        <v>137</v>
      </c>
      <c r="E37" s="1006">
        <v>2.02165573721052E-2</v>
      </c>
      <c r="F37" s="1027" t="s">
        <v>95</v>
      </c>
      <c r="G37" s="1026">
        <v>0.34749541867005401</v>
      </c>
      <c r="H37" s="1007">
        <v>0.36771197604215899</v>
      </c>
      <c r="I37" s="1022" t="s">
        <v>95</v>
      </c>
      <c r="J37" s="1023" t="s">
        <v>95</v>
      </c>
      <c r="K37" s="1027">
        <v>5.2444887961535002E-3</v>
      </c>
      <c r="L37" s="1007">
        <v>5.2444887961535002E-3</v>
      </c>
      <c r="M37" s="1028">
        <v>0.37295646483831202</v>
      </c>
      <c r="N37" s="139"/>
    </row>
    <row r="38" spans="1:14" s="22" customFormat="1" ht="15" customHeight="1" x14ac:dyDescent="0.2">
      <c r="A38" s="139"/>
      <c r="B38" s="56"/>
      <c r="C38" s="138"/>
      <c r="D38" s="155" t="s">
        <v>159</v>
      </c>
      <c r="E38" s="1022" t="s">
        <v>95</v>
      </c>
      <c r="F38" s="1023" t="s">
        <v>95</v>
      </c>
      <c r="G38" s="1033" t="s">
        <v>95</v>
      </c>
      <c r="H38" s="1034" t="s">
        <v>95</v>
      </c>
      <c r="I38" s="1022" t="s">
        <v>95</v>
      </c>
      <c r="J38" s="1023" t="s">
        <v>95</v>
      </c>
      <c r="K38" s="1027">
        <v>2.7215821464211202E-3</v>
      </c>
      <c r="L38" s="1007">
        <v>2.7215821464211202E-3</v>
      </c>
      <c r="M38" s="1028">
        <v>2.7215821464211202E-3</v>
      </c>
      <c r="N38" s="139"/>
    </row>
    <row r="39" spans="1:14" s="25" customFormat="1" ht="15" customHeight="1" x14ac:dyDescent="0.2">
      <c r="A39" s="139"/>
      <c r="B39" s="56"/>
      <c r="C39" s="138"/>
      <c r="D39" s="155" t="s">
        <v>160</v>
      </c>
      <c r="E39" s="1022" t="s">
        <v>95</v>
      </c>
      <c r="F39" s="1023" t="s">
        <v>95</v>
      </c>
      <c r="G39" s="995" t="s">
        <v>95</v>
      </c>
      <c r="H39" s="1007" t="s">
        <v>95</v>
      </c>
      <c r="I39" s="1022" t="s">
        <v>95</v>
      </c>
      <c r="J39" s="1023" t="s">
        <v>95</v>
      </c>
      <c r="K39" s="1027">
        <v>3.03910006350358E-2</v>
      </c>
      <c r="L39" s="1007">
        <v>3.03910006350358E-2</v>
      </c>
      <c r="M39" s="1028">
        <v>3.03910006350358E-2</v>
      </c>
      <c r="N39" s="139"/>
    </row>
    <row r="40" spans="1:14" s="22" customFormat="1" ht="15" customHeight="1" x14ac:dyDescent="0.2">
      <c r="A40" s="139"/>
      <c r="B40" s="56"/>
      <c r="C40" s="138" t="s">
        <v>406</v>
      </c>
      <c r="D40" s="155"/>
      <c r="E40" s="1006"/>
      <c r="F40" s="995"/>
      <c r="G40" s="1033"/>
      <c r="H40" s="1007"/>
      <c r="I40" s="1022"/>
      <c r="J40" s="1023"/>
      <c r="K40" s="1023"/>
      <c r="L40" s="1034"/>
      <c r="M40" s="1028"/>
      <c r="N40" s="139"/>
    </row>
    <row r="41" spans="1:14" s="25" customFormat="1" ht="15" customHeight="1" x14ac:dyDescent="0.2">
      <c r="A41" s="139"/>
      <c r="B41" s="56"/>
      <c r="C41" s="138"/>
      <c r="D41" s="155" t="s">
        <v>122</v>
      </c>
      <c r="E41" s="1022" t="s">
        <v>95</v>
      </c>
      <c r="F41" s="1023" t="s">
        <v>95</v>
      </c>
      <c r="G41" s="1026">
        <v>3.3112582781456998E-2</v>
      </c>
      <c r="H41" s="1007">
        <v>3.3112582781456998E-2</v>
      </c>
      <c r="I41" s="1022">
        <v>0.220957015229093</v>
      </c>
      <c r="J41" s="1023" t="s">
        <v>95</v>
      </c>
      <c r="K41" s="1023">
        <v>0.18416039190782901</v>
      </c>
      <c r="L41" s="1034">
        <v>0.40511740713692201</v>
      </c>
      <c r="M41" s="1028">
        <v>0.43822998991837903</v>
      </c>
      <c r="N41" s="139"/>
    </row>
    <row r="42" spans="1:14" s="19" customFormat="1" ht="15" customHeight="1" x14ac:dyDescent="0.2">
      <c r="A42" s="139"/>
      <c r="B42" s="56"/>
      <c r="C42" s="138"/>
      <c r="D42" s="155" t="s">
        <v>180</v>
      </c>
      <c r="E42" s="1031" t="s">
        <v>95</v>
      </c>
      <c r="F42" s="1027" t="s">
        <v>95</v>
      </c>
      <c r="G42" s="995" t="s">
        <v>95</v>
      </c>
      <c r="H42" s="1007" t="s">
        <v>95</v>
      </c>
      <c r="I42" s="1022" t="s">
        <v>95</v>
      </c>
      <c r="J42" s="1023" t="s">
        <v>95</v>
      </c>
      <c r="K42" s="1023">
        <v>4.67204935135625E-2</v>
      </c>
      <c r="L42" s="1034">
        <v>4.67204935135625E-2</v>
      </c>
      <c r="M42" s="1028">
        <v>4.67204935135625E-2</v>
      </c>
      <c r="N42" s="139"/>
    </row>
    <row r="43" spans="1:14" s="25" customFormat="1" ht="15" customHeight="1" x14ac:dyDescent="0.2">
      <c r="A43" s="139"/>
      <c r="B43" s="56"/>
      <c r="C43" s="138"/>
      <c r="D43" s="155" t="s">
        <v>123</v>
      </c>
      <c r="E43" s="1031" t="s">
        <v>95</v>
      </c>
      <c r="F43" s="1027" t="s">
        <v>95</v>
      </c>
      <c r="G43" s="995">
        <v>0.114760047174091</v>
      </c>
      <c r="H43" s="1007">
        <v>0.114760047174091</v>
      </c>
      <c r="I43" s="1022">
        <v>6.5689923446487095E-2</v>
      </c>
      <c r="J43" s="1023" t="s">
        <v>95</v>
      </c>
      <c r="K43" s="1027">
        <v>1.30817381837975</v>
      </c>
      <c r="L43" s="1007">
        <v>1.37386374182624</v>
      </c>
      <c r="M43" s="1028">
        <v>1.48862378900033</v>
      </c>
      <c r="N43" s="139"/>
    </row>
    <row r="44" spans="1:14" s="19" customFormat="1" ht="15" customHeight="1" x14ac:dyDescent="0.2">
      <c r="A44" s="139"/>
      <c r="B44" s="56"/>
      <c r="C44" s="138"/>
      <c r="D44" s="155" t="s">
        <v>124</v>
      </c>
      <c r="E44" s="1022" t="s">
        <v>95</v>
      </c>
      <c r="F44" s="1023" t="s">
        <v>95</v>
      </c>
      <c r="G44" s="1026">
        <v>5.8967613172457604E-3</v>
      </c>
      <c r="H44" s="1007">
        <v>5.8967613172457604E-3</v>
      </c>
      <c r="I44" s="1022" t="s">
        <v>95</v>
      </c>
      <c r="J44" s="1023" t="s">
        <v>95</v>
      </c>
      <c r="K44" s="1027">
        <v>3.5834164927878102E-2</v>
      </c>
      <c r="L44" s="1007">
        <v>3.5834164927878102E-2</v>
      </c>
      <c r="M44" s="1028">
        <v>4.1730926245123798E-2</v>
      </c>
      <c r="N44" s="139"/>
    </row>
    <row r="45" spans="1:14" s="25" customFormat="1" ht="15" customHeight="1" x14ac:dyDescent="0.2">
      <c r="A45" s="139"/>
      <c r="B45" s="56"/>
      <c r="C45" s="138"/>
      <c r="D45" s="155" t="s">
        <v>182</v>
      </c>
      <c r="E45" s="1022" t="s">
        <v>95</v>
      </c>
      <c r="F45" s="1023" t="s">
        <v>95</v>
      </c>
      <c r="G45" s="995" t="s">
        <v>95</v>
      </c>
      <c r="H45" s="1007" t="s">
        <v>95</v>
      </c>
      <c r="I45" s="1022" t="s">
        <v>95</v>
      </c>
      <c r="J45" s="1023" t="s">
        <v>95</v>
      </c>
      <c r="K45" s="1027">
        <v>2.3587045268983E-2</v>
      </c>
      <c r="L45" s="1007">
        <v>2.3587045268983E-2</v>
      </c>
      <c r="M45" s="1028">
        <v>2.3587045268983E-2</v>
      </c>
      <c r="N45" s="139"/>
    </row>
    <row r="46" spans="1:14" s="19" customFormat="1" ht="15" customHeight="1" x14ac:dyDescent="0.2">
      <c r="A46" s="139"/>
      <c r="B46" s="56"/>
      <c r="C46" s="138"/>
      <c r="D46" s="144" t="s">
        <v>306</v>
      </c>
      <c r="E46" s="1022" t="s">
        <v>95</v>
      </c>
      <c r="F46" s="1023" t="s">
        <v>95</v>
      </c>
      <c r="G46" s="995">
        <v>1.7871722761498701E-2</v>
      </c>
      <c r="H46" s="1007">
        <v>1.7871722761498701E-2</v>
      </c>
      <c r="I46" s="1022" t="s">
        <v>95</v>
      </c>
      <c r="J46" s="1023" t="s">
        <v>95</v>
      </c>
      <c r="K46" s="1027">
        <v>1.17935226344915E-2</v>
      </c>
      <c r="L46" s="1007">
        <v>1.17935226344915E-2</v>
      </c>
      <c r="M46" s="1028">
        <v>2.9665245395990199E-2</v>
      </c>
      <c r="N46" s="139"/>
    </row>
    <row r="47" spans="1:14" s="25" customFormat="1" ht="15" customHeight="1" x14ac:dyDescent="0.2">
      <c r="A47" s="139"/>
      <c r="B47" s="56"/>
      <c r="C47" s="138"/>
      <c r="D47" s="144" t="s">
        <v>307</v>
      </c>
      <c r="E47" s="1022" t="s">
        <v>95</v>
      </c>
      <c r="F47" s="1023" t="s">
        <v>95</v>
      </c>
      <c r="G47" s="995" t="s">
        <v>95</v>
      </c>
      <c r="H47" s="1007" t="s">
        <v>95</v>
      </c>
      <c r="I47" s="1022" t="s">
        <v>95</v>
      </c>
      <c r="J47" s="1023" t="s">
        <v>95</v>
      </c>
      <c r="K47" s="1027">
        <v>3.6287761952281598E-3</v>
      </c>
      <c r="L47" s="1007">
        <v>3.6287761952281598E-3</v>
      </c>
      <c r="M47" s="1028">
        <v>3.6287761952281598E-3</v>
      </c>
      <c r="N47" s="139"/>
    </row>
    <row r="48" spans="1:14" s="19" customFormat="1" ht="15" customHeight="1" x14ac:dyDescent="0.2">
      <c r="A48" s="139"/>
      <c r="B48" s="56"/>
      <c r="C48" s="138"/>
      <c r="D48" s="144" t="s">
        <v>308</v>
      </c>
      <c r="E48" s="1031" t="s">
        <v>95</v>
      </c>
      <c r="F48" s="1027" t="s">
        <v>95</v>
      </c>
      <c r="G48" s="1033">
        <v>4.4452508391544999E-2</v>
      </c>
      <c r="H48" s="1007">
        <v>4.4452508391544999E-2</v>
      </c>
      <c r="I48" s="1022" t="s">
        <v>95</v>
      </c>
      <c r="J48" s="1023" t="s">
        <v>95</v>
      </c>
      <c r="K48" s="1023">
        <v>2.7215821464211202E-3</v>
      </c>
      <c r="L48" s="1034">
        <v>2.7215821464211202E-3</v>
      </c>
      <c r="M48" s="1028">
        <v>4.7174090537966097E-2</v>
      </c>
      <c r="N48" s="139"/>
    </row>
    <row r="49" spans="1:14" s="25" customFormat="1" ht="15" customHeight="1" x14ac:dyDescent="0.2">
      <c r="A49" s="139"/>
      <c r="B49" s="56"/>
      <c r="C49" s="138"/>
      <c r="D49" s="144" t="s">
        <v>131</v>
      </c>
      <c r="E49" s="1022" t="s">
        <v>95</v>
      </c>
      <c r="F49" s="1023" t="s">
        <v>95</v>
      </c>
      <c r="G49" s="1027" t="s">
        <v>95</v>
      </c>
      <c r="H49" s="1037" t="s">
        <v>95</v>
      </c>
      <c r="I49" s="1022" t="s">
        <v>95</v>
      </c>
      <c r="J49" s="1023" t="s">
        <v>95</v>
      </c>
      <c r="K49" s="1027">
        <v>1.3607910732105601E-3</v>
      </c>
      <c r="L49" s="1007">
        <v>1.3607910732105601E-3</v>
      </c>
      <c r="M49" s="1028">
        <v>1.3607910732105601E-3</v>
      </c>
      <c r="N49" s="139"/>
    </row>
    <row r="50" spans="1:14" s="19" customFormat="1" ht="15" customHeight="1" x14ac:dyDescent="0.2">
      <c r="A50" s="139"/>
      <c r="B50" s="56"/>
      <c r="C50" s="138"/>
      <c r="D50" s="144" t="s">
        <v>132</v>
      </c>
      <c r="E50" s="1022" t="s">
        <v>95</v>
      </c>
      <c r="F50" s="1023" t="s">
        <v>95</v>
      </c>
      <c r="G50" s="995">
        <v>0.16057334663884601</v>
      </c>
      <c r="H50" s="1007">
        <v>0.16057334663884601</v>
      </c>
      <c r="I50" s="1022" t="s">
        <v>95</v>
      </c>
      <c r="J50" s="1023" t="s">
        <v>95</v>
      </c>
      <c r="K50" s="1027">
        <v>1.2247119658895E-2</v>
      </c>
      <c r="L50" s="1007">
        <v>1.2247119658895E-2</v>
      </c>
      <c r="M50" s="1028">
        <v>0.172820466297741</v>
      </c>
      <c r="N50" s="139"/>
    </row>
    <row r="51" spans="1:14" s="25" customFormat="1" ht="15" customHeight="1" x14ac:dyDescent="0.2">
      <c r="A51" s="139"/>
      <c r="B51" s="56"/>
      <c r="C51" s="138"/>
      <c r="D51" s="155" t="s">
        <v>158</v>
      </c>
      <c r="E51" s="1031" t="s">
        <v>95</v>
      </c>
      <c r="F51" s="1027" t="s">
        <v>95</v>
      </c>
      <c r="G51" s="995">
        <v>7.3029120928966698E-2</v>
      </c>
      <c r="H51" s="1007">
        <v>7.3029120928966698E-2</v>
      </c>
      <c r="I51" s="1031" t="s">
        <v>95</v>
      </c>
      <c r="J51" s="1027" t="s">
        <v>95</v>
      </c>
      <c r="K51" s="1027">
        <v>0.10546130817381801</v>
      </c>
      <c r="L51" s="1007">
        <v>0.10546130817381801</v>
      </c>
      <c r="M51" s="1028">
        <v>0.17849042910278501</v>
      </c>
      <c r="N51" s="139"/>
    </row>
    <row r="52" spans="1:14" s="19" customFormat="1" ht="15" customHeight="1" x14ac:dyDescent="0.2">
      <c r="A52" s="139"/>
      <c r="B52" s="192"/>
      <c r="C52" s="182"/>
      <c r="D52" s="139" t="s">
        <v>183</v>
      </c>
      <c r="E52" s="1031" t="s">
        <v>95</v>
      </c>
      <c r="F52" s="1027" t="s">
        <v>95</v>
      </c>
      <c r="G52" s="995">
        <v>9.0719404880704006E-3</v>
      </c>
      <c r="H52" s="1007">
        <v>9.0719404880704006E-3</v>
      </c>
      <c r="I52" s="1022">
        <v>2.9859056112039602E-2</v>
      </c>
      <c r="J52" s="1023" t="s">
        <v>95</v>
      </c>
      <c r="K52" s="1027">
        <v>0.116120838247301</v>
      </c>
      <c r="L52" s="1007">
        <v>0.145979894359341</v>
      </c>
      <c r="M52" s="1028">
        <v>0.155051834847411</v>
      </c>
      <c r="N52" s="139"/>
    </row>
    <row r="53" spans="1:14" s="25" customFormat="1" ht="15" customHeight="1" x14ac:dyDescent="0.2">
      <c r="A53" s="139"/>
      <c r="B53" s="56"/>
      <c r="C53" s="19"/>
      <c r="D53" s="139" t="s">
        <v>139</v>
      </c>
      <c r="E53" s="1022" t="s">
        <v>95</v>
      </c>
      <c r="F53" s="1023" t="s">
        <v>95</v>
      </c>
      <c r="G53" s="1026">
        <v>4.9442075659983702E-2</v>
      </c>
      <c r="H53" s="1007">
        <v>4.9442075659983702E-2</v>
      </c>
      <c r="I53" s="1022">
        <v>5.9718112224079198E-3</v>
      </c>
      <c r="J53" s="1023" t="s">
        <v>95</v>
      </c>
      <c r="K53" s="1027">
        <v>6.8039553660527996E-3</v>
      </c>
      <c r="L53" s="1007">
        <v>1.2775766588460699E-2</v>
      </c>
      <c r="M53" s="1028">
        <v>6.2217842248444399E-2</v>
      </c>
      <c r="N53" s="139"/>
    </row>
    <row r="54" spans="1:14" s="22" customFormat="1" ht="15" customHeight="1" x14ac:dyDescent="0.2">
      <c r="A54" s="139"/>
      <c r="B54" s="56"/>
      <c r="C54" s="138"/>
      <c r="D54" s="139" t="s">
        <v>140</v>
      </c>
      <c r="E54" s="1031" t="s">
        <v>95</v>
      </c>
      <c r="F54" s="1027" t="s">
        <v>95</v>
      </c>
      <c r="G54" s="1026">
        <v>0.22180894493332101</v>
      </c>
      <c r="H54" s="1007">
        <v>0.22180894493332101</v>
      </c>
      <c r="I54" s="1022">
        <v>0.101520790780935</v>
      </c>
      <c r="J54" s="1023" t="s">
        <v>95</v>
      </c>
      <c r="K54" s="1027">
        <v>0.35770661344461602</v>
      </c>
      <c r="L54" s="1007">
        <v>0.45922740422555097</v>
      </c>
      <c r="M54" s="1028">
        <v>0.68103634915887201</v>
      </c>
      <c r="N54" s="139"/>
    </row>
    <row r="55" spans="1:14" s="25" customFormat="1" ht="15" customHeight="1" x14ac:dyDescent="0.2">
      <c r="A55" s="139"/>
      <c r="B55" s="56"/>
      <c r="C55" s="138"/>
      <c r="D55" s="139" t="s">
        <v>141</v>
      </c>
      <c r="E55" s="1022" t="s">
        <v>95</v>
      </c>
      <c r="F55" s="1023" t="s">
        <v>95</v>
      </c>
      <c r="G55" s="1026">
        <v>1.8143880976140799E-3</v>
      </c>
      <c r="H55" s="1007">
        <v>1.8143880976140799E-3</v>
      </c>
      <c r="I55" s="1022" t="s">
        <v>95</v>
      </c>
      <c r="J55" s="1023" t="s">
        <v>95</v>
      </c>
      <c r="K55" s="1027" t="s">
        <v>95</v>
      </c>
      <c r="L55" s="1007" t="s">
        <v>95</v>
      </c>
      <c r="M55" s="1028">
        <v>1.8143880976140799E-3</v>
      </c>
      <c r="N55" s="139"/>
    </row>
    <row r="56" spans="1:14" ht="15" customHeight="1" x14ac:dyDescent="0.2">
      <c r="B56" s="56"/>
      <c r="C56" s="138"/>
      <c r="D56" s="139" t="s">
        <v>283</v>
      </c>
      <c r="E56" s="1031" t="s">
        <v>95</v>
      </c>
      <c r="F56" s="1027" t="s">
        <v>95</v>
      </c>
      <c r="G56" s="1026" t="s">
        <v>95</v>
      </c>
      <c r="H56" s="1007" t="s">
        <v>95</v>
      </c>
      <c r="I56" s="1022" t="s">
        <v>95</v>
      </c>
      <c r="J56" s="1023" t="s">
        <v>95</v>
      </c>
      <c r="K56" s="1023">
        <v>2.7215821464211202E-3</v>
      </c>
      <c r="L56" s="1035">
        <v>2.7215821464211202E-3</v>
      </c>
      <c r="M56" s="1036">
        <v>2.7215821464211202E-3</v>
      </c>
      <c r="N56" s="139"/>
    </row>
    <row r="57" spans="1:14" ht="15" customHeight="1" x14ac:dyDescent="0.2">
      <c r="B57" s="56"/>
      <c r="C57" s="138"/>
      <c r="D57" s="139" t="s">
        <v>160</v>
      </c>
      <c r="E57" s="1029" t="s">
        <v>95</v>
      </c>
      <c r="F57" s="1026" t="s">
        <v>95</v>
      </c>
      <c r="G57" s="1026">
        <v>1.1788986664247501</v>
      </c>
      <c r="H57" s="1007">
        <v>1.1788986664247501</v>
      </c>
      <c r="I57" s="954">
        <v>1.19436224448158</v>
      </c>
      <c r="J57" s="1023" t="s">
        <v>95</v>
      </c>
      <c r="K57" s="1023">
        <v>8.6331307266624293</v>
      </c>
      <c r="L57" s="1035">
        <v>9.8274929711440198</v>
      </c>
      <c r="M57" s="1036">
        <v>11.0063916375688</v>
      </c>
      <c r="N57" s="139"/>
    </row>
    <row r="58" spans="1:14" ht="15" customHeight="1" x14ac:dyDescent="0.2">
      <c r="B58" s="56"/>
      <c r="C58" s="138"/>
      <c r="D58" s="139" t="s">
        <v>143</v>
      </c>
      <c r="E58" s="1022" t="s">
        <v>95</v>
      </c>
      <c r="F58" s="1023" t="s">
        <v>95</v>
      </c>
      <c r="G58" s="995">
        <v>0.341558559375851</v>
      </c>
      <c r="H58" s="1007">
        <v>0.341558559375851</v>
      </c>
      <c r="I58" s="1022" t="s">
        <v>95</v>
      </c>
      <c r="J58" s="1023" t="s">
        <v>95</v>
      </c>
      <c r="K58" s="995">
        <v>2.2329674317336501</v>
      </c>
      <c r="L58" s="1007">
        <v>2.2329674317336501</v>
      </c>
      <c r="M58" s="1007">
        <v>2.5745259911095002</v>
      </c>
      <c r="N58" s="139"/>
    </row>
    <row r="59" spans="1:14" ht="15" customHeight="1" x14ac:dyDescent="0.2">
      <c r="B59" s="56"/>
      <c r="C59" s="138" t="s">
        <v>162</v>
      </c>
      <c r="D59" s="139"/>
      <c r="E59" s="1032"/>
      <c r="F59" s="1030"/>
      <c r="G59" s="1026"/>
      <c r="H59" s="1007"/>
      <c r="I59" s="1022"/>
      <c r="J59" s="1023"/>
      <c r="K59" s="1027"/>
      <c r="L59" s="1007"/>
      <c r="M59" s="1028"/>
      <c r="N59" s="139"/>
    </row>
    <row r="60" spans="1:14" ht="15" customHeight="1" x14ac:dyDescent="0.2">
      <c r="B60" s="56"/>
      <c r="C60" s="138"/>
      <c r="D60" s="139" t="s">
        <v>116</v>
      </c>
      <c r="E60" s="1032">
        <v>3.21855639754909E-3</v>
      </c>
      <c r="F60" s="1030">
        <v>1.30052125818309E-2</v>
      </c>
      <c r="G60" s="1033">
        <v>1.10185974780005E-2</v>
      </c>
      <c r="H60" s="1007">
        <v>2.7242366457380499E-2</v>
      </c>
      <c r="I60" s="954">
        <v>2.13743653841631E-2</v>
      </c>
      <c r="J60" s="1023" t="s">
        <v>95</v>
      </c>
      <c r="K60" s="1023">
        <v>1.6713689558196501E-3</v>
      </c>
      <c r="L60" s="1035">
        <v>2.30457343399827E-2</v>
      </c>
      <c r="M60" s="1036">
        <v>5.0288100797363199E-2</v>
      </c>
      <c r="N60" s="139"/>
    </row>
    <row r="61" spans="1:14" s="127" customFormat="1" ht="15" customHeight="1" x14ac:dyDescent="0.2">
      <c r="B61" s="56"/>
      <c r="C61" s="138"/>
      <c r="D61" s="139" t="s">
        <v>117</v>
      </c>
      <c r="E61" s="1022" t="s">
        <v>95</v>
      </c>
      <c r="F61" s="1023" t="s">
        <v>95</v>
      </c>
      <c r="G61" s="1026">
        <v>0.274661117663068</v>
      </c>
      <c r="H61" s="1007">
        <v>0.274661117663068</v>
      </c>
      <c r="I61" s="1022" t="s">
        <v>95</v>
      </c>
      <c r="J61" s="1023" t="s">
        <v>95</v>
      </c>
      <c r="K61" s="1027">
        <v>2.1906468293567999E-3</v>
      </c>
      <c r="L61" s="1007">
        <v>2.1906468293567999E-3</v>
      </c>
      <c r="M61" s="1028">
        <v>0.27685176449242499</v>
      </c>
    </row>
    <row r="62" spans="1:14" ht="15" customHeight="1" x14ac:dyDescent="0.2">
      <c r="B62" s="56"/>
      <c r="C62" s="138"/>
      <c r="D62" s="207" t="s">
        <v>118</v>
      </c>
      <c r="E62" s="1032">
        <v>1.46275341877612</v>
      </c>
      <c r="F62" s="1030">
        <v>0.209650294391442</v>
      </c>
      <c r="G62" s="1026">
        <v>0.71253420121564004</v>
      </c>
      <c r="H62" s="1007">
        <v>2.3849379143832099</v>
      </c>
      <c r="I62" s="1022">
        <v>1.12496659916648E-2</v>
      </c>
      <c r="J62" s="1023" t="s">
        <v>95</v>
      </c>
      <c r="K62" s="1027">
        <v>2.67702077474372E-2</v>
      </c>
      <c r="L62" s="1007">
        <v>3.8019873739101998E-2</v>
      </c>
      <c r="M62" s="1028">
        <v>2.4229577881223099</v>
      </c>
      <c r="N62" s="139"/>
    </row>
    <row r="63" spans="1:14" ht="15" customHeight="1" x14ac:dyDescent="0.2">
      <c r="B63" s="75"/>
      <c r="C63" s="156"/>
      <c r="D63" s="219" t="s">
        <v>163</v>
      </c>
      <c r="E63" s="1024" t="s">
        <v>95</v>
      </c>
      <c r="F63" s="1038" t="s">
        <v>95</v>
      </c>
      <c r="G63" s="1039">
        <v>0.191445976594394</v>
      </c>
      <c r="H63" s="1040">
        <v>0.191445976594394</v>
      </c>
      <c r="I63" s="1024" t="s">
        <v>95</v>
      </c>
      <c r="J63" s="1038" t="s">
        <v>95</v>
      </c>
      <c r="K63" s="1041">
        <v>5.9147691191145796E-3</v>
      </c>
      <c r="L63" s="1040">
        <v>5.9147691191145796E-3</v>
      </c>
      <c r="M63" s="1042">
        <v>0.19736074571350801</v>
      </c>
      <c r="N63" s="139"/>
    </row>
    <row r="64" spans="1:14" ht="15" customHeight="1" x14ac:dyDescent="0.2">
      <c r="A64" s="127"/>
      <c r="B64" s="1262" t="s">
        <v>330</v>
      </c>
      <c r="C64" s="1262"/>
      <c r="D64" s="1262"/>
      <c r="E64" s="1262"/>
      <c r="F64" s="1262"/>
      <c r="G64" s="1262"/>
      <c r="H64" s="1262"/>
      <c r="I64" s="1262"/>
      <c r="J64" s="1262"/>
      <c r="K64" s="1262"/>
      <c r="L64" s="1262"/>
      <c r="M64" s="1262"/>
      <c r="N64" s="139"/>
    </row>
    <row r="65" spans="1:16" s="195" customFormat="1" ht="15" customHeight="1" x14ac:dyDescent="0.2">
      <c r="A65" s="576"/>
      <c r="B65" s="1075"/>
      <c r="C65" s="1075"/>
      <c r="D65" s="1075"/>
      <c r="E65" s="1075"/>
      <c r="F65" s="1075"/>
      <c r="G65" s="1075"/>
      <c r="H65" s="1075"/>
      <c r="I65" s="1075"/>
      <c r="J65" s="1075"/>
      <c r="K65" s="1075"/>
      <c r="L65" s="1075"/>
      <c r="M65" s="1075"/>
      <c r="N65" s="592"/>
    </row>
    <row r="66" spans="1:16" ht="15" customHeight="1" x14ac:dyDescent="0.2">
      <c r="A66" s="594"/>
      <c r="B66" s="120"/>
      <c r="C66" s="120"/>
      <c r="D66" s="43"/>
      <c r="E66" s="296"/>
      <c r="F66" s="586"/>
      <c r="G66" s="295"/>
      <c r="H66" s="48"/>
      <c r="I66" s="586"/>
      <c r="J66" s="586"/>
      <c r="K66" s="295"/>
      <c r="L66" s="48"/>
      <c r="M66" s="48"/>
      <c r="N66" s="482"/>
    </row>
    <row r="67" spans="1:16" ht="15" customHeight="1" x14ac:dyDescent="0.2">
      <c r="A67" s="127"/>
      <c r="B67" s="5"/>
      <c r="C67" s="11"/>
      <c r="D67" s="28"/>
      <c r="E67" s="1257" t="s">
        <v>188</v>
      </c>
      <c r="F67" s="1258"/>
      <c r="G67" s="1258"/>
      <c r="H67" s="1259"/>
      <c r="I67" s="1257" t="s">
        <v>189</v>
      </c>
      <c r="J67" s="1258"/>
      <c r="K67" s="1258"/>
      <c r="L67" s="1259"/>
      <c r="M67" s="1260" t="s">
        <v>228</v>
      </c>
      <c r="N67" s="139"/>
      <c r="O67" s="482"/>
    </row>
    <row r="68" spans="1:16" ht="25.5" x14ac:dyDescent="0.2">
      <c r="A68" s="127"/>
      <c r="B68" s="3"/>
      <c r="C68" s="6"/>
      <c r="D68" s="167" t="s">
        <v>284</v>
      </c>
      <c r="E68" s="841" t="s">
        <v>444</v>
      </c>
      <c r="F68" s="841" t="s">
        <v>445</v>
      </c>
      <c r="G68" s="54" t="s">
        <v>48</v>
      </c>
      <c r="H68" s="54" t="s">
        <v>190</v>
      </c>
      <c r="I68" s="841" t="s">
        <v>444</v>
      </c>
      <c r="J68" s="841" t="s">
        <v>445</v>
      </c>
      <c r="K68" s="577" t="s">
        <v>48</v>
      </c>
      <c r="L68" s="54" t="s">
        <v>191</v>
      </c>
      <c r="M68" s="1261"/>
      <c r="N68" s="139"/>
    </row>
    <row r="69" spans="1:16" ht="15" customHeight="1" x14ac:dyDescent="0.2">
      <c r="B69" s="56"/>
      <c r="C69" s="138"/>
      <c r="D69" s="60" t="s">
        <v>128</v>
      </c>
      <c r="E69" s="1006">
        <v>3.81463304237518</v>
      </c>
      <c r="F69" s="1014">
        <v>6.6085964276872494E-2</v>
      </c>
      <c r="G69" s="1026">
        <v>9.5165156944570395</v>
      </c>
      <c r="H69" s="1007">
        <v>13.397234701109101</v>
      </c>
      <c r="I69" s="1006">
        <v>2.3399305262662699E-2</v>
      </c>
      <c r="J69" s="1014">
        <v>5.3005869741468599E-2</v>
      </c>
      <c r="K69" s="1027">
        <v>0.487845005896761</v>
      </c>
      <c r="L69" s="1007">
        <v>0.56425018090089296</v>
      </c>
      <c r="M69" s="1028">
        <v>13.96148488201</v>
      </c>
      <c r="N69" s="139"/>
    </row>
    <row r="70" spans="1:16" ht="15" customHeight="1" x14ac:dyDescent="0.2">
      <c r="B70" s="56"/>
      <c r="C70" s="138"/>
      <c r="D70" s="139" t="s">
        <v>133</v>
      </c>
      <c r="E70" s="1006">
        <v>12.634624182376299</v>
      </c>
      <c r="F70" s="1027" t="s">
        <v>95</v>
      </c>
      <c r="G70" s="1027">
        <v>36.6643131633856</v>
      </c>
      <c r="H70" s="1007">
        <v>49.298937345761999</v>
      </c>
      <c r="I70" s="1031" t="s">
        <v>95</v>
      </c>
      <c r="J70" s="1027" t="s">
        <v>95</v>
      </c>
      <c r="K70" s="1027">
        <v>0.92378758051347198</v>
      </c>
      <c r="L70" s="1007">
        <v>0.92378758051347198</v>
      </c>
      <c r="M70" s="1028">
        <v>50.222724926275397</v>
      </c>
      <c r="N70" s="139"/>
    </row>
    <row r="71" spans="1:16" ht="15" customHeight="1" x14ac:dyDescent="0.2">
      <c r="A71" s="127"/>
      <c r="B71" s="56"/>
      <c r="C71" s="195"/>
      <c r="D71" s="139" t="s">
        <v>134</v>
      </c>
      <c r="E71" s="1022" t="s">
        <v>95</v>
      </c>
      <c r="F71" s="1023">
        <v>7.23989809475753E-4</v>
      </c>
      <c r="G71" s="1027">
        <v>2.3269073754876202E-3</v>
      </c>
      <c r="H71" s="1007">
        <v>3.05089718496337E-3</v>
      </c>
      <c r="I71" s="1022" t="s">
        <v>95</v>
      </c>
      <c r="J71" s="1023">
        <v>6.6257337176835801E-3</v>
      </c>
      <c r="K71" s="1027">
        <v>4.8934046992651697E-4</v>
      </c>
      <c r="L71" s="1007">
        <v>7.1150741876101001E-3</v>
      </c>
      <c r="M71" s="1028">
        <v>1.0165971372573499E-2</v>
      </c>
      <c r="N71" s="139"/>
    </row>
    <row r="72" spans="1:16" ht="15" customHeight="1" x14ac:dyDescent="0.2">
      <c r="A72" s="127"/>
      <c r="B72" s="56"/>
      <c r="C72" s="138"/>
      <c r="D72" s="139" t="s">
        <v>135</v>
      </c>
      <c r="E72" s="1006">
        <v>1.0440393474324701</v>
      </c>
      <c r="F72" s="1027" t="s">
        <v>95</v>
      </c>
      <c r="G72" s="1027">
        <v>1.79087204027942</v>
      </c>
      <c r="H72" s="1007">
        <v>2.8349113877118901</v>
      </c>
      <c r="I72" s="1006">
        <v>1.9124432185830102E-2</v>
      </c>
      <c r="J72" s="1027" t="s">
        <v>95</v>
      </c>
      <c r="K72" s="1027">
        <v>3.1694910641386201E-2</v>
      </c>
      <c r="L72" s="1007">
        <v>5.0819342827216299E-2</v>
      </c>
      <c r="M72" s="1028">
        <v>2.8857307305391</v>
      </c>
      <c r="N72" s="139"/>
      <c r="P72" s="195"/>
    </row>
    <row r="73" spans="1:16" ht="15" customHeight="1" x14ac:dyDescent="0.2">
      <c r="A73" s="127"/>
      <c r="B73" s="56"/>
      <c r="C73" s="138"/>
      <c r="D73" s="139" t="s">
        <v>136</v>
      </c>
      <c r="E73" s="1022">
        <v>5.6750391040685004</v>
      </c>
      <c r="F73" s="1023" t="s">
        <v>95</v>
      </c>
      <c r="G73" s="1027" t="s">
        <v>95</v>
      </c>
      <c r="H73" s="1007">
        <v>5.6750391040685004</v>
      </c>
      <c r="I73" s="1022" t="s">
        <v>95</v>
      </c>
      <c r="J73" s="1023" t="s">
        <v>95</v>
      </c>
      <c r="K73" s="1027" t="s">
        <v>95</v>
      </c>
      <c r="L73" s="1007" t="s">
        <v>95</v>
      </c>
      <c r="M73" s="1028">
        <v>5.6750391040685004</v>
      </c>
      <c r="N73" s="139"/>
    </row>
    <row r="74" spans="1:16" ht="15" customHeight="1" x14ac:dyDescent="0.2">
      <c r="A74" s="127"/>
      <c r="B74" s="56"/>
      <c r="C74" s="138"/>
      <c r="D74" s="139" t="s">
        <v>164</v>
      </c>
      <c r="E74" s="1031" t="s">
        <v>95</v>
      </c>
      <c r="F74" s="1027" t="s">
        <v>95</v>
      </c>
      <c r="G74" s="1027">
        <v>3.1234691100426399</v>
      </c>
      <c r="H74" s="1007">
        <v>3.1234691100426399</v>
      </c>
      <c r="I74" s="1031" t="s">
        <v>95</v>
      </c>
      <c r="J74" s="1027" t="s">
        <v>95</v>
      </c>
      <c r="K74" s="1027">
        <v>3.12981946838429E-2</v>
      </c>
      <c r="L74" s="1007">
        <v>3.12981946838429E-2</v>
      </c>
      <c r="M74" s="1028">
        <v>3.1547673047264801</v>
      </c>
      <c r="N74" s="139"/>
    </row>
    <row r="75" spans="1:16" ht="15" customHeight="1" x14ac:dyDescent="0.2">
      <c r="A75" s="127"/>
      <c r="B75" s="56"/>
      <c r="C75" s="138"/>
      <c r="D75" s="139" t="s">
        <v>138</v>
      </c>
      <c r="E75" s="1006">
        <v>1.41817641267007E-2</v>
      </c>
      <c r="F75" s="1027" t="s">
        <v>95</v>
      </c>
      <c r="G75" s="1033">
        <v>6.1351401614805401E-2</v>
      </c>
      <c r="H75" s="1007">
        <v>7.5533165741506106E-2</v>
      </c>
      <c r="I75" s="1031" t="s">
        <v>95</v>
      </c>
      <c r="J75" s="1027" t="s">
        <v>95</v>
      </c>
      <c r="K75" s="1023">
        <v>2.7766034654812702E-3</v>
      </c>
      <c r="L75" s="1007">
        <v>2.7766034654812702E-3</v>
      </c>
      <c r="M75" s="1028">
        <v>7.8309769206987401E-2</v>
      </c>
      <c r="N75" s="139"/>
    </row>
    <row r="76" spans="1:16" ht="15" customHeight="1" x14ac:dyDescent="0.2">
      <c r="A76" s="127"/>
      <c r="B76" s="56"/>
      <c r="C76" s="138"/>
      <c r="D76" s="139" t="s">
        <v>142</v>
      </c>
      <c r="E76" s="1031" t="s">
        <v>95</v>
      </c>
      <c r="F76" s="1027" t="s">
        <v>95</v>
      </c>
      <c r="G76" s="1033">
        <v>0.48318751700988799</v>
      </c>
      <c r="H76" s="1007">
        <v>0.48318751700988799</v>
      </c>
      <c r="I76" s="1031" t="s">
        <v>95</v>
      </c>
      <c r="J76" s="1027" t="s">
        <v>95</v>
      </c>
      <c r="K76" s="1023">
        <v>2.42901206568085E-4</v>
      </c>
      <c r="L76" s="1007">
        <v>2.42901206568085E-4</v>
      </c>
      <c r="M76" s="1028">
        <v>0.48343041821645599</v>
      </c>
      <c r="N76" s="139"/>
    </row>
    <row r="77" spans="1:16" ht="15" customHeight="1" x14ac:dyDescent="0.2">
      <c r="A77" s="127"/>
      <c r="B77" s="56"/>
      <c r="C77" s="138" t="s">
        <v>407</v>
      </c>
      <c r="D77" s="139"/>
      <c r="E77" s="1022"/>
      <c r="F77" s="1023"/>
      <c r="G77" s="1027"/>
      <c r="H77" s="1007"/>
      <c r="I77" s="1022"/>
      <c r="J77" s="1023"/>
      <c r="K77" s="1027"/>
      <c r="L77" s="1007"/>
      <c r="M77" s="1028"/>
      <c r="N77" s="139"/>
    </row>
    <row r="78" spans="1:16" ht="15" customHeight="1" x14ac:dyDescent="0.2">
      <c r="A78" s="127"/>
      <c r="B78" s="56"/>
      <c r="C78" s="138"/>
      <c r="D78" s="144" t="s">
        <v>116</v>
      </c>
      <c r="E78" s="1006">
        <v>1.51366910515363E-2</v>
      </c>
      <c r="F78" s="1027" t="s">
        <v>95</v>
      </c>
      <c r="G78" s="1026">
        <v>0.115213644198494</v>
      </c>
      <c r="H78" s="1007">
        <v>0.13035033525003001</v>
      </c>
      <c r="I78" s="1031" t="s">
        <v>95</v>
      </c>
      <c r="J78" s="1027" t="s">
        <v>95</v>
      </c>
      <c r="K78" s="1027">
        <v>1.2700716683298601E-2</v>
      </c>
      <c r="L78" s="1007">
        <v>1.2700716683298601E-2</v>
      </c>
      <c r="M78" s="1028">
        <v>0.14305105193332901</v>
      </c>
      <c r="N78" s="139"/>
    </row>
    <row r="79" spans="1:16" ht="15" customHeight="1" x14ac:dyDescent="0.2">
      <c r="A79" s="127"/>
      <c r="B79" s="56"/>
      <c r="D79" s="194" t="s">
        <v>117</v>
      </c>
      <c r="E79" s="1022" t="s">
        <v>95</v>
      </c>
      <c r="F79" s="1023" t="s">
        <v>95</v>
      </c>
      <c r="G79" s="1026">
        <v>2.2679851220176002E-3</v>
      </c>
      <c r="H79" s="1007">
        <v>2.2679851220176002E-3</v>
      </c>
      <c r="I79" s="1022" t="s">
        <v>95</v>
      </c>
      <c r="J79" s="1023" t="s">
        <v>95</v>
      </c>
      <c r="K79" s="1027">
        <v>4.2184523269527402E-2</v>
      </c>
      <c r="L79" s="1007">
        <v>4.2184523269527402E-2</v>
      </c>
      <c r="M79" s="1028">
        <v>4.4452508391544999E-2</v>
      </c>
      <c r="N79" s="139"/>
    </row>
    <row r="80" spans="1:16" ht="15" customHeight="1" x14ac:dyDescent="0.2">
      <c r="A80" s="127"/>
      <c r="B80" s="56"/>
      <c r="C80" s="138"/>
      <c r="D80" s="60" t="s">
        <v>118</v>
      </c>
      <c r="E80" s="1032">
        <v>0.288947890423153</v>
      </c>
      <c r="F80" s="1030">
        <v>5.05793086917471E-2</v>
      </c>
      <c r="G80" s="1026">
        <v>12.7964710151501</v>
      </c>
      <c r="H80" s="1007">
        <v>13.135998214264999</v>
      </c>
      <c r="I80" s="1006">
        <v>0.25986728440745599</v>
      </c>
      <c r="J80" s="1027" t="s">
        <v>95</v>
      </c>
      <c r="K80" s="1027">
        <v>3.6496416583507201</v>
      </c>
      <c r="L80" s="1007">
        <v>3.9095089427581802</v>
      </c>
      <c r="M80" s="1028">
        <v>17.045507157023199</v>
      </c>
      <c r="N80" s="139"/>
    </row>
    <row r="81" spans="1:14" ht="15" customHeight="1" x14ac:dyDescent="0.2">
      <c r="A81" s="127"/>
      <c r="B81" s="56"/>
      <c r="C81" s="195"/>
      <c r="D81" s="139" t="s">
        <v>292</v>
      </c>
      <c r="E81" s="1029" t="s">
        <v>95</v>
      </c>
      <c r="F81" s="1026" t="s">
        <v>95</v>
      </c>
      <c r="G81" s="995" t="s">
        <v>95</v>
      </c>
      <c r="H81" s="1007" t="s">
        <v>95</v>
      </c>
      <c r="I81" s="1022" t="s">
        <v>95</v>
      </c>
      <c r="J81" s="1023" t="s">
        <v>95</v>
      </c>
      <c r="K81" s="995">
        <v>4.5359702440351998E-4</v>
      </c>
      <c r="L81" s="1007">
        <v>4.5359702440351998E-4</v>
      </c>
      <c r="M81" s="1028">
        <v>4.5359702440351998E-4</v>
      </c>
      <c r="N81" s="139"/>
    </row>
    <row r="82" spans="1:14" ht="15" customHeight="1" x14ac:dyDescent="0.2">
      <c r="A82" s="127"/>
      <c r="B82" s="56"/>
      <c r="C82" s="138"/>
      <c r="D82" s="139" t="s">
        <v>128</v>
      </c>
      <c r="E82" s="1022">
        <v>5.69282162816496E-3</v>
      </c>
      <c r="F82" s="1023">
        <v>1.6917893486326399E-2</v>
      </c>
      <c r="G82" s="1026">
        <v>4.5359702440352003E-3</v>
      </c>
      <c r="H82" s="1007">
        <v>2.71466853585265E-2</v>
      </c>
      <c r="I82" s="1022" t="s">
        <v>95</v>
      </c>
      <c r="J82" s="1023">
        <v>0.124447157169171</v>
      </c>
      <c r="K82" s="1023" t="s">
        <v>95</v>
      </c>
      <c r="L82" s="1034">
        <v>0.124447157169171</v>
      </c>
      <c r="M82" s="1028">
        <v>0.151593842527697</v>
      </c>
      <c r="N82" s="139"/>
    </row>
    <row r="83" spans="1:14" ht="15" customHeight="1" x14ac:dyDescent="0.2">
      <c r="A83" s="127"/>
      <c r="B83" s="56"/>
      <c r="C83" s="138"/>
      <c r="D83" s="139" t="s">
        <v>164</v>
      </c>
      <c r="E83" s="1022" t="s">
        <v>95</v>
      </c>
      <c r="F83" s="1023" t="s">
        <v>95</v>
      </c>
      <c r="G83" s="1033">
        <v>3.5326136260546099</v>
      </c>
      <c r="H83" s="1034">
        <v>3.5326136260546099</v>
      </c>
      <c r="I83" s="1022" t="s">
        <v>95</v>
      </c>
      <c r="J83" s="1023" t="s">
        <v>95</v>
      </c>
      <c r="K83" s="1027">
        <v>9.9110949832169101E-2</v>
      </c>
      <c r="L83" s="1007">
        <v>9.9110949832169101E-2</v>
      </c>
      <c r="M83" s="1028">
        <v>3.6317245758867802</v>
      </c>
      <c r="N83" s="139"/>
    </row>
    <row r="84" spans="1:14" ht="15" customHeight="1" x14ac:dyDescent="0.2">
      <c r="A84" s="127"/>
      <c r="B84" s="56"/>
      <c r="C84" s="138" t="s">
        <v>80</v>
      </c>
      <c r="D84" s="139"/>
      <c r="E84" s="1022"/>
      <c r="F84" s="1023"/>
      <c r="G84" s="1033"/>
      <c r="H84" s="1034"/>
      <c r="I84" s="1022"/>
      <c r="J84" s="1023"/>
      <c r="K84" s="1027"/>
      <c r="L84" s="1007"/>
      <c r="M84" s="1028"/>
      <c r="N84" s="139"/>
    </row>
    <row r="85" spans="1:14" ht="15" customHeight="1" x14ac:dyDescent="0.2">
      <c r="A85" s="127"/>
      <c r="B85" s="56"/>
      <c r="C85" s="138"/>
      <c r="D85" s="139" t="s">
        <v>303</v>
      </c>
      <c r="E85" s="1022" t="s">
        <v>95</v>
      </c>
      <c r="F85" s="1023" t="s">
        <v>95</v>
      </c>
      <c r="G85" s="1026">
        <v>4.9442075659983702E-2</v>
      </c>
      <c r="H85" s="1007">
        <v>4.9442075659983702E-2</v>
      </c>
      <c r="I85" s="1022" t="s">
        <v>95</v>
      </c>
      <c r="J85" s="1023" t="s">
        <v>95</v>
      </c>
      <c r="K85" s="1027">
        <v>1.8143880976140799E-3</v>
      </c>
      <c r="L85" s="1007">
        <v>1.8143880976140799E-3</v>
      </c>
      <c r="M85" s="1028">
        <v>5.1256463757597799E-2</v>
      </c>
      <c r="N85" s="139"/>
    </row>
    <row r="86" spans="1:14" ht="15" customHeight="1" x14ac:dyDescent="0.2">
      <c r="A86" s="127"/>
      <c r="B86" s="56"/>
      <c r="C86" s="138" t="s">
        <v>41</v>
      </c>
      <c r="D86" s="139"/>
      <c r="E86" s="1006"/>
      <c r="F86" s="995"/>
      <c r="G86" s="1026"/>
      <c r="H86" s="1007"/>
      <c r="I86" s="1006"/>
      <c r="J86" s="995"/>
      <c r="K86" s="1027"/>
      <c r="L86" s="1007"/>
      <c r="M86" s="1028"/>
      <c r="N86" s="139"/>
    </row>
    <row r="87" spans="1:14" ht="15" customHeight="1" x14ac:dyDescent="0.2">
      <c r="A87" s="127"/>
      <c r="B87" s="56"/>
      <c r="D87" s="139" t="s">
        <v>107</v>
      </c>
      <c r="E87" s="1031" t="s">
        <v>95</v>
      </c>
      <c r="F87" s="1027" t="s">
        <v>95</v>
      </c>
      <c r="G87" s="1026" t="s">
        <v>95</v>
      </c>
      <c r="H87" s="1007" t="s">
        <v>95</v>
      </c>
      <c r="I87" s="1031" t="s">
        <v>95</v>
      </c>
      <c r="J87" s="1027" t="s">
        <v>95</v>
      </c>
      <c r="K87" s="1027">
        <v>9.0719404880703995E-4</v>
      </c>
      <c r="L87" s="1007">
        <v>9.0719404880703995E-4</v>
      </c>
      <c r="M87" s="1028">
        <v>9.0719404880703995E-4</v>
      </c>
      <c r="N87" s="139"/>
    </row>
    <row r="88" spans="1:14" ht="15" customHeight="1" x14ac:dyDescent="0.2">
      <c r="A88" s="127"/>
      <c r="B88" s="124"/>
      <c r="C88" s="127"/>
      <c r="D88" s="139" t="s">
        <v>109</v>
      </c>
      <c r="E88" s="1029" t="s">
        <v>95</v>
      </c>
      <c r="F88" s="1026" t="s">
        <v>95</v>
      </c>
      <c r="G88" s="1026">
        <v>1.4061507756509099E-2</v>
      </c>
      <c r="H88" s="1007">
        <v>1.4061507756509099E-2</v>
      </c>
      <c r="I88" s="1022" t="s">
        <v>95</v>
      </c>
      <c r="J88" s="1023" t="s">
        <v>95</v>
      </c>
      <c r="K88" s="1023">
        <v>0.199582690737549</v>
      </c>
      <c r="L88" s="1034">
        <v>0.199582690737549</v>
      </c>
      <c r="M88" s="1028">
        <v>0.213644198494058</v>
      </c>
      <c r="N88" s="139"/>
    </row>
    <row r="89" spans="1:14" ht="15" customHeight="1" x14ac:dyDescent="0.2">
      <c r="A89" s="127"/>
      <c r="B89" s="124"/>
      <c r="C89" s="127"/>
      <c r="D89" s="139" t="s">
        <v>111</v>
      </c>
      <c r="E89" s="1022" t="s">
        <v>95</v>
      </c>
      <c r="F89" s="1023" t="s">
        <v>95</v>
      </c>
      <c r="G89" s="1026">
        <v>1.7136895581964999</v>
      </c>
      <c r="H89" s="1007">
        <v>1.7136895581964999</v>
      </c>
      <c r="I89" s="1022">
        <v>1.19436224448158E-2</v>
      </c>
      <c r="J89" s="1023" t="s">
        <v>95</v>
      </c>
      <c r="K89" s="1027">
        <v>0.52481175723487306</v>
      </c>
      <c r="L89" s="1007">
        <v>0.53675537967968801</v>
      </c>
      <c r="M89" s="1028">
        <v>2.2504449378761899</v>
      </c>
      <c r="N89" s="139"/>
    </row>
    <row r="90" spans="1:14" ht="15" customHeight="1" x14ac:dyDescent="0.2">
      <c r="A90" s="127"/>
      <c r="B90" s="124"/>
      <c r="C90" s="119"/>
      <c r="D90" s="139" t="s">
        <v>112</v>
      </c>
      <c r="E90" s="1022">
        <v>1.0057988742340901E-3</v>
      </c>
      <c r="F90" s="1023" t="s">
        <v>95</v>
      </c>
      <c r="G90" s="1026">
        <v>0.14832622697995099</v>
      </c>
      <c r="H90" s="1007">
        <v>0.14933202585418501</v>
      </c>
      <c r="I90" s="1022" t="s">
        <v>95</v>
      </c>
      <c r="J90" s="1023" t="s">
        <v>95</v>
      </c>
      <c r="K90" s="1027" t="s">
        <v>95</v>
      </c>
      <c r="L90" s="1007" t="s">
        <v>95</v>
      </c>
      <c r="M90" s="1028">
        <v>0.14933202585418501</v>
      </c>
      <c r="N90" s="139"/>
    </row>
    <row r="91" spans="1:14" ht="15" customHeight="1" x14ac:dyDescent="0.2">
      <c r="A91" s="127"/>
      <c r="B91" s="56"/>
      <c r="C91" s="138"/>
      <c r="D91" s="139" t="s">
        <v>113</v>
      </c>
      <c r="E91" s="1031" t="s">
        <v>95</v>
      </c>
      <c r="F91" s="1027" t="s">
        <v>95</v>
      </c>
      <c r="G91" s="1033" t="s">
        <v>95</v>
      </c>
      <c r="H91" s="1007" t="s">
        <v>95</v>
      </c>
      <c r="I91" s="1031" t="s">
        <v>95</v>
      </c>
      <c r="J91" s="1027" t="s">
        <v>95</v>
      </c>
      <c r="K91" s="1023">
        <v>0.126099972784179</v>
      </c>
      <c r="L91" s="1007">
        <v>0.126099972784179</v>
      </c>
      <c r="M91" s="1028">
        <v>0.126099972784179</v>
      </c>
      <c r="N91" s="139"/>
    </row>
    <row r="92" spans="1:14" ht="15" customHeight="1" x14ac:dyDescent="0.2">
      <c r="A92" s="127"/>
      <c r="B92" s="56"/>
      <c r="C92" s="138"/>
      <c r="D92" s="139" t="s">
        <v>115</v>
      </c>
      <c r="E92" s="1029" t="s">
        <v>95</v>
      </c>
      <c r="F92" s="1026" t="s">
        <v>95</v>
      </c>
      <c r="G92" s="1033">
        <v>8.6637031661072297E-2</v>
      </c>
      <c r="H92" s="1007">
        <v>8.6637031661072297E-2</v>
      </c>
      <c r="I92" s="1031" t="s">
        <v>95</v>
      </c>
      <c r="J92" s="1027" t="s">
        <v>95</v>
      </c>
      <c r="K92" s="1023">
        <v>2.5002267985122</v>
      </c>
      <c r="L92" s="1007">
        <v>2.5002267985122</v>
      </c>
      <c r="M92" s="1028">
        <v>2.5868638301732698</v>
      </c>
      <c r="N92" s="139"/>
    </row>
    <row r="93" spans="1:14" ht="15" customHeight="1" x14ac:dyDescent="0.2">
      <c r="A93" s="127"/>
      <c r="B93" s="56"/>
      <c r="C93" s="138"/>
      <c r="D93" s="139" t="s">
        <v>114</v>
      </c>
      <c r="E93" s="1022" t="s">
        <v>95</v>
      </c>
      <c r="F93" s="1023" t="s">
        <v>95</v>
      </c>
      <c r="G93" s="995" t="s">
        <v>95</v>
      </c>
      <c r="H93" s="1007" t="s">
        <v>95</v>
      </c>
      <c r="I93" s="1022" t="s">
        <v>95</v>
      </c>
      <c r="J93" s="1023" t="s">
        <v>95</v>
      </c>
      <c r="K93" s="995">
        <v>4.9895672684387203E-3</v>
      </c>
      <c r="L93" s="1007">
        <v>4.9895672684387203E-3</v>
      </c>
      <c r="M93" s="1028">
        <v>4.9895672684387203E-3</v>
      </c>
      <c r="N93" s="139"/>
    </row>
    <row r="94" spans="1:14" ht="15" customHeight="1" x14ac:dyDescent="0.2">
      <c r="A94" s="127"/>
      <c r="B94" s="56"/>
      <c r="C94" s="138" t="s">
        <v>42</v>
      </c>
      <c r="D94" s="139"/>
      <c r="E94" s="1022"/>
      <c r="F94" s="1023"/>
      <c r="G94" s="995"/>
      <c r="H94" s="1007"/>
      <c r="I94" s="1022"/>
      <c r="J94" s="1023"/>
      <c r="K94" s="1027"/>
      <c r="L94" s="1007"/>
      <c r="M94" s="1028"/>
      <c r="N94" s="91"/>
    </row>
    <row r="95" spans="1:14" ht="15" customHeight="1" x14ac:dyDescent="0.2">
      <c r="A95" s="127"/>
      <c r="B95" s="56"/>
      <c r="C95" s="138"/>
      <c r="D95" s="139" t="s">
        <v>166</v>
      </c>
      <c r="E95" s="1032">
        <v>5.3172170737049296</v>
      </c>
      <c r="F95" s="1026" t="s">
        <v>95</v>
      </c>
      <c r="G95" s="1026">
        <v>1.9504672049351399E-2</v>
      </c>
      <c r="H95" s="1007">
        <v>5.3367217457542901</v>
      </c>
      <c r="I95" s="1031" t="s">
        <v>95</v>
      </c>
      <c r="J95" s="1027" t="s">
        <v>95</v>
      </c>
      <c r="K95" s="1027" t="s">
        <v>95</v>
      </c>
      <c r="L95" s="1007" t="s">
        <v>95</v>
      </c>
      <c r="M95" s="1028">
        <v>5.3367217457542901</v>
      </c>
      <c r="N95" s="139"/>
    </row>
    <row r="96" spans="1:14" ht="15" customHeight="1" x14ac:dyDescent="0.2">
      <c r="A96" s="127"/>
      <c r="B96" s="56"/>
      <c r="D96" s="194" t="s">
        <v>220</v>
      </c>
      <c r="E96" s="1022" t="s">
        <v>95</v>
      </c>
      <c r="F96" s="1023" t="s">
        <v>95</v>
      </c>
      <c r="G96" s="1026">
        <v>9.9655266261453306E-3</v>
      </c>
      <c r="H96" s="1007">
        <v>9.9655266261453306E-3</v>
      </c>
      <c r="I96" s="1022" t="s">
        <v>95</v>
      </c>
      <c r="J96" s="1023" t="s">
        <v>95</v>
      </c>
      <c r="K96" s="1027" t="s">
        <v>95</v>
      </c>
      <c r="L96" s="1007" t="s">
        <v>95</v>
      </c>
      <c r="M96" s="1028">
        <v>9.9655266261453306E-3</v>
      </c>
      <c r="N96" s="139"/>
    </row>
    <row r="97" spans="1:14" ht="15" customHeight="1" x14ac:dyDescent="0.2">
      <c r="A97" s="127"/>
      <c r="B97" s="56"/>
      <c r="C97" s="592"/>
      <c r="D97" s="60" t="s">
        <v>167</v>
      </c>
      <c r="E97" s="1029" t="s">
        <v>95</v>
      </c>
      <c r="F97" s="1026" t="s">
        <v>95</v>
      </c>
      <c r="G97" s="1026">
        <v>37.074752789621698</v>
      </c>
      <c r="H97" s="1007">
        <v>37.074752789621698</v>
      </c>
      <c r="I97" s="1022" t="s">
        <v>95</v>
      </c>
      <c r="J97" s="1023" t="s">
        <v>95</v>
      </c>
      <c r="K97" s="1027">
        <v>2.2861290029937398</v>
      </c>
      <c r="L97" s="1007">
        <v>2.2861290029937398</v>
      </c>
      <c r="M97" s="1028">
        <v>39.360881792615402</v>
      </c>
      <c r="N97" s="139"/>
    </row>
    <row r="98" spans="1:14" ht="15" customHeight="1" x14ac:dyDescent="0.2">
      <c r="A98" s="127"/>
      <c r="B98" s="56"/>
      <c r="C98" s="592"/>
      <c r="D98" s="60" t="s">
        <v>184</v>
      </c>
      <c r="E98" s="1029" t="s">
        <v>95</v>
      </c>
      <c r="F98" s="1026" t="s">
        <v>95</v>
      </c>
      <c r="G98" s="1026" t="s">
        <v>95</v>
      </c>
      <c r="H98" s="1007" t="s">
        <v>95</v>
      </c>
      <c r="I98" s="1031" t="s">
        <v>95</v>
      </c>
      <c r="J98" s="1027" t="s">
        <v>95</v>
      </c>
      <c r="K98" s="1023">
        <v>2.5809670688560299E-2</v>
      </c>
      <c r="L98" s="1007">
        <v>2.5809670688560299E-2</v>
      </c>
      <c r="M98" s="1028">
        <v>2.5809670688560299E-2</v>
      </c>
      <c r="N98" s="139"/>
    </row>
    <row r="99" spans="1:14" ht="15" customHeight="1" x14ac:dyDescent="0.2">
      <c r="A99" s="127"/>
      <c r="B99" s="56"/>
      <c r="C99" s="594"/>
      <c r="D99" s="60" t="s">
        <v>168</v>
      </c>
      <c r="E99" s="1043">
        <v>4.9503738082436799</v>
      </c>
      <c r="F99" s="1033" t="s">
        <v>95</v>
      </c>
      <c r="G99" s="1033" t="s">
        <v>95</v>
      </c>
      <c r="H99" s="1035">
        <v>4.9503738082436799</v>
      </c>
      <c r="I99" s="954">
        <v>0.89935477009463305</v>
      </c>
      <c r="J99" s="1023" t="s">
        <v>95</v>
      </c>
      <c r="K99" s="1023" t="s">
        <v>95</v>
      </c>
      <c r="L99" s="1035">
        <v>0.89935477009463305</v>
      </c>
      <c r="M99" s="1036">
        <v>5.8497285783383202</v>
      </c>
      <c r="N99" s="139"/>
    </row>
    <row r="100" spans="1:14" ht="15" customHeight="1" x14ac:dyDescent="0.2">
      <c r="A100" s="127"/>
      <c r="B100" s="56"/>
      <c r="C100" s="138"/>
      <c r="D100" s="119" t="s">
        <v>169</v>
      </c>
      <c r="E100" s="1043">
        <v>163.732166603276</v>
      </c>
      <c r="F100" s="1044">
        <v>3.0073422855146702E-3</v>
      </c>
      <c r="G100" s="1033" t="s">
        <v>95</v>
      </c>
      <c r="H100" s="1035">
        <v>163.735173945561</v>
      </c>
      <c r="I100" s="954">
        <v>10.137186521748999</v>
      </c>
      <c r="J100" s="1000">
        <v>2.9867317720601E-2</v>
      </c>
      <c r="K100" s="1023" t="s">
        <v>95</v>
      </c>
      <c r="L100" s="1035">
        <v>10.1670538394697</v>
      </c>
      <c r="M100" s="1036">
        <v>173.90222778503099</v>
      </c>
      <c r="N100" s="139"/>
    </row>
    <row r="101" spans="1:14" ht="15" customHeight="1" x14ac:dyDescent="0.2">
      <c r="A101" s="127"/>
      <c r="B101" s="56"/>
      <c r="C101" s="138"/>
      <c r="D101" s="60" t="s">
        <v>130</v>
      </c>
      <c r="E101" s="1045" t="s">
        <v>95</v>
      </c>
      <c r="F101" s="1033" t="s">
        <v>95</v>
      </c>
      <c r="G101" s="1033">
        <v>6.3503583416492796E-3</v>
      </c>
      <c r="H101" s="1035">
        <v>6.3503583416492796E-3</v>
      </c>
      <c r="I101" s="1022" t="s">
        <v>95</v>
      </c>
      <c r="J101" s="1023" t="s">
        <v>95</v>
      </c>
      <c r="K101" s="1023">
        <v>0.52707974235689004</v>
      </c>
      <c r="L101" s="1035">
        <v>0.52707974235689004</v>
      </c>
      <c r="M101" s="1036">
        <v>0.53343010069853902</v>
      </c>
      <c r="N101" s="139"/>
    </row>
    <row r="102" spans="1:14" ht="15" customHeight="1" x14ac:dyDescent="0.2">
      <c r="A102" s="127"/>
      <c r="B102" s="56"/>
      <c r="C102" s="138"/>
      <c r="D102" s="119" t="s">
        <v>300</v>
      </c>
      <c r="E102" s="1043">
        <v>0.101920386413678</v>
      </c>
      <c r="F102" s="1033" t="s">
        <v>95</v>
      </c>
      <c r="G102" s="1033">
        <v>6.5501451510478104</v>
      </c>
      <c r="H102" s="1035">
        <v>6.6520655374614899</v>
      </c>
      <c r="I102" s="1022" t="s">
        <v>95</v>
      </c>
      <c r="J102" s="1023" t="s">
        <v>95</v>
      </c>
      <c r="K102" s="1023">
        <v>83.021899664338207</v>
      </c>
      <c r="L102" s="1035">
        <v>83.021899664338207</v>
      </c>
      <c r="M102" s="1036">
        <v>89.673965201799703</v>
      </c>
      <c r="N102" s="139"/>
    </row>
    <row r="103" spans="1:14" ht="15" customHeight="1" x14ac:dyDescent="0.2">
      <c r="A103" s="127"/>
      <c r="B103" s="56"/>
      <c r="C103" s="138"/>
      <c r="D103" s="60" t="s">
        <v>185</v>
      </c>
      <c r="E103" s="1029" t="s">
        <v>95</v>
      </c>
      <c r="F103" s="1026" t="s">
        <v>95</v>
      </c>
      <c r="G103" s="1026" t="s">
        <v>95</v>
      </c>
      <c r="H103" s="1007" t="s">
        <v>95</v>
      </c>
      <c r="I103" s="1022" t="s">
        <v>95</v>
      </c>
      <c r="J103" s="1023" t="s">
        <v>95</v>
      </c>
      <c r="K103" s="1023">
        <v>7.3936314977773795E-2</v>
      </c>
      <c r="L103" s="1035">
        <v>7.3936314977773795E-2</v>
      </c>
      <c r="M103" s="1036">
        <v>7.3936314977773795E-2</v>
      </c>
      <c r="N103" s="139"/>
    </row>
    <row r="104" spans="1:14" ht="15" customHeight="1" x14ac:dyDescent="0.2">
      <c r="A104" s="127"/>
      <c r="B104" s="56"/>
      <c r="C104" s="138"/>
      <c r="D104" s="60" t="s">
        <v>170</v>
      </c>
      <c r="E104" s="1032">
        <v>2.6858121984702401</v>
      </c>
      <c r="F104" s="1030">
        <v>3.1494550951180797E-2</v>
      </c>
      <c r="G104" s="1026">
        <v>9.0719404880703995E-4</v>
      </c>
      <c r="H104" s="1007">
        <v>2.7182139434702202</v>
      </c>
      <c r="I104" s="954">
        <v>0.167620023275805</v>
      </c>
      <c r="J104" s="1023" t="s">
        <v>95</v>
      </c>
      <c r="K104" s="1023" t="s">
        <v>95</v>
      </c>
      <c r="L104" s="1035">
        <v>0.167620023275805</v>
      </c>
      <c r="M104" s="1036">
        <v>2.8858339667460302</v>
      </c>
      <c r="N104" s="139"/>
    </row>
    <row r="105" spans="1:14" ht="15" customHeight="1" x14ac:dyDescent="0.2">
      <c r="A105" s="127"/>
      <c r="B105" s="599"/>
      <c r="C105" s="593" t="s">
        <v>298</v>
      </c>
      <c r="D105" s="938"/>
      <c r="E105" s="1032">
        <v>9.0723058455915107E-2</v>
      </c>
      <c r="F105" s="1026" t="s">
        <v>95</v>
      </c>
      <c r="G105" s="1026">
        <v>1.48915903111676</v>
      </c>
      <c r="H105" s="1007">
        <v>1.57988208957267</v>
      </c>
      <c r="I105" s="1031" t="s">
        <v>95</v>
      </c>
      <c r="J105" s="1027" t="s">
        <v>95</v>
      </c>
      <c r="K105" s="1027">
        <v>0.34756871994919702</v>
      </c>
      <c r="L105" s="1007">
        <v>0.34756871994919702</v>
      </c>
      <c r="M105" s="1028">
        <v>1.9274508095218701</v>
      </c>
      <c r="N105" s="139"/>
    </row>
    <row r="106" spans="1:14" ht="15" customHeight="1" x14ac:dyDescent="0.2">
      <c r="A106" s="127"/>
      <c r="B106" s="599"/>
      <c r="C106" s="592" t="s">
        <v>299</v>
      </c>
      <c r="D106" s="594"/>
      <c r="E106" s="1032">
        <v>0.22306926464927601</v>
      </c>
      <c r="F106" s="1026" t="s">
        <v>95</v>
      </c>
      <c r="G106" s="1026">
        <v>2.31334482445795E-2</v>
      </c>
      <c r="H106" s="1007">
        <v>0.24620271289385501</v>
      </c>
      <c r="I106" s="1006">
        <v>0.19326926173680101</v>
      </c>
      <c r="J106" s="1027" t="s">
        <v>95</v>
      </c>
      <c r="K106" s="1027">
        <v>4.9895672684387203E-3</v>
      </c>
      <c r="L106" s="1007">
        <v>0.19825882900524</v>
      </c>
      <c r="M106" s="1028">
        <v>0.44446154189909498</v>
      </c>
      <c r="N106" s="139"/>
    </row>
    <row r="107" spans="1:14" ht="15" customHeight="1" x14ac:dyDescent="0.2">
      <c r="A107" s="127"/>
      <c r="B107" s="56"/>
      <c r="C107" s="138" t="s">
        <v>243</v>
      </c>
      <c r="D107" s="60"/>
      <c r="E107" s="1032">
        <v>3.3996001949112301E-2</v>
      </c>
      <c r="F107" s="1026" t="s">
        <v>95</v>
      </c>
      <c r="G107" s="1026">
        <v>0.220029846684206</v>
      </c>
      <c r="H107" s="1007">
        <v>0.25402584863331801</v>
      </c>
      <c r="I107" s="1022" t="s">
        <v>95</v>
      </c>
      <c r="J107" s="1023" t="s">
        <v>95</v>
      </c>
      <c r="K107" s="1027">
        <v>8.0654994103238706E-3</v>
      </c>
      <c r="L107" s="1007">
        <v>8.0654994103238706E-3</v>
      </c>
      <c r="M107" s="1028">
        <v>0.26209134804364198</v>
      </c>
      <c r="N107" s="139"/>
    </row>
    <row r="108" spans="1:14" ht="15" customHeight="1" x14ac:dyDescent="0.2">
      <c r="A108" s="127"/>
      <c r="B108" s="56"/>
      <c r="C108" s="138" t="s">
        <v>293</v>
      </c>
      <c r="D108" s="60"/>
      <c r="E108" s="1022">
        <v>0.98302758772143195</v>
      </c>
      <c r="F108" s="1023" t="s">
        <v>95</v>
      </c>
      <c r="G108" s="995">
        <v>0.32023949922888501</v>
      </c>
      <c r="H108" s="1007">
        <v>1.30326708695032</v>
      </c>
      <c r="I108" s="1022" t="s">
        <v>95</v>
      </c>
      <c r="J108" s="1023" t="s">
        <v>95</v>
      </c>
      <c r="K108" s="1027">
        <v>0.37966070942574598</v>
      </c>
      <c r="L108" s="1007">
        <v>0.37966070942574598</v>
      </c>
      <c r="M108" s="1007">
        <v>1.68292779637606</v>
      </c>
      <c r="N108" s="139"/>
    </row>
    <row r="109" spans="1:14" ht="15" customHeight="1" x14ac:dyDescent="0.2">
      <c r="A109" s="127"/>
      <c r="B109" s="56"/>
      <c r="C109" s="194" t="s">
        <v>10</v>
      </c>
      <c r="D109" s="60"/>
      <c r="E109" s="1032">
        <v>166.296901346363</v>
      </c>
      <c r="F109" s="1030">
        <v>130.65595515670901</v>
      </c>
      <c r="G109" s="1026">
        <v>1139.45368774381</v>
      </c>
      <c r="H109" s="1007">
        <f>SUM(E110:F110,G109)</f>
        <v>1198.8442590444245</v>
      </c>
      <c r="I109" s="1032">
        <v>32.971308564990601</v>
      </c>
      <c r="J109" s="1030">
        <v>13.4848971309594</v>
      </c>
      <c r="K109" s="1027">
        <v>145.412591853397</v>
      </c>
      <c r="L109" s="1007">
        <f>SUM(I110:J110,K109)</f>
        <v>154.703832992587</v>
      </c>
      <c r="M109" s="1028">
        <f>SUM(H109,L109)</f>
        <v>1353.5480920370114</v>
      </c>
      <c r="N109" s="139"/>
    </row>
    <row r="110" spans="1:14" ht="15" customHeight="1" x14ac:dyDescent="0.2">
      <c r="A110" s="127"/>
      <c r="B110" s="56"/>
      <c r="C110" s="138"/>
      <c r="D110" s="60" t="s">
        <v>414</v>
      </c>
      <c r="E110" s="1032">
        <f>0.2*E109</f>
        <v>33.259380269272604</v>
      </c>
      <c r="F110" s="1030">
        <f>0.2*F109</f>
        <v>26.131191031341803</v>
      </c>
      <c r="G110" s="1026"/>
      <c r="H110" s="1007"/>
      <c r="I110" s="1032">
        <f>0.2*I109</f>
        <v>6.5942617129981205</v>
      </c>
      <c r="J110" s="1030">
        <f>0.2*J109</f>
        <v>2.6969794261918802</v>
      </c>
      <c r="K110" s="1027"/>
      <c r="L110" s="1007"/>
      <c r="M110" s="1007"/>
    </row>
    <row r="111" spans="1:14" ht="15" customHeight="1" x14ac:dyDescent="0.2">
      <c r="A111" s="127"/>
      <c r="B111" s="114"/>
      <c r="C111" s="194" t="s">
        <v>11</v>
      </c>
      <c r="D111" s="576"/>
      <c r="E111" s="1046">
        <v>31.189151911690601</v>
      </c>
      <c r="F111" s="1047" t="s">
        <v>95</v>
      </c>
      <c r="G111" s="1026">
        <v>479.77810033566197</v>
      </c>
      <c r="H111" s="1007">
        <f>SUM(E112,G111)</f>
        <v>486.01593071800011</v>
      </c>
      <c r="I111" s="1046">
        <v>0.65689923446487097</v>
      </c>
      <c r="J111" s="1027" t="s">
        <v>95</v>
      </c>
      <c r="K111" s="1027">
        <v>33.269073754876203</v>
      </c>
      <c r="L111" s="1007">
        <f>SUM(I112,K111)</f>
        <v>33.400453601769179</v>
      </c>
      <c r="M111" s="1028">
        <f>SUM(H111,L111)</f>
        <v>519.41638431976924</v>
      </c>
    </row>
    <row r="112" spans="1:14" ht="15" customHeight="1" x14ac:dyDescent="0.2">
      <c r="A112" s="127"/>
      <c r="B112" s="56"/>
      <c r="C112" s="138"/>
      <c r="D112" s="60" t="s">
        <v>414</v>
      </c>
      <c r="E112" s="1032">
        <f>0.2*E111</f>
        <v>6.2378303823381209</v>
      </c>
      <c r="F112" s="1023"/>
      <c r="G112" s="1026"/>
      <c r="H112" s="1007"/>
      <c r="I112" s="1032">
        <f>0.2*I111</f>
        <v>0.13137984689297419</v>
      </c>
      <c r="J112" s="1023"/>
      <c r="K112" s="1027"/>
      <c r="L112" s="1007"/>
      <c r="M112" s="1028"/>
    </row>
    <row r="113" spans="1:14" ht="15" customHeight="1" x14ac:dyDescent="0.2">
      <c r="A113" s="127"/>
      <c r="B113" s="56"/>
      <c r="C113" s="138" t="s">
        <v>171</v>
      </c>
      <c r="D113" s="60"/>
      <c r="E113" s="1032">
        <v>4.1094451153585903</v>
      </c>
      <c r="F113" s="1030">
        <v>6.2675723285931899E-3</v>
      </c>
      <c r="G113" s="1026">
        <v>51.216327678490401</v>
      </c>
      <c r="H113" s="1007">
        <v>55.332040366177601</v>
      </c>
      <c r="I113" s="1006">
        <v>3.2628531242224499</v>
      </c>
      <c r="J113" s="1027" t="s">
        <v>95</v>
      </c>
      <c r="K113" s="1027">
        <v>0.24131361698267301</v>
      </c>
      <c r="L113" s="1007">
        <v>3.5041667412051298</v>
      </c>
      <c r="M113" s="1028">
        <v>58.836207107382698</v>
      </c>
    </row>
    <row r="114" spans="1:14" ht="15" customHeight="1" x14ac:dyDescent="0.2">
      <c r="A114" s="127"/>
      <c r="B114" s="56"/>
      <c r="C114" s="138" t="s">
        <v>172</v>
      </c>
      <c r="D114" s="60"/>
      <c r="E114" s="1032">
        <v>11.0300058579809</v>
      </c>
      <c r="F114" s="1026" t="s">
        <v>95</v>
      </c>
      <c r="G114" s="1026">
        <v>93.547763766669704</v>
      </c>
      <c r="H114" s="1007">
        <v>104.577769624651</v>
      </c>
      <c r="I114" s="1006">
        <v>1.1883904332591799</v>
      </c>
      <c r="J114" s="1027" t="s">
        <v>95</v>
      </c>
      <c r="K114" s="1027">
        <v>2.5484441622062999</v>
      </c>
      <c r="L114" s="1007">
        <v>3.7368345954654698</v>
      </c>
      <c r="M114" s="1028">
        <v>108.314604220116</v>
      </c>
    </row>
    <row r="115" spans="1:14" ht="15" customHeight="1" x14ac:dyDescent="0.2">
      <c r="A115" s="127"/>
      <c r="B115" s="56"/>
      <c r="C115" s="195" t="s">
        <v>345</v>
      </c>
      <c r="D115" s="60"/>
      <c r="E115" s="1022">
        <v>156.39866774727199</v>
      </c>
      <c r="F115" s="1023">
        <v>0.26469707266626602</v>
      </c>
      <c r="G115" s="1033">
        <v>44.849859384922397</v>
      </c>
      <c r="H115" s="1034">
        <f>SUM(E116,F115,G115)</f>
        <v>123.31389033122466</v>
      </c>
      <c r="I115" s="1022">
        <v>0.60241961385364895</v>
      </c>
      <c r="J115" s="1023">
        <v>9.2920544019647597E-2</v>
      </c>
      <c r="K115" s="1027">
        <v>1.3299464755511201</v>
      </c>
      <c r="L115" s="1034">
        <f>SUM(I116,J115,K115)</f>
        <v>1.7240768264975923</v>
      </c>
      <c r="M115" s="1028">
        <f>SUM(H115,L115)</f>
        <v>125.03796715772225</v>
      </c>
      <c r="N115" s="127"/>
    </row>
    <row r="116" spans="1:14" ht="15" customHeight="1" x14ac:dyDescent="0.2">
      <c r="A116" s="127"/>
      <c r="B116" s="56"/>
      <c r="C116" s="138"/>
      <c r="D116" s="60" t="s">
        <v>441</v>
      </c>
      <c r="E116" s="1032">
        <f>0.5*E115</f>
        <v>78.199333873635993</v>
      </c>
      <c r="F116" s="1030"/>
      <c r="G116" s="1033"/>
      <c r="H116" s="1007"/>
      <c r="I116" s="1032">
        <f>0.5*I115</f>
        <v>0.30120980692682447</v>
      </c>
      <c r="J116" s="1023"/>
      <c r="K116" s="1023"/>
      <c r="L116" s="1034"/>
      <c r="M116" s="1028"/>
      <c r="N116" s="127"/>
    </row>
    <row r="117" spans="1:14" ht="15" customHeight="1" x14ac:dyDescent="0.2">
      <c r="A117" s="127"/>
      <c r="B117" s="56"/>
      <c r="C117" s="138" t="s">
        <v>321</v>
      </c>
      <c r="D117" s="60"/>
      <c r="E117" s="1022" t="s">
        <v>95</v>
      </c>
      <c r="F117" s="1023" t="s">
        <v>95</v>
      </c>
      <c r="G117" s="1033">
        <v>1.8143880976140801E-2</v>
      </c>
      <c r="H117" s="1034">
        <v>1.8143880976140801E-2</v>
      </c>
      <c r="I117" s="1022" t="s">
        <v>95</v>
      </c>
      <c r="J117" s="1023" t="s">
        <v>95</v>
      </c>
      <c r="K117" s="1027">
        <v>2.8123015513018199E-2</v>
      </c>
      <c r="L117" s="1007">
        <v>2.8123015513018199E-2</v>
      </c>
      <c r="M117" s="1028">
        <v>4.6266896489159E-2</v>
      </c>
      <c r="N117" s="127"/>
    </row>
    <row r="118" spans="1:14" ht="15" customHeight="1" x14ac:dyDescent="0.2">
      <c r="A118" s="127"/>
      <c r="B118" s="56"/>
      <c r="C118" s="138" t="s">
        <v>304</v>
      </c>
      <c r="D118" s="60"/>
      <c r="E118" s="1031" t="s">
        <v>95</v>
      </c>
      <c r="F118" s="1027" t="s">
        <v>95</v>
      </c>
      <c r="G118" s="995">
        <v>9.0719404880703995E-4</v>
      </c>
      <c r="H118" s="1007">
        <v>9.0719404880703995E-4</v>
      </c>
      <c r="I118" s="1031" t="s">
        <v>95</v>
      </c>
      <c r="J118" s="1027" t="s">
        <v>95</v>
      </c>
      <c r="K118" s="1027">
        <v>0.24993196044634</v>
      </c>
      <c r="L118" s="1007">
        <v>0.24993196044634</v>
      </c>
      <c r="M118" s="1028">
        <v>0.25083915449514699</v>
      </c>
      <c r="N118" s="127"/>
    </row>
    <row r="119" spans="1:14" ht="15" customHeight="1" x14ac:dyDescent="0.2">
      <c r="A119" s="127"/>
      <c r="B119" s="56"/>
      <c r="C119" s="119" t="s">
        <v>301</v>
      </c>
      <c r="D119" s="139"/>
      <c r="E119" s="1031" t="s">
        <v>95</v>
      </c>
      <c r="F119" s="1027" t="s">
        <v>95</v>
      </c>
      <c r="G119" s="1033">
        <v>0.589676131724576</v>
      </c>
      <c r="H119" s="1007">
        <v>0.589676131724576</v>
      </c>
      <c r="I119" s="1022" t="s">
        <v>95</v>
      </c>
      <c r="J119" s="1023" t="s">
        <v>95</v>
      </c>
      <c r="K119" s="1023">
        <v>0.188696362151864</v>
      </c>
      <c r="L119" s="1034">
        <v>0.188696362151864</v>
      </c>
      <c r="M119" s="1028">
        <v>0.77837249387644003</v>
      </c>
      <c r="N119" s="127"/>
    </row>
    <row r="120" spans="1:14" ht="15" customHeight="1" x14ac:dyDescent="0.2">
      <c r="A120" s="127"/>
      <c r="B120" s="56"/>
      <c r="C120" s="127" t="s">
        <v>294</v>
      </c>
      <c r="D120" s="139"/>
      <c r="E120" s="1032">
        <v>0.26973514209209898</v>
      </c>
      <c r="F120" s="1026" t="s">
        <v>95</v>
      </c>
      <c r="G120" s="1033" t="s">
        <v>95</v>
      </c>
      <c r="H120" s="1007">
        <v>0.26973514209209898</v>
      </c>
      <c r="I120" s="1022" t="s">
        <v>95</v>
      </c>
      <c r="J120" s="1023" t="s">
        <v>95</v>
      </c>
      <c r="K120" s="1023" t="s">
        <v>95</v>
      </c>
      <c r="L120" s="1034" t="s">
        <v>95</v>
      </c>
      <c r="M120" s="1028">
        <v>0.26973514209209898</v>
      </c>
      <c r="N120" s="127"/>
    </row>
    <row r="121" spans="1:14" ht="15" customHeight="1" x14ac:dyDescent="0.2">
      <c r="A121" s="127"/>
      <c r="B121" s="114"/>
      <c r="C121" s="119" t="s">
        <v>173</v>
      </c>
      <c r="D121" s="139"/>
      <c r="E121" s="1032">
        <v>2.7659469041437498E-2</v>
      </c>
      <c r="F121" s="1026" t="s">
        <v>95</v>
      </c>
      <c r="G121" s="1033">
        <v>0.27624058786174399</v>
      </c>
      <c r="H121" s="1007">
        <v>0.303900056903181</v>
      </c>
      <c r="I121" s="1022" t="s">
        <v>95</v>
      </c>
      <c r="J121" s="1023" t="s">
        <v>95</v>
      </c>
      <c r="K121" s="1023">
        <v>2.8123015513018199E-2</v>
      </c>
      <c r="L121" s="1034">
        <v>2.8123015513018199E-2</v>
      </c>
      <c r="M121" s="1028">
        <v>0.33202307241619899</v>
      </c>
      <c r="N121" s="127"/>
    </row>
    <row r="122" spans="1:14" ht="15" customHeight="1" x14ac:dyDescent="0.2">
      <c r="A122" s="127"/>
      <c r="B122" s="114" t="s">
        <v>71</v>
      </c>
      <c r="C122" s="119"/>
      <c r="D122" s="139"/>
      <c r="E122" s="1032"/>
      <c r="F122" s="1030"/>
      <c r="G122" s="1033"/>
      <c r="H122" s="1007"/>
      <c r="I122" s="1006"/>
      <c r="J122" s="995"/>
      <c r="K122" s="1023"/>
      <c r="L122" s="1007"/>
      <c r="M122" s="1028"/>
      <c r="N122" s="127"/>
    </row>
    <row r="123" spans="1:14" ht="15" customHeight="1" x14ac:dyDescent="0.2">
      <c r="A123" s="127"/>
      <c r="B123" s="56"/>
      <c r="C123" s="594" t="s">
        <v>309</v>
      </c>
      <c r="D123" s="592"/>
      <c r="E123" s="1029" t="s">
        <v>95</v>
      </c>
      <c r="F123" s="1026" t="s">
        <v>95</v>
      </c>
      <c r="G123" s="1033">
        <v>4.0370135171913298E-2</v>
      </c>
      <c r="H123" s="1007">
        <v>4.0370135171913298E-2</v>
      </c>
      <c r="I123" s="1031" t="s">
        <v>95</v>
      </c>
      <c r="J123" s="1027" t="s">
        <v>95</v>
      </c>
      <c r="K123" s="1023">
        <v>0.43128005080286702</v>
      </c>
      <c r="L123" s="1007">
        <v>0.43128005080286702</v>
      </c>
      <c r="M123" s="1028">
        <v>0.47165018597477998</v>
      </c>
      <c r="N123" s="127"/>
    </row>
    <row r="124" spans="1:14" s="195" customFormat="1" ht="15" customHeight="1" x14ac:dyDescent="0.2">
      <c r="A124" s="576"/>
      <c r="B124" s="56"/>
      <c r="C124" s="194" t="s">
        <v>206</v>
      </c>
      <c r="D124" s="592"/>
      <c r="E124" s="1029" t="s">
        <v>95</v>
      </c>
      <c r="F124" s="1026">
        <v>0.126297237686855</v>
      </c>
      <c r="G124" s="1033" t="s">
        <v>95</v>
      </c>
      <c r="H124" s="1007">
        <v>0.126297237686855</v>
      </c>
      <c r="I124" s="1033" t="s">
        <v>95</v>
      </c>
      <c r="J124" s="1027">
        <v>1.25431672456998</v>
      </c>
      <c r="K124" s="1023" t="s">
        <v>95</v>
      </c>
      <c r="L124" s="1007">
        <v>1.25431672456998</v>
      </c>
      <c r="M124" s="1028">
        <v>1.3806139622568401</v>
      </c>
      <c r="N124" s="576"/>
    </row>
    <row r="125" spans="1:14" ht="15" customHeight="1" x14ac:dyDescent="0.2">
      <c r="A125" s="127"/>
      <c r="B125" s="56"/>
      <c r="C125" s="594" t="s">
        <v>305</v>
      </c>
      <c r="D125" s="592"/>
      <c r="E125" s="1029" t="s">
        <v>95</v>
      </c>
      <c r="F125" s="1026" t="s">
        <v>95</v>
      </c>
      <c r="G125" s="1033">
        <v>3.90093440987027E-2</v>
      </c>
      <c r="H125" s="1007">
        <v>3.90093440987027E-2</v>
      </c>
      <c r="I125" s="1031" t="s">
        <v>95</v>
      </c>
      <c r="J125" s="1027" t="s">
        <v>95</v>
      </c>
      <c r="K125" s="1023">
        <v>0.362877619522816</v>
      </c>
      <c r="L125" s="1007">
        <v>0.362877619522816</v>
      </c>
      <c r="M125" s="1028">
        <v>0.40188696362151899</v>
      </c>
      <c r="N125" s="127"/>
    </row>
    <row r="126" spans="1:14" ht="15" customHeight="1" x14ac:dyDescent="0.2">
      <c r="A126" s="127"/>
      <c r="B126" s="56"/>
      <c r="C126" s="594" t="s">
        <v>174</v>
      </c>
      <c r="D126" s="592"/>
      <c r="E126" s="1032"/>
      <c r="F126" s="1030"/>
      <c r="G126" s="1033"/>
      <c r="H126" s="1007"/>
      <c r="I126" s="1006"/>
      <c r="J126" s="995"/>
      <c r="K126" s="1023"/>
      <c r="L126" s="1007"/>
      <c r="M126" s="1028"/>
      <c r="N126" s="127"/>
    </row>
    <row r="127" spans="1:14" ht="15" customHeight="1" x14ac:dyDescent="0.2">
      <c r="A127" s="127"/>
      <c r="B127" s="56"/>
      <c r="C127" s="594"/>
      <c r="D127" s="592" t="s">
        <v>175</v>
      </c>
      <c r="E127" s="1032">
        <v>4.5410073154609001E-2</v>
      </c>
      <c r="F127" s="1030">
        <v>7.3428986715516498E-3</v>
      </c>
      <c r="G127" s="1033" t="s">
        <v>95</v>
      </c>
      <c r="H127" s="1007">
        <v>5.2752971826160698E-2</v>
      </c>
      <c r="I127" s="1031" t="s">
        <v>95</v>
      </c>
      <c r="J127" s="995">
        <v>1.6592954289222799E-2</v>
      </c>
      <c r="K127" s="1023" t="s">
        <v>95</v>
      </c>
      <c r="L127" s="1007">
        <v>1.6592954289222799E-2</v>
      </c>
      <c r="M127" s="1028">
        <v>6.9345926115383497E-2</v>
      </c>
      <c r="N127" s="127"/>
    </row>
    <row r="128" spans="1:14" ht="15" customHeight="1" x14ac:dyDescent="0.2">
      <c r="A128" s="127"/>
      <c r="B128" s="56"/>
      <c r="C128" s="594" t="s">
        <v>176</v>
      </c>
      <c r="D128" s="592"/>
      <c r="E128" s="1032"/>
      <c r="F128" s="1030"/>
      <c r="G128" s="1033"/>
      <c r="H128" s="1007"/>
      <c r="I128" s="1006"/>
      <c r="J128" s="995"/>
      <c r="K128" s="1023"/>
      <c r="L128" s="1007"/>
      <c r="M128" s="1028"/>
      <c r="N128" s="127"/>
    </row>
    <row r="129" spans="1:14" ht="15" customHeight="1" x14ac:dyDescent="0.2">
      <c r="A129" s="127"/>
      <c r="B129" s="56"/>
      <c r="C129" s="594"/>
      <c r="D129" s="592" t="s">
        <v>227</v>
      </c>
      <c r="E129" s="1032">
        <v>0.181405884956861</v>
      </c>
      <c r="F129" s="1026" t="s">
        <v>95</v>
      </c>
      <c r="G129" s="1033" t="s">
        <v>95</v>
      </c>
      <c r="H129" s="1007">
        <v>0.181405884956861</v>
      </c>
      <c r="I129" s="1031" t="s">
        <v>95</v>
      </c>
      <c r="J129" s="1027" t="s">
        <v>95</v>
      </c>
      <c r="K129" s="1023" t="s">
        <v>95</v>
      </c>
      <c r="L129" s="1007" t="s">
        <v>95</v>
      </c>
      <c r="M129" s="1028">
        <v>0.181405884956861</v>
      </c>
      <c r="N129" s="127"/>
    </row>
    <row r="130" spans="1:14" ht="15" customHeight="1" x14ac:dyDescent="0.2">
      <c r="A130" s="127"/>
      <c r="B130" s="56"/>
      <c r="C130" s="594"/>
      <c r="D130" s="592" t="s">
        <v>177</v>
      </c>
      <c r="E130" s="1032">
        <v>5.1092029969704704</v>
      </c>
      <c r="F130" s="1026" t="s">
        <v>95</v>
      </c>
      <c r="G130" s="1033" t="s">
        <v>95</v>
      </c>
      <c r="H130" s="1007">
        <v>5.1092029969704704</v>
      </c>
      <c r="I130" s="1006">
        <v>4.7086537126441996</v>
      </c>
      <c r="J130" s="1027" t="s">
        <v>95</v>
      </c>
      <c r="K130" s="1023" t="s">
        <v>95</v>
      </c>
      <c r="L130" s="1007">
        <v>4.7086537126441996</v>
      </c>
      <c r="M130" s="1028">
        <v>9.8178567096146701</v>
      </c>
      <c r="N130" s="127"/>
    </row>
    <row r="131" spans="1:14" ht="15" customHeight="1" x14ac:dyDescent="0.2">
      <c r="A131" s="127"/>
      <c r="B131" s="56"/>
      <c r="C131" s="594"/>
      <c r="D131" s="592" t="s">
        <v>181</v>
      </c>
      <c r="E131" s="1032">
        <v>0.19980432188027999</v>
      </c>
      <c r="F131" s="1026" t="s">
        <v>95</v>
      </c>
      <c r="G131" s="1033" t="s">
        <v>95</v>
      </c>
      <c r="H131" s="1007">
        <v>0.19980432188027999</v>
      </c>
      <c r="I131" s="1031" t="s">
        <v>95</v>
      </c>
      <c r="J131" s="1027" t="s">
        <v>95</v>
      </c>
      <c r="K131" s="1023" t="s">
        <v>95</v>
      </c>
      <c r="L131" s="1007" t="s">
        <v>95</v>
      </c>
      <c r="M131" s="1028">
        <v>0.19980432188027999</v>
      </c>
      <c r="N131" s="127"/>
    </row>
    <row r="132" spans="1:14" ht="15" customHeight="1" x14ac:dyDescent="0.2">
      <c r="A132" s="127"/>
      <c r="B132" s="56"/>
      <c r="C132" s="594"/>
      <c r="D132" s="592" t="s">
        <v>178</v>
      </c>
      <c r="E132" s="1032">
        <v>0.44581771698224498</v>
      </c>
      <c r="F132" s="1026" t="s">
        <v>95</v>
      </c>
      <c r="G132" s="1033" t="s">
        <v>95</v>
      </c>
      <c r="H132" s="1007">
        <v>0.44581771698224498</v>
      </c>
      <c r="I132" s="1031" t="s">
        <v>95</v>
      </c>
      <c r="J132" s="1027" t="s">
        <v>95</v>
      </c>
      <c r="K132" s="1023" t="s">
        <v>95</v>
      </c>
      <c r="L132" s="1007" t="s">
        <v>95</v>
      </c>
      <c r="M132" s="1028">
        <v>0.44581771698224498</v>
      </c>
      <c r="N132" s="127"/>
    </row>
    <row r="133" spans="1:14" s="576" customFormat="1" ht="15" customHeight="1" x14ac:dyDescent="0.2">
      <c r="B133" s="1255" t="s">
        <v>330</v>
      </c>
      <c r="C133" s="1255"/>
      <c r="D133" s="1255"/>
      <c r="E133" s="1255"/>
      <c r="F133" s="1255"/>
      <c r="G133" s="1255"/>
      <c r="H133" s="1255"/>
      <c r="I133" s="1255"/>
      <c r="J133" s="1255"/>
      <c r="K133" s="1255"/>
      <c r="L133" s="1255"/>
      <c r="M133" s="1255"/>
    </row>
    <row r="134" spans="1:14" ht="15" customHeight="1" x14ac:dyDescent="0.2">
      <c r="A134" s="127"/>
      <c r="B134" s="195"/>
      <c r="C134" s="195"/>
      <c r="D134" s="195"/>
      <c r="E134" s="195"/>
      <c r="F134" s="195"/>
      <c r="G134" s="195"/>
      <c r="H134" s="195"/>
      <c r="I134" s="576"/>
      <c r="J134" s="576"/>
      <c r="K134" s="576"/>
      <c r="L134" s="195"/>
      <c r="M134" s="195"/>
      <c r="N134" s="127"/>
    </row>
    <row r="135" spans="1:14" ht="15" customHeight="1" x14ac:dyDescent="0.2">
      <c r="A135" s="127"/>
      <c r="B135" s="195"/>
      <c r="C135" s="195"/>
      <c r="D135" s="195"/>
      <c r="E135" s="195"/>
      <c r="F135" s="195"/>
      <c r="G135" s="195"/>
      <c r="H135" s="195"/>
      <c r="I135" s="576"/>
      <c r="J135" s="576"/>
      <c r="K135" s="576"/>
      <c r="L135" s="195"/>
      <c r="M135" s="195"/>
      <c r="N135" s="127"/>
    </row>
    <row r="136" spans="1:14" ht="15" customHeight="1" x14ac:dyDescent="0.2">
      <c r="A136" s="127"/>
      <c r="B136" s="195"/>
      <c r="C136" s="195"/>
      <c r="D136" s="195"/>
      <c r="E136" s="195"/>
      <c r="F136" s="195"/>
      <c r="G136" s="195"/>
      <c r="H136" s="195"/>
      <c r="I136" s="576"/>
      <c r="J136" s="576"/>
      <c r="K136" s="576"/>
      <c r="L136" s="195"/>
      <c r="M136" s="195"/>
      <c r="N136" s="127"/>
    </row>
    <row r="137" spans="1:14" ht="15" customHeight="1" x14ac:dyDescent="0.2">
      <c r="A137" s="127"/>
      <c r="B137" s="195"/>
      <c r="C137" s="195"/>
      <c r="D137" s="195"/>
      <c r="E137" s="195"/>
      <c r="F137" s="195"/>
      <c r="G137" s="195"/>
      <c r="H137" s="195"/>
      <c r="I137" s="576"/>
      <c r="J137" s="576"/>
      <c r="K137" s="576"/>
      <c r="L137" s="195"/>
      <c r="M137" s="195"/>
      <c r="N137" s="127"/>
    </row>
    <row r="138" spans="1:14" ht="15" customHeight="1" x14ac:dyDescent="0.2">
      <c r="A138" s="127"/>
      <c r="B138" s="195"/>
      <c r="C138" s="195"/>
      <c r="D138" s="195"/>
      <c r="E138" s="195"/>
      <c r="F138" s="195"/>
      <c r="G138" s="195"/>
      <c r="H138" s="195"/>
      <c r="I138" s="576"/>
      <c r="J138" s="576"/>
      <c r="K138" s="576"/>
      <c r="L138" s="195"/>
      <c r="M138" s="195"/>
      <c r="N138" s="127"/>
    </row>
    <row r="139" spans="1:14" ht="15" customHeight="1" x14ac:dyDescent="0.2">
      <c r="A139" s="127"/>
      <c r="B139" s="195"/>
      <c r="C139" s="195"/>
      <c r="D139" s="195"/>
      <c r="E139" s="195"/>
      <c r="F139" s="195"/>
      <c r="G139" s="195"/>
      <c r="H139" s="195"/>
      <c r="I139" s="576"/>
      <c r="J139" s="576"/>
      <c r="K139" s="576"/>
      <c r="L139" s="195"/>
      <c r="M139" s="195"/>
      <c r="N139" s="127"/>
    </row>
    <row r="140" spans="1:14" ht="15" customHeight="1" x14ac:dyDescent="0.2">
      <c r="A140" s="127"/>
      <c r="B140" s="195"/>
      <c r="C140" s="195"/>
      <c r="D140" s="195"/>
      <c r="E140" s="195"/>
      <c r="F140" s="195"/>
      <c r="G140" s="195"/>
      <c r="H140" s="195"/>
      <c r="I140" s="576"/>
      <c r="J140" s="576"/>
      <c r="K140" s="576"/>
      <c r="L140" s="195"/>
      <c r="M140" s="195"/>
      <c r="N140" s="127"/>
    </row>
    <row r="141" spans="1:14" ht="15" customHeight="1" x14ac:dyDescent="0.2">
      <c r="A141" s="127"/>
      <c r="B141" s="195"/>
      <c r="C141" s="195"/>
      <c r="D141" s="195"/>
      <c r="E141" s="195"/>
      <c r="F141" s="195"/>
      <c r="G141" s="195"/>
      <c r="H141" s="195"/>
      <c r="I141" s="576"/>
      <c r="J141" s="576"/>
      <c r="K141" s="576"/>
      <c r="L141" s="195"/>
      <c r="M141" s="195"/>
      <c r="N141" s="127"/>
    </row>
    <row r="142" spans="1:14" ht="15" customHeight="1" x14ac:dyDescent="0.2">
      <c r="A142" s="127"/>
      <c r="B142" s="195"/>
      <c r="C142" s="195"/>
      <c r="D142" s="195"/>
      <c r="E142" s="195"/>
      <c r="F142" s="195"/>
      <c r="G142" s="195"/>
      <c r="H142" s="195"/>
      <c r="I142" s="576"/>
      <c r="J142" s="576"/>
      <c r="K142" s="576"/>
      <c r="L142" s="195"/>
      <c r="M142" s="195"/>
      <c r="N142" s="127"/>
    </row>
    <row r="143" spans="1:14" ht="15" customHeight="1" x14ac:dyDescent="0.2">
      <c r="A143" s="127"/>
      <c r="B143" s="195"/>
      <c r="C143" s="195"/>
      <c r="D143" s="195"/>
      <c r="E143" s="195"/>
      <c r="F143" s="195"/>
      <c r="G143" s="195"/>
      <c r="H143" s="195"/>
      <c r="I143" s="576"/>
      <c r="J143" s="576"/>
      <c r="K143" s="576"/>
      <c r="L143" s="195"/>
      <c r="M143" s="195"/>
      <c r="N143" s="127"/>
    </row>
    <row r="144" spans="1:14" ht="15" customHeight="1" x14ac:dyDescent="0.2">
      <c r="A144" s="127"/>
      <c r="B144" s="195"/>
      <c r="C144" s="195"/>
      <c r="D144" s="195"/>
      <c r="E144" s="195"/>
      <c r="F144" s="195"/>
      <c r="G144" s="195"/>
      <c r="H144" s="195"/>
      <c r="I144" s="576"/>
      <c r="J144" s="576"/>
      <c r="K144" s="576"/>
      <c r="L144" s="195"/>
      <c r="M144" s="195"/>
      <c r="N144" s="127"/>
    </row>
    <row r="145" spans="1:14" ht="15" customHeight="1" x14ac:dyDescent="0.2">
      <c r="A145" s="127"/>
      <c r="B145" s="195"/>
      <c r="C145" s="195"/>
      <c r="D145" s="195"/>
      <c r="E145" s="195"/>
      <c r="F145" s="195"/>
      <c r="G145" s="195"/>
      <c r="H145" s="195"/>
      <c r="I145" s="576"/>
      <c r="J145" s="576"/>
      <c r="K145" s="576"/>
      <c r="L145" s="195"/>
      <c r="M145" s="195"/>
      <c r="N145" s="127"/>
    </row>
    <row r="146" spans="1:14" ht="15" customHeight="1" x14ac:dyDescent="0.2">
      <c r="A146" s="127"/>
      <c r="B146" s="195"/>
      <c r="C146" s="195"/>
      <c r="D146" s="195"/>
      <c r="E146" s="195"/>
      <c r="F146" s="195"/>
      <c r="G146" s="195"/>
      <c r="H146" s="195"/>
      <c r="I146" s="576"/>
      <c r="J146" s="576"/>
      <c r="K146" s="576"/>
      <c r="L146" s="195"/>
      <c r="M146" s="195"/>
      <c r="N146" s="127"/>
    </row>
    <row r="147" spans="1:14" ht="15" customHeight="1" x14ac:dyDescent="0.2">
      <c r="A147" s="127"/>
      <c r="B147" s="195"/>
      <c r="C147" s="195"/>
      <c r="D147" s="195"/>
      <c r="E147" s="195"/>
      <c r="F147" s="195"/>
      <c r="G147" s="195"/>
      <c r="H147" s="195"/>
      <c r="I147" s="576"/>
      <c r="J147" s="576"/>
      <c r="K147" s="576"/>
      <c r="L147" s="195"/>
      <c r="M147" s="195"/>
      <c r="N147" s="127"/>
    </row>
    <row r="148" spans="1:14" ht="15" customHeight="1" x14ac:dyDescent="0.2">
      <c r="A148" s="127"/>
      <c r="B148" s="195"/>
      <c r="C148" s="195"/>
      <c r="D148" s="195"/>
      <c r="E148" s="195"/>
      <c r="F148" s="195"/>
      <c r="G148" s="195"/>
      <c r="H148" s="195"/>
      <c r="I148" s="576"/>
      <c r="J148" s="576"/>
      <c r="K148" s="576"/>
      <c r="L148" s="195"/>
      <c r="M148" s="195"/>
      <c r="N148" s="127"/>
    </row>
    <row r="149" spans="1:14" ht="15" customHeight="1" x14ac:dyDescent="0.2">
      <c r="A149" s="127"/>
      <c r="B149" s="195"/>
      <c r="C149" s="195"/>
      <c r="D149" s="195"/>
      <c r="E149" s="195"/>
      <c r="F149" s="195"/>
      <c r="G149" s="195"/>
      <c r="H149" s="195"/>
      <c r="I149" s="576"/>
      <c r="J149" s="576"/>
      <c r="K149" s="576"/>
      <c r="L149" s="195"/>
      <c r="M149" s="195"/>
      <c r="N149" s="127"/>
    </row>
    <row r="150" spans="1:14" ht="15" customHeight="1" x14ac:dyDescent="0.2">
      <c r="A150" s="127"/>
      <c r="B150" s="195"/>
      <c r="C150" s="195"/>
      <c r="D150" s="195"/>
      <c r="E150" s="195"/>
      <c r="F150" s="195"/>
      <c r="G150" s="195"/>
      <c r="H150" s="195"/>
      <c r="I150" s="576"/>
      <c r="J150" s="576"/>
      <c r="K150" s="576"/>
      <c r="L150" s="195"/>
      <c r="M150" s="195"/>
      <c r="N150" s="127"/>
    </row>
    <row r="151" spans="1:14" ht="15" customHeight="1" x14ac:dyDescent="0.2">
      <c r="A151" s="127"/>
      <c r="B151" s="195"/>
      <c r="C151" s="195"/>
      <c r="D151" s="195"/>
      <c r="E151" s="195"/>
      <c r="F151" s="195"/>
      <c r="G151" s="195"/>
      <c r="H151" s="195"/>
      <c r="I151" s="576"/>
      <c r="J151" s="576"/>
      <c r="K151" s="576"/>
      <c r="L151" s="195"/>
      <c r="M151" s="195"/>
      <c r="N151" s="127"/>
    </row>
    <row r="152" spans="1:14" ht="15" customHeight="1" x14ac:dyDescent="0.2">
      <c r="A152" s="127"/>
      <c r="B152" s="195"/>
      <c r="C152" s="195"/>
      <c r="D152" s="195"/>
      <c r="E152" s="195"/>
      <c r="F152" s="195"/>
      <c r="G152" s="195"/>
      <c r="H152" s="195"/>
      <c r="I152" s="576"/>
      <c r="J152" s="576"/>
      <c r="K152" s="576"/>
      <c r="L152" s="195"/>
      <c r="M152" s="195"/>
      <c r="N152" s="127"/>
    </row>
    <row r="153" spans="1:14" ht="15" customHeight="1" x14ac:dyDescent="0.2">
      <c r="A153" s="127"/>
      <c r="B153" s="195"/>
      <c r="C153" s="195"/>
      <c r="D153" s="195"/>
      <c r="E153" s="195"/>
      <c r="F153" s="195"/>
      <c r="G153" s="195"/>
      <c r="H153" s="195"/>
      <c r="I153" s="576"/>
      <c r="J153" s="576"/>
      <c r="K153" s="576"/>
      <c r="L153" s="195"/>
      <c r="M153" s="195"/>
      <c r="N153" s="127"/>
    </row>
    <row r="154" spans="1:14" ht="15" customHeight="1" x14ac:dyDescent="0.2">
      <c r="A154" s="127"/>
      <c r="B154" s="195"/>
      <c r="C154" s="195"/>
      <c r="D154" s="195"/>
      <c r="E154" s="195"/>
      <c r="F154" s="195"/>
      <c r="G154" s="195"/>
      <c r="H154" s="195"/>
      <c r="I154" s="576"/>
      <c r="J154" s="576"/>
      <c r="K154" s="576"/>
      <c r="L154" s="195"/>
      <c r="M154" s="195"/>
      <c r="N154" s="127"/>
    </row>
    <row r="155" spans="1:14" ht="15" customHeight="1" x14ac:dyDescent="0.2">
      <c r="A155" s="127"/>
      <c r="B155" s="195"/>
      <c r="C155" s="195"/>
      <c r="D155" s="195"/>
      <c r="E155" s="195"/>
      <c r="F155" s="195"/>
      <c r="G155" s="195"/>
      <c r="H155" s="195"/>
      <c r="I155" s="576"/>
      <c r="J155" s="576"/>
      <c r="K155" s="576"/>
      <c r="L155" s="195"/>
      <c r="M155" s="195"/>
      <c r="N155" s="127"/>
    </row>
    <row r="156" spans="1:14" ht="15" customHeight="1" x14ac:dyDescent="0.2">
      <c r="A156" s="127"/>
      <c r="B156" s="195"/>
      <c r="C156" s="195"/>
      <c r="D156" s="195"/>
      <c r="E156" s="195"/>
      <c r="F156" s="195"/>
      <c r="G156" s="195"/>
      <c r="H156" s="195"/>
      <c r="I156" s="576"/>
      <c r="J156" s="576"/>
      <c r="K156" s="576"/>
      <c r="L156" s="195"/>
      <c r="M156" s="195"/>
      <c r="N156" s="127"/>
    </row>
    <row r="157" spans="1:14" ht="15" customHeight="1" x14ac:dyDescent="0.2">
      <c r="A157" s="127"/>
      <c r="B157" s="195"/>
      <c r="C157" s="195"/>
      <c r="D157" s="195"/>
      <c r="E157" s="195"/>
      <c r="F157" s="195"/>
      <c r="G157" s="195"/>
      <c r="H157" s="195"/>
      <c r="I157" s="576"/>
      <c r="J157" s="576"/>
      <c r="K157" s="576"/>
      <c r="L157" s="195"/>
      <c r="M157" s="195"/>
      <c r="N157" s="127"/>
    </row>
    <row r="158" spans="1:14" ht="15" customHeight="1" x14ac:dyDescent="0.2">
      <c r="A158" s="127"/>
      <c r="B158" s="195"/>
      <c r="C158" s="195"/>
      <c r="D158" s="195"/>
      <c r="E158" s="195"/>
      <c r="F158" s="195"/>
      <c r="G158" s="195"/>
      <c r="H158" s="195"/>
      <c r="I158" s="576"/>
      <c r="J158" s="576"/>
      <c r="K158" s="576"/>
      <c r="L158" s="195"/>
      <c r="M158" s="195"/>
      <c r="N158" s="127"/>
    </row>
    <row r="159" spans="1:14" ht="15" customHeight="1" x14ac:dyDescent="0.2">
      <c r="A159" s="127"/>
      <c r="B159" s="195"/>
      <c r="C159" s="195"/>
      <c r="D159" s="195"/>
      <c r="E159" s="195"/>
      <c r="F159" s="195"/>
      <c r="G159" s="195"/>
      <c r="H159" s="195"/>
      <c r="I159" s="576"/>
      <c r="J159" s="576"/>
      <c r="K159" s="576"/>
      <c r="L159" s="195"/>
      <c r="M159" s="195"/>
      <c r="N159" s="127"/>
    </row>
    <row r="160" spans="1:14" ht="15" customHeight="1" x14ac:dyDescent="0.2">
      <c r="A160" s="127"/>
      <c r="B160" s="195"/>
      <c r="C160" s="195"/>
      <c r="D160" s="195"/>
      <c r="E160" s="195"/>
      <c r="F160" s="195"/>
      <c r="G160" s="195"/>
      <c r="H160" s="195"/>
      <c r="I160" s="576"/>
      <c r="J160" s="576"/>
      <c r="K160" s="576"/>
      <c r="L160" s="195"/>
      <c r="M160" s="195"/>
      <c r="N160" s="127"/>
    </row>
    <row r="161" spans="1:14" ht="15" customHeight="1" x14ac:dyDescent="0.2">
      <c r="A161" s="127"/>
      <c r="B161" s="195"/>
      <c r="C161" s="195"/>
      <c r="D161" s="195"/>
      <c r="E161" s="195"/>
      <c r="F161" s="195"/>
      <c r="G161" s="195"/>
      <c r="H161" s="195"/>
      <c r="I161" s="576"/>
      <c r="J161" s="576"/>
      <c r="K161" s="576"/>
      <c r="L161" s="195"/>
      <c r="M161" s="195"/>
      <c r="N161" s="127"/>
    </row>
    <row r="162" spans="1:14" ht="15" customHeight="1" x14ac:dyDescent="0.2">
      <c r="A162" s="127"/>
      <c r="B162" s="195"/>
      <c r="C162" s="195"/>
      <c r="D162" s="195"/>
      <c r="E162" s="195"/>
      <c r="F162" s="195"/>
      <c r="G162" s="195"/>
      <c r="H162" s="195"/>
      <c r="I162" s="576"/>
      <c r="J162" s="576"/>
      <c r="K162" s="576"/>
      <c r="L162" s="195"/>
      <c r="M162" s="195"/>
      <c r="N162" s="127"/>
    </row>
    <row r="163" spans="1:14" ht="15" customHeight="1" x14ac:dyDescent="0.2">
      <c r="A163" s="127"/>
      <c r="B163" s="195"/>
      <c r="C163" s="195"/>
      <c r="D163" s="195"/>
      <c r="E163" s="195"/>
      <c r="F163" s="195"/>
      <c r="G163" s="195"/>
      <c r="H163" s="195"/>
      <c r="I163" s="576"/>
      <c r="J163" s="576"/>
      <c r="K163" s="576"/>
      <c r="L163" s="195"/>
      <c r="M163" s="195"/>
      <c r="N163" s="127"/>
    </row>
    <row r="164" spans="1:14" ht="15" customHeight="1" x14ac:dyDescent="0.2">
      <c r="A164" s="127"/>
      <c r="B164" s="195"/>
      <c r="C164" s="195"/>
      <c r="D164" s="195"/>
      <c r="E164" s="195"/>
      <c r="F164" s="195"/>
      <c r="G164" s="195"/>
      <c r="H164" s="195"/>
      <c r="I164" s="576"/>
      <c r="J164" s="576"/>
      <c r="K164" s="576"/>
      <c r="L164" s="195"/>
      <c r="M164" s="195"/>
      <c r="N164" s="127"/>
    </row>
    <row r="165" spans="1:14" ht="15" customHeight="1" x14ac:dyDescent="0.2">
      <c r="A165" s="127"/>
      <c r="B165" s="195"/>
      <c r="C165" s="195"/>
      <c r="D165" s="195"/>
      <c r="E165" s="195"/>
      <c r="F165" s="195"/>
      <c r="G165" s="195"/>
      <c r="H165" s="195"/>
      <c r="I165" s="576"/>
      <c r="J165" s="576"/>
      <c r="K165" s="576"/>
      <c r="L165" s="195"/>
      <c r="M165" s="195"/>
      <c r="N165" s="127"/>
    </row>
    <row r="166" spans="1:14" ht="15" customHeight="1" x14ac:dyDescent="0.2">
      <c r="A166" s="127"/>
      <c r="B166" s="195"/>
      <c r="C166" s="195"/>
      <c r="D166" s="195"/>
      <c r="E166" s="195"/>
      <c r="F166" s="195"/>
      <c r="G166" s="195"/>
      <c r="H166" s="195"/>
      <c r="I166" s="576"/>
      <c r="J166" s="576"/>
      <c r="K166" s="576"/>
      <c r="L166" s="195"/>
      <c r="M166" s="195"/>
      <c r="N166" s="127"/>
    </row>
    <row r="167" spans="1:14" ht="15" customHeight="1" x14ac:dyDescent="0.2">
      <c r="A167" s="127"/>
      <c r="B167" s="195"/>
      <c r="C167" s="195"/>
      <c r="D167" s="195"/>
      <c r="E167" s="195"/>
      <c r="F167" s="195"/>
      <c r="G167" s="195"/>
      <c r="H167" s="195"/>
      <c r="I167" s="576"/>
      <c r="J167" s="576"/>
      <c r="K167" s="576"/>
      <c r="L167" s="195"/>
      <c r="M167" s="195"/>
      <c r="N167" s="127"/>
    </row>
    <row r="168" spans="1:14" ht="15" customHeight="1" x14ac:dyDescent="0.2">
      <c r="A168" s="127"/>
      <c r="B168" s="195"/>
      <c r="C168" s="195"/>
      <c r="D168" s="195"/>
      <c r="E168" s="195"/>
      <c r="F168" s="195"/>
      <c r="G168" s="195"/>
      <c r="H168" s="195"/>
      <c r="I168" s="576"/>
      <c r="J168" s="576"/>
      <c r="K168" s="576"/>
      <c r="L168" s="195"/>
      <c r="M168" s="195"/>
      <c r="N168" s="127"/>
    </row>
    <row r="169" spans="1:14" ht="15" customHeight="1" x14ac:dyDescent="0.2">
      <c r="A169" s="127"/>
      <c r="B169" s="195"/>
      <c r="C169" s="195"/>
      <c r="D169" s="195"/>
      <c r="E169" s="195"/>
      <c r="F169" s="195"/>
      <c r="G169" s="195"/>
      <c r="H169" s="195"/>
      <c r="I169" s="576"/>
      <c r="J169" s="576"/>
      <c r="K169" s="576"/>
      <c r="L169" s="195"/>
      <c r="M169" s="195"/>
      <c r="N169" s="127"/>
    </row>
    <row r="170" spans="1:14" ht="15" customHeight="1" x14ac:dyDescent="0.2">
      <c r="A170" s="127"/>
      <c r="B170" s="195"/>
      <c r="C170" s="195"/>
      <c r="D170" s="195"/>
      <c r="E170" s="195"/>
      <c r="F170" s="195"/>
      <c r="G170" s="195"/>
      <c r="H170" s="195"/>
      <c r="I170" s="576"/>
      <c r="J170" s="576"/>
      <c r="K170" s="576"/>
      <c r="L170" s="195"/>
      <c r="M170" s="195"/>
      <c r="N170" s="127"/>
    </row>
    <row r="171" spans="1:14" ht="15" customHeight="1" x14ac:dyDescent="0.2">
      <c r="A171" s="127"/>
      <c r="B171" s="195"/>
      <c r="C171" s="195"/>
      <c r="D171" s="195"/>
      <c r="E171" s="195"/>
      <c r="F171" s="195"/>
      <c r="G171" s="195"/>
      <c r="H171" s="195"/>
      <c r="I171" s="576"/>
      <c r="J171" s="576"/>
      <c r="K171" s="576"/>
      <c r="L171" s="195"/>
      <c r="M171" s="195"/>
      <c r="N171" s="127"/>
    </row>
    <row r="172" spans="1:14" ht="15" customHeight="1" x14ac:dyDescent="0.2">
      <c r="A172" s="127"/>
      <c r="B172" s="195"/>
      <c r="C172" s="195"/>
      <c r="D172" s="195"/>
      <c r="E172" s="195"/>
      <c r="F172" s="195"/>
      <c r="G172" s="195"/>
      <c r="H172" s="195"/>
      <c r="I172" s="576"/>
      <c r="J172" s="576"/>
      <c r="K172" s="576"/>
      <c r="L172" s="195"/>
      <c r="M172" s="195"/>
      <c r="N172" s="127"/>
    </row>
    <row r="173" spans="1:14" ht="15" customHeight="1" x14ac:dyDescent="0.2">
      <c r="B173" s="195"/>
      <c r="C173" s="195"/>
      <c r="D173" s="195"/>
      <c r="E173" s="195"/>
      <c r="F173" s="195"/>
      <c r="G173" s="195"/>
      <c r="H173" s="195"/>
      <c r="I173" s="576"/>
      <c r="J173" s="576"/>
      <c r="K173" s="576"/>
      <c r="L173" s="195"/>
      <c r="M173" s="195"/>
    </row>
    <row r="174" spans="1:14" ht="15" customHeight="1" x14ac:dyDescent="0.2">
      <c r="B174" s="195"/>
      <c r="C174" s="195"/>
      <c r="D174" s="195"/>
      <c r="E174" s="195"/>
      <c r="F174" s="195"/>
      <c r="G174" s="195"/>
      <c r="H174" s="195"/>
      <c r="I174" s="576"/>
      <c r="J174" s="576"/>
      <c r="K174" s="576"/>
      <c r="L174" s="195"/>
      <c r="M174" s="195"/>
    </row>
    <row r="175" spans="1:14" ht="15" customHeight="1" x14ac:dyDescent="0.2">
      <c r="B175" s="195"/>
      <c r="C175" s="195"/>
      <c r="D175" s="195"/>
      <c r="E175" s="195"/>
      <c r="F175" s="195"/>
      <c r="G175" s="195"/>
      <c r="H175" s="195"/>
      <c r="I175" s="576"/>
      <c r="J175" s="576"/>
      <c r="K175" s="576"/>
      <c r="L175" s="195"/>
      <c r="M175" s="195"/>
    </row>
    <row r="176" spans="1:14" ht="15" customHeight="1" x14ac:dyDescent="0.2">
      <c r="B176" s="195"/>
      <c r="C176" s="195"/>
      <c r="D176" s="195"/>
      <c r="E176" s="195"/>
      <c r="F176" s="195"/>
      <c r="G176" s="195"/>
      <c r="H176" s="195"/>
      <c r="I176" s="576"/>
      <c r="J176" s="576"/>
      <c r="K176" s="576"/>
      <c r="L176" s="195"/>
      <c r="M176" s="195"/>
    </row>
    <row r="177" spans="2:13" ht="15" customHeight="1" x14ac:dyDescent="0.2">
      <c r="B177" s="195"/>
      <c r="C177" s="195"/>
      <c r="D177" s="195"/>
      <c r="E177" s="195"/>
      <c r="F177" s="195"/>
      <c r="G177" s="195"/>
      <c r="H177" s="195"/>
      <c r="I177" s="576"/>
      <c r="J177" s="576"/>
      <c r="K177" s="576"/>
      <c r="L177" s="195"/>
      <c r="M177" s="195"/>
    </row>
    <row r="178" spans="2:13" ht="15" customHeight="1" x14ac:dyDescent="0.2">
      <c r="B178" s="195"/>
      <c r="C178" s="195"/>
      <c r="D178" s="195"/>
      <c r="E178" s="195"/>
      <c r="F178" s="195"/>
      <c r="G178" s="195"/>
      <c r="H178" s="195"/>
      <c r="I178" s="576"/>
      <c r="J178" s="576"/>
      <c r="K178" s="576"/>
      <c r="L178" s="195"/>
      <c r="M178" s="195"/>
    </row>
    <row r="179" spans="2:13" ht="15" customHeight="1" x14ac:dyDescent="0.2">
      <c r="B179" s="195"/>
      <c r="C179" s="195"/>
      <c r="D179" s="195"/>
      <c r="E179" s="195"/>
      <c r="F179" s="195"/>
      <c r="G179" s="195"/>
      <c r="H179" s="195"/>
      <c r="I179" s="576"/>
      <c r="J179" s="576"/>
      <c r="K179" s="576"/>
      <c r="L179" s="195"/>
      <c r="M179" s="195"/>
    </row>
    <row r="180" spans="2:13" ht="15" customHeight="1" x14ac:dyDescent="0.2">
      <c r="B180" s="195"/>
      <c r="C180" s="195"/>
      <c r="D180" s="195"/>
      <c r="E180" s="195"/>
      <c r="F180" s="195"/>
      <c r="G180" s="195"/>
      <c r="H180" s="195"/>
      <c r="I180" s="576"/>
      <c r="J180" s="576"/>
      <c r="K180" s="576"/>
      <c r="L180" s="195"/>
      <c r="M180" s="195"/>
    </row>
    <row r="181" spans="2:13" ht="15" customHeight="1" x14ac:dyDescent="0.2">
      <c r="B181" s="195"/>
      <c r="C181" s="195"/>
      <c r="D181" s="195"/>
      <c r="E181" s="195"/>
      <c r="F181" s="195"/>
      <c r="G181" s="195"/>
      <c r="H181" s="195"/>
      <c r="I181" s="576"/>
      <c r="J181" s="576"/>
      <c r="K181" s="576"/>
      <c r="L181" s="195"/>
      <c r="M181" s="195"/>
    </row>
    <row r="182" spans="2:13" ht="15" customHeight="1" x14ac:dyDescent="0.2">
      <c r="B182" s="195"/>
      <c r="C182" s="195"/>
      <c r="D182" s="195"/>
      <c r="E182" s="195"/>
      <c r="F182" s="195"/>
      <c r="G182" s="195"/>
      <c r="H182" s="195"/>
      <c r="I182" s="576"/>
      <c r="J182" s="576"/>
      <c r="K182" s="576"/>
      <c r="L182" s="195"/>
      <c r="M182" s="195"/>
    </row>
    <row r="183" spans="2:13" ht="15" customHeight="1" x14ac:dyDescent="0.2">
      <c r="B183" s="195"/>
      <c r="C183" s="195"/>
      <c r="D183" s="195"/>
      <c r="E183" s="195"/>
      <c r="F183" s="195"/>
      <c r="G183" s="195"/>
      <c r="H183" s="195"/>
      <c r="I183" s="576"/>
      <c r="J183" s="576"/>
      <c r="K183" s="576"/>
      <c r="L183" s="195"/>
      <c r="M183" s="195"/>
    </row>
    <row r="184" spans="2:13" ht="15" customHeight="1" x14ac:dyDescent="0.2">
      <c r="B184" s="195"/>
      <c r="C184" s="195"/>
      <c r="D184" s="195"/>
      <c r="E184" s="195"/>
      <c r="F184" s="195"/>
      <c r="G184" s="195"/>
      <c r="H184" s="195"/>
      <c r="I184" s="576"/>
      <c r="J184" s="576"/>
      <c r="K184" s="576"/>
      <c r="L184" s="195"/>
      <c r="M184" s="195"/>
    </row>
    <row r="185" spans="2:13" ht="15" customHeight="1" x14ac:dyDescent="0.2">
      <c r="B185" s="195"/>
      <c r="C185" s="195"/>
      <c r="D185" s="195"/>
      <c r="E185" s="195"/>
      <c r="F185" s="195"/>
      <c r="G185" s="195"/>
      <c r="H185" s="195"/>
      <c r="I185" s="576"/>
      <c r="J185" s="576"/>
      <c r="K185" s="576"/>
      <c r="L185" s="195"/>
      <c r="M185" s="195"/>
    </row>
    <row r="186" spans="2:13" ht="15" customHeight="1" x14ac:dyDescent="0.2">
      <c r="B186" s="195"/>
      <c r="C186" s="195"/>
      <c r="D186" s="195"/>
      <c r="E186" s="195"/>
      <c r="F186" s="195"/>
      <c r="G186" s="195"/>
      <c r="H186" s="195"/>
      <c r="I186" s="576"/>
      <c r="J186" s="576"/>
      <c r="K186" s="576"/>
      <c r="L186" s="195"/>
      <c r="M186" s="195"/>
    </row>
    <row r="187" spans="2:13" ht="15" customHeight="1" x14ac:dyDescent="0.2"/>
    <row r="188" spans="2:13" ht="15" customHeight="1" x14ac:dyDescent="0.2"/>
    <row r="189" spans="2:13" ht="15" customHeight="1" x14ac:dyDescent="0.2"/>
    <row r="190" spans="2:13" ht="15" customHeight="1" x14ac:dyDescent="0.2"/>
  </sheetData>
  <mergeCells count="9">
    <mergeCell ref="B133:M133"/>
    <mergeCell ref="B1:M1"/>
    <mergeCell ref="E3:H3"/>
    <mergeCell ref="I3:L3"/>
    <mergeCell ref="M3:M4"/>
    <mergeCell ref="E67:H67"/>
    <mergeCell ref="I67:L67"/>
    <mergeCell ref="M67:M68"/>
    <mergeCell ref="B64:M64"/>
  </mergeCells>
  <phoneticPr fontId="17" type="noConversion"/>
  <printOptions horizontalCentered="1"/>
  <pageMargins left="0.25" right="0.25" top="0.5" bottom="0.5" header="0.5" footer="0.5"/>
  <pageSetup scale="68" fitToWidth="0" fitToHeight="0" orientation="portrait" r:id="rId1"/>
  <headerFooter alignWithMargins="0"/>
  <rowBreaks count="1" manualBreakCount="1">
    <brk id="65" max="1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5"/>
  <sheetViews>
    <sheetView view="pageBreakPreview" zoomScale="90" zoomScaleNormal="100" zoomScaleSheetLayoutView="90" workbookViewId="0">
      <selection activeCell="B1" sqref="B1:L1"/>
    </sheetView>
  </sheetViews>
  <sheetFormatPr defaultColWidth="9.140625" defaultRowHeight="12.75" x14ac:dyDescent="0.2"/>
  <cols>
    <col min="1" max="1" width="1.7109375" style="118" customWidth="1"/>
    <col min="2" max="2" width="1.28515625" style="138" customWidth="1"/>
    <col min="3" max="3" width="1.140625" style="138" customWidth="1"/>
    <col min="4" max="4" width="42.42578125" style="138" customWidth="1"/>
    <col min="5" max="5" width="11.28515625" style="464" customWidth="1"/>
    <col min="6" max="6" width="10" style="465" customWidth="1"/>
    <col min="7" max="7" width="9.85546875" style="465" customWidth="1"/>
    <col min="8" max="9" width="9.85546875" style="464" customWidth="1"/>
    <col min="10" max="10" width="10" style="464" customWidth="1"/>
    <col min="11" max="12" width="10" style="138" customWidth="1"/>
    <col min="13" max="13" width="1.7109375" style="139" customWidth="1"/>
    <col min="14" max="14" width="3" style="9" customWidth="1"/>
    <col min="15" max="16384" width="9.140625" style="9"/>
  </cols>
  <sheetData>
    <row r="1" spans="1:12" ht="47.25" customHeight="1" x14ac:dyDescent="0.2">
      <c r="B1" s="1256" t="s">
        <v>493</v>
      </c>
      <c r="C1" s="1256"/>
      <c r="D1" s="1256"/>
      <c r="E1" s="1256"/>
      <c r="F1" s="1256"/>
      <c r="G1" s="1256"/>
      <c r="H1" s="1256"/>
      <c r="I1" s="1256"/>
      <c r="J1" s="1256"/>
      <c r="K1" s="1256"/>
      <c r="L1" s="1256"/>
    </row>
    <row r="2" spans="1:12" ht="9" customHeight="1" x14ac:dyDescent="0.2"/>
    <row r="3" spans="1:12" ht="39" customHeight="1" x14ac:dyDescent="0.2">
      <c r="B3" s="1263"/>
      <c r="C3" s="1263"/>
      <c r="D3" s="1264"/>
      <c r="E3" s="1265" t="s">
        <v>415</v>
      </c>
      <c r="F3" s="1267" t="s">
        <v>416</v>
      </c>
      <c r="G3" s="1267"/>
      <c r="H3" s="1268"/>
      <c r="I3" s="1269" t="s">
        <v>417</v>
      </c>
      <c r="J3" s="1271" t="s">
        <v>418</v>
      </c>
      <c r="K3" s="1271"/>
      <c r="L3" s="1272"/>
    </row>
    <row r="4" spans="1:12" ht="19.5" customHeight="1" x14ac:dyDescent="0.2">
      <c r="B4" s="1273"/>
      <c r="C4" s="1273"/>
      <c r="D4" s="1274"/>
      <c r="E4" s="1266"/>
      <c r="F4" s="170" t="s">
        <v>78</v>
      </c>
      <c r="G4" s="162" t="s">
        <v>79</v>
      </c>
      <c r="H4" s="163" t="s">
        <v>15</v>
      </c>
      <c r="I4" s="1270"/>
      <c r="J4" s="170" t="s">
        <v>78</v>
      </c>
      <c r="K4" s="162" t="s">
        <v>79</v>
      </c>
      <c r="L4" s="163" t="s">
        <v>15</v>
      </c>
    </row>
    <row r="5" spans="1:12" ht="15" customHeight="1" x14ac:dyDescent="0.2">
      <c r="B5" s="106" t="s">
        <v>17</v>
      </c>
      <c r="C5" s="107"/>
      <c r="D5" s="107"/>
      <c r="E5" s="175"/>
      <c r="F5" s="171"/>
      <c r="G5" s="108"/>
      <c r="H5" s="109"/>
      <c r="I5" s="175"/>
      <c r="J5" s="171"/>
      <c r="K5" s="108"/>
      <c r="L5" s="109"/>
    </row>
    <row r="6" spans="1:12" ht="15" customHeight="1" x14ac:dyDescent="0.2">
      <c r="B6" s="102"/>
      <c r="C6" s="98" t="s">
        <v>353</v>
      </c>
      <c r="D6" s="466"/>
      <c r="E6" s="176"/>
      <c r="F6" s="172"/>
      <c r="G6" s="101"/>
      <c r="H6" s="157"/>
      <c r="I6" s="860"/>
      <c r="J6" s="172"/>
      <c r="K6" s="101"/>
      <c r="L6" s="157"/>
    </row>
    <row r="7" spans="1:12" ht="15" customHeight="1" x14ac:dyDescent="0.2">
      <c r="B7" s="102"/>
      <c r="C7" s="100" t="s">
        <v>358</v>
      </c>
      <c r="D7" s="100"/>
      <c r="E7" s="177">
        <v>136.90154222988301</v>
      </c>
      <c r="F7" s="173">
        <v>0.459243125546344</v>
      </c>
      <c r="G7" s="103">
        <v>0.51999656737933797</v>
      </c>
      <c r="H7" s="158">
        <v>2.0760307074317801E-2</v>
      </c>
      <c r="I7" s="861">
        <v>133.84310840968899</v>
      </c>
      <c r="J7" s="179">
        <v>61.466527438903697</v>
      </c>
      <c r="K7" s="105">
        <v>69.597956940418797</v>
      </c>
      <c r="L7" s="159">
        <v>2.7786240303663399</v>
      </c>
    </row>
    <row r="8" spans="1:12" ht="15" customHeight="1" x14ac:dyDescent="0.2">
      <c r="B8" s="102"/>
      <c r="C8" s="100" t="s">
        <v>26</v>
      </c>
      <c r="D8" s="100"/>
      <c r="E8" s="177">
        <v>2.33401070488978</v>
      </c>
      <c r="F8" s="173">
        <v>0.389620498717965</v>
      </c>
      <c r="G8" s="103">
        <v>0.53584856108164203</v>
      </c>
      <c r="H8" s="158">
        <v>7.4530940200392998E-2</v>
      </c>
      <c r="I8" s="861">
        <v>0.94847137802776005</v>
      </c>
      <c r="J8" s="179">
        <v>0.36954389132689103</v>
      </c>
      <c r="K8" s="105">
        <v>0.50823702314329799</v>
      </c>
      <c r="L8" s="159">
        <v>7.0690463557571304E-2</v>
      </c>
    </row>
    <row r="9" spans="1:12" ht="15" customHeight="1" x14ac:dyDescent="0.2">
      <c r="B9" s="102"/>
      <c r="C9" s="100" t="s">
        <v>8</v>
      </c>
      <c r="D9" s="100"/>
      <c r="E9" s="177">
        <v>22.004368139345001</v>
      </c>
      <c r="F9" s="173">
        <v>0.330750450345284</v>
      </c>
      <c r="G9" s="103">
        <v>0.64743806730695996</v>
      </c>
      <c r="H9" s="158">
        <v>2.1811482347755401E-2</v>
      </c>
      <c r="I9" s="861">
        <v>19.810850040823698</v>
      </c>
      <c r="J9" s="179">
        <v>6.55244757272534</v>
      </c>
      <c r="K9" s="105">
        <v>12.826298462138899</v>
      </c>
      <c r="L9" s="159">
        <v>0.43210400595945497</v>
      </c>
    </row>
    <row r="10" spans="1:12" ht="15" customHeight="1" x14ac:dyDescent="0.2">
      <c r="B10" s="102"/>
      <c r="C10" s="100" t="s">
        <v>355</v>
      </c>
      <c r="D10" s="100"/>
      <c r="E10" s="177">
        <v>27.693350267622201</v>
      </c>
      <c r="F10" s="173">
        <v>0.31457028783434898</v>
      </c>
      <c r="G10" s="103">
        <v>0.60462667949079196</v>
      </c>
      <c r="H10" s="158">
        <v>8.0803032674859096E-2</v>
      </c>
      <c r="I10" s="861">
        <v>48.846956363966299</v>
      </c>
      <c r="J10" s="179">
        <v>15.3658011232448</v>
      </c>
      <c r="K10" s="105">
        <v>29.5341730295765</v>
      </c>
      <c r="L10" s="159">
        <v>3.9469822111449799</v>
      </c>
    </row>
    <row r="11" spans="1:12" ht="15" customHeight="1" x14ac:dyDescent="0.2">
      <c r="B11" s="102"/>
      <c r="C11" s="100" t="s">
        <v>226</v>
      </c>
      <c r="D11" s="100"/>
      <c r="E11" s="177"/>
      <c r="F11" s="173"/>
      <c r="G11" s="103"/>
      <c r="H11" s="158"/>
      <c r="I11" s="861"/>
      <c r="J11" s="179"/>
      <c r="K11" s="105"/>
      <c r="L11" s="159"/>
    </row>
    <row r="12" spans="1:12" ht="15" customHeight="1" x14ac:dyDescent="0.2">
      <c r="B12" s="102"/>
      <c r="C12" s="100"/>
      <c r="D12" s="100" t="s">
        <v>196</v>
      </c>
      <c r="E12" s="177">
        <v>6.1961353533520801E-2</v>
      </c>
      <c r="F12" s="173">
        <v>0.35345168068222099</v>
      </c>
      <c r="G12" s="103">
        <v>0.64654831931777901</v>
      </c>
      <c r="H12" s="870">
        <v>0</v>
      </c>
      <c r="I12" s="861">
        <v>4.6266896489159E-2</v>
      </c>
      <c r="J12" s="179">
        <v>1.63531123240436E-2</v>
      </c>
      <c r="K12" s="105">
        <v>2.9913784165115399E-2</v>
      </c>
      <c r="L12" s="855" t="s">
        <v>95</v>
      </c>
    </row>
    <row r="13" spans="1:12" ht="15" customHeight="1" x14ac:dyDescent="0.2">
      <c r="B13" s="102"/>
      <c r="C13" s="466"/>
      <c r="D13" s="100" t="s">
        <v>192</v>
      </c>
      <c r="E13" s="177">
        <v>15.4422026671505</v>
      </c>
      <c r="F13" s="173">
        <v>0.22074338431926799</v>
      </c>
      <c r="G13" s="103">
        <v>0.69605138437770298</v>
      </c>
      <c r="H13" s="158">
        <v>8.3205231303028995E-2</v>
      </c>
      <c r="I13" s="861">
        <v>7.2019607184976904</v>
      </c>
      <c r="J13" s="179">
        <v>1.5897851827356</v>
      </c>
      <c r="K13" s="105">
        <v>5.0129347283441499</v>
      </c>
      <c r="L13" s="159">
        <v>0.59924080741792896</v>
      </c>
    </row>
    <row r="14" spans="1:12" ht="15" customHeight="1" x14ac:dyDescent="0.2">
      <c r="A14" s="186"/>
      <c r="B14" s="102"/>
      <c r="C14" s="100"/>
      <c r="D14" s="100" t="s">
        <v>197</v>
      </c>
      <c r="E14" s="177">
        <v>0.27752426744080599</v>
      </c>
      <c r="F14" s="173">
        <v>8.7851200496869994E-2</v>
      </c>
      <c r="G14" s="103">
        <v>0.30626154323913501</v>
      </c>
      <c r="H14" s="158">
        <v>0.60588725626399498</v>
      </c>
      <c r="I14" s="861">
        <v>6.7132359611720996E-2</v>
      </c>
      <c r="J14" s="179">
        <v>5.8976583840772796E-3</v>
      </c>
      <c r="K14" s="105">
        <v>2.0560060055970199E-2</v>
      </c>
      <c r="L14" s="159">
        <v>4.0674641171673402E-2</v>
      </c>
    </row>
    <row r="15" spans="1:12" ht="15" customHeight="1" x14ac:dyDescent="0.2">
      <c r="B15" s="102"/>
      <c r="C15" s="100"/>
      <c r="D15" s="100" t="s">
        <v>198</v>
      </c>
      <c r="E15" s="177">
        <v>6.15417762859476</v>
      </c>
      <c r="F15" s="173">
        <v>0.31613123473048799</v>
      </c>
      <c r="G15" s="103">
        <v>0.64082161863338905</v>
      </c>
      <c r="H15" s="158">
        <v>4.30471466361226E-2</v>
      </c>
      <c r="I15" s="861">
        <v>7.1994919713326704</v>
      </c>
      <c r="J15" s="179">
        <v>2.27598428632963</v>
      </c>
      <c r="K15" s="105">
        <v>4.6135900984074896</v>
      </c>
      <c r="L15" s="159">
        <v>0.30991758659554403</v>
      </c>
    </row>
    <row r="16" spans="1:12" ht="15" customHeight="1" x14ac:dyDescent="0.2">
      <c r="B16" s="102"/>
      <c r="C16" s="100"/>
      <c r="D16" s="100" t="s">
        <v>199</v>
      </c>
      <c r="E16" s="177">
        <v>1.41148961262814</v>
      </c>
      <c r="F16" s="173">
        <v>0.12631925770156299</v>
      </c>
      <c r="G16" s="103">
        <v>0.70322413248926696</v>
      </c>
      <c r="H16" s="158">
        <v>0.17045660980916999</v>
      </c>
      <c r="I16" s="861">
        <v>1.5023133448244601</v>
      </c>
      <c r="J16" s="179">
        <v>0.18977110655337801</v>
      </c>
      <c r="K16" s="105">
        <v>1.0564629986412299</v>
      </c>
      <c r="L16" s="159">
        <v>0.25607923962985202</v>
      </c>
    </row>
    <row r="17" spans="1:13" ht="15" customHeight="1" x14ac:dyDescent="0.2">
      <c r="B17" s="102"/>
      <c r="C17" s="100"/>
      <c r="D17" s="100" t="s">
        <v>200</v>
      </c>
      <c r="E17" s="177">
        <v>4.6312256191599399E-2</v>
      </c>
      <c r="F17" s="173">
        <v>0.41332027424093998</v>
      </c>
      <c r="G17" s="103">
        <v>0.57198824681684601</v>
      </c>
      <c r="H17" s="158">
        <v>1.4691478942213501E-2</v>
      </c>
      <c r="I17" s="861">
        <v>4.9442075659983702E-2</v>
      </c>
      <c r="J17" s="179">
        <v>2.0435412270825799E-2</v>
      </c>
      <c r="K17" s="105">
        <v>2.82802861757399E-2</v>
      </c>
      <c r="L17" s="159">
        <v>7.2637721341797801E-4</v>
      </c>
    </row>
    <row r="18" spans="1:13" ht="15" customHeight="1" x14ac:dyDescent="0.2">
      <c r="B18" s="102"/>
      <c r="C18" s="100"/>
      <c r="D18" s="100" t="s">
        <v>201</v>
      </c>
      <c r="E18" s="177">
        <v>0.36995826907375501</v>
      </c>
      <c r="F18" s="173">
        <v>0.98283493336275896</v>
      </c>
      <c r="G18" s="103">
        <v>9.8086095069947598E-3</v>
      </c>
      <c r="H18" s="158">
        <v>7.3564571302460703E-3</v>
      </c>
      <c r="I18" s="861">
        <v>0.262179080105234</v>
      </c>
      <c r="J18" s="179">
        <v>0.25767875872433799</v>
      </c>
      <c r="K18" s="105">
        <v>2.5716122176553499E-3</v>
      </c>
      <c r="L18" s="159">
        <v>1.92870916324151E-3</v>
      </c>
    </row>
    <row r="19" spans="1:13" ht="15" customHeight="1" x14ac:dyDescent="0.2">
      <c r="B19" s="102"/>
      <c r="C19" s="100"/>
      <c r="D19" s="100" t="s">
        <v>202</v>
      </c>
      <c r="E19" s="136">
        <v>2.2094711058695502</v>
      </c>
      <c r="F19" s="557">
        <v>0.28165139051652699</v>
      </c>
      <c r="G19" s="558">
        <v>0.65420375811798004</v>
      </c>
      <c r="H19" s="559">
        <v>6.4144851365493305E-2</v>
      </c>
      <c r="I19" s="861">
        <v>9.0719404880703995E-4</v>
      </c>
      <c r="J19" s="174">
        <v>2.5551246531482102E-4</v>
      </c>
      <c r="K19" s="160">
        <v>5.9348975607183101E-4</v>
      </c>
      <c r="L19" s="161">
        <v>5.8191827420387603E-5</v>
      </c>
    </row>
    <row r="20" spans="1:13" ht="15" customHeight="1" x14ac:dyDescent="0.2">
      <c r="A20" s="186"/>
      <c r="B20" s="102"/>
      <c r="C20" s="100"/>
      <c r="D20" s="100" t="s">
        <v>203</v>
      </c>
      <c r="E20" s="177">
        <v>6.8833348453234106E-2</v>
      </c>
      <c r="F20" s="173">
        <v>4.6128500823723197E-2</v>
      </c>
      <c r="G20" s="103">
        <v>0.82866556836902805</v>
      </c>
      <c r="H20" s="158">
        <v>0.12520593080724901</v>
      </c>
      <c r="I20" s="861">
        <v>6.3503583416492796E-3</v>
      </c>
      <c r="J20" s="179">
        <v>2.9293250999370599E-4</v>
      </c>
      <c r="K20" s="105">
        <v>5.2623233045298E-3</v>
      </c>
      <c r="L20" s="159">
        <v>7.95102527125775E-4</v>
      </c>
    </row>
    <row r="21" spans="1:13" ht="15" customHeight="1" x14ac:dyDescent="0.2">
      <c r="A21" s="272"/>
      <c r="B21" s="102"/>
      <c r="C21" s="100"/>
      <c r="D21" s="100" t="s">
        <v>204</v>
      </c>
      <c r="E21" s="177">
        <v>2.3305452236233299</v>
      </c>
      <c r="F21" s="173">
        <v>8.3380156834406402E-2</v>
      </c>
      <c r="G21" s="103">
        <v>0.61365344732874005</v>
      </c>
      <c r="H21" s="158">
        <v>0.30296639583685397</v>
      </c>
      <c r="I21" s="861">
        <v>2.5877710242220799</v>
      </c>
      <c r="J21" s="179">
        <v>0.21576875385117</v>
      </c>
      <c r="K21" s="105">
        <v>1.5879946099113</v>
      </c>
      <c r="L21" s="159">
        <v>0.78400766045960801</v>
      </c>
    </row>
    <row r="22" spans="1:13" ht="15" customHeight="1" x14ac:dyDescent="0.2">
      <c r="B22" s="102"/>
      <c r="C22" s="100" t="s">
        <v>42</v>
      </c>
      <c r="D22" s="100"/>
      <c r="E22" s="177"/>
      <c r="F22" s="173"/>
      <c r="G22" s="103"/>
      <c r="H22" s="158"/>
      <c r="I22" s="861"/>
      <c r="J22" s="179"/>
      <c r="K22" s="105"/>
      <c r="L22" s="159"/>
    </row>
    <row r="23" spans="1:13" ht="15" customHeight="1" x14ac:dyDescent="0.2">
      <c r="B23" s="102"/>
      <c r="C23" s="100"/>
      <c r="D23" s="100" t="s">
        <v>195</v>
      </c>
      <c r="E23" s="177">
        <v>14.6581874262905</v>
      </c>
      <c r="F23" s="173">
        <v>0.49020386778383601</v>
      </c>
      <c r="G23" s="103">
        <v>0.49541253565163901</v>
      </c>
      <c r="H23" s="441">
        <v>1.43835965645245E-2</v>
      </c>
      <c r="I23" s="861">
        <v>22.5836886510025</v>
      </c>
      <c r="J23" s="179">
        <v>11.070611525547299</v>
      </c>
      <c r="K23" s="105">
        <v>11.1882424589603</v>
      </c>
      <c r="L23" s="446">
        <v>0.32483466649484899</v>
      </c>
    </row>
    <row r="24" spans="1:13" ht="15" customHeight="1" x14ac:dyDescent="0.2">
      <c r="B24" s="102"/>
      <c r="C24" s="100" t="s">
        <v>43</v>
      </c>
      <c r="D24" s="100"/>
      <c r="E24" s="177"/>
      <c r="F24" s="173"/>
      <c r="G24" s="103"/>
      <c r="H24" s="158"/>
      <c r="I24" s="861"/>
      <c r="J24" s="179"/>
      <c r="K24" s="105"/>
      <c r="L24" s="159"/>
    </row>
    <row r="25" spans="1:13" x14ac:dyDescent="0.2">
      <c r="B25" s="104"/>
      <c r="C25" s="100"/>
      <c r="D25" s="848" t="s">
        <v>193</v>
      </c>
      <c r="E25" s="177">
        <v>1.5308899573618801E-2</v>
      </c>
      <c r="F25" s="173">
        <v>0.94074074074074099</v>
      </c>
      <c r="G25" s="103">
        <v>5.9259259259259303E-2</v>
      </c>
      <c r="H25" s="870">
        <v>0</v>
      </c>
      <c r="I25" s="862" t="s">
        <v>95</v>
      </c>
      <c r="J25" s="850" t="s">
        <v>95</v>
      </c>
      <c r="K25" s="851" t="s">
        <v>95</v>
      </c>
      <c r="L25" s="852" t="s">
        <v>95</v>
      </c>
    </row>
    <row r="26" spans="1:13" x14ac:dyDescent="0.2">
      <c r="A26" s="593"/>
      <c r="B26" s="104"/>
      <c r="C26" s="100"/>
      <c r="D26" s="848" t="s">
        <v>312</v>
      </c>
      <c r="E26" s="177">
        <v>8.0028123015513E-2</v>
      </c>
      <c r="F26" s="173">
        <v>0.86453550983392802</v>
      </c>
      <c r="G26" s="103">
        <v>0.13546449016607201</v>
      </c>
      <c r="H26" s="870">
        <v>0</v>
      </c>
      <c r="I26" s="862" t="s">
        <v>95</v>
      </c>
      <c r="J26" s="850" t="s">
        <v>95</v>
      </c>
      <c r="K26" s="851" t="s">
        <v>95</v>
      </c>
      <c r="L26" s="852" t="s">
        <v>95</v>
      </c>
      <c r="M26" s="592"/>
    </row>
    <row r="27" spans="1:13" ht="15" customHeight="1" x14ac:dyDescent="0.2">
      <c r="B27" s="99"/>
      <c r="C27" s="100"/>
      <c r="D27" s="100" t="s">
        <v>205</v>
      </c>
      <c r="E27" s="177">
        <v>1.82119205298013E-2</v>
      </c>
      <c r="F27" s="173">
        <v>0.40597758405977602</v>
      </c>
      <c r="G27" s="103">
        <v>0.59402241594022398</v>
      </c>
      <c r="H27" s="870">
        <v>0</v>
      </c>
      <c r="I27" s="862" t="s">
        <v>95</v>
      </c>
      <c r="J27" s="853" t="s">
        <v>95</v>
      </c>
      <c r="K27" s="854" t="s">
        <v>95</v>
      </c>
      <c r="L27" s="855" t="s">
        <v>95</v>
      </c>
    </row>
    <row r="28" spans="1:13" ht="1.5" customHeight="1" x14ac:dyDescent="0.2">
      <c r="A28" s="593"/>
      <c r="B28" s="99"/>
      <c r="C28" s="100"/>
      <c r="D28" s="100"/>
      <c r="E28" s="177"/>
      <c r="F28" s="173"/>
      <c r="G28" s="103"/>
      <c r="H28" s="441"/>
      <c r="I28" s="861"/>
      <c r="J28" s="179"/>
      <c r="K28" s="105"/>
      <c r="L28" s="446"/>
      <c r="M28" s="592"/>
    </row>
    <row r="29" spans="1:13" ht="15" customHeight="1" x14ac:dyDescent="0.2">
      <c r="B29" s="102" t="s">
        <v>7</v>
      </c>
      <c r="C29" s="98"/>
      <c r="D29" s="466"/>
      <c r="E29" s="110"/>
      <c r="F29" s="173"/>
      <c r="G29" s="103"/>
      <c r="H29" s="158"/>
      <c r="I29" s="861"/>
      <c r="J29" s="179"/>
      <c r="K29" s="105"/>
      <c r="L29" s="159"/>
    </row>
    <row r="30" spans="1:13" ht="15" customHeight="1" x14ac:dyDescent="0.2">
      <c r="B30" s="102"/>
      <c r="C30" s="849" t="s">
        <v>353</v>
      </c>
      <c r="D30" s="100"/>
      <c r="E30" s="110"/>
      <c r="F30" s="173"/>
      <c r="G30" s="103"/>
      <c r="H30" s="158"/>
      <c r="I30" s="861"/>
      <c r="J30" s="179"/>
      <c r="K30" s="105"/>
      <c r="L30" s="159"/>
    </row>
    <row r="31" spans="1:13" ht="15" customHeight="1" x14ac:dyDescent="0.2">
      <c r="B31" s="102"/>
      <c r="C31" s="100" t="s">
        <v>322</v>
      </c>
      <c r="D31" s="100"/>
      <c r="E31" s="110">
        <v>1.67395445885875</v>
      </c>
      <c r="F31" s="173">
        <v>0.53151974565315296</v>
      </c>
      <c r="G31" s="103">
        <v>0.42859538815542397</v>
      </c>
      <c r="H31" s="158">
        <v>3.9884866191422799E-2</v>
      </c>
      <c r="I31" s="861">
        <v>7.6129547310169601</v>
      </c>
      <c r="J31" s="179">
        <v>4.0464357622991098</v>
      </c>
      <c r="K31" s="105">
        <v>3.2628772879498902</v>
      </c>
      <c r="L31" s="159">
        <v>0.30364168076797099</v>
      </c>
    </row>
    <row r="32" spans="1:13" ht="15" customHeight="1" x14ac:dyDescent="0.2">
      <c r="A32" s="272"/>
      <c r="B32" s="102"/>
      <c r="C32" s="100" t="s">
        <v>26</v>
      </c>
      <c r="D32" s="100"/>
      <c r="E32" s="110">
        <v>5.89143608817926</v>
      </c>
      <c r="F32" s="173">
        <v>0.92911931462374697</v>
      </c>
      <c r="G32" s="103">
        <v>5.5828630674545701E-2</v>
      </c>
      <c r="H32" s="158">
        <v>1.50520547017075E-2</v>
      </c>
      <c r="I32" s="861">
        <v>27.860224076930098</v>
      </c>
      <c r="J32" s="179">
        <v>25.885472299621298</v>
      </c>
      <c r="K32" s="105">
        <v>1.5553981605010101</v>
      </c>
      <c r="L32" s="159">
        <v>0.41935361680778099</v>
      </c>
    </row>
    <row r="33" spans="1:13" x14ac:dyDescent="0.2">
      <c r="B33" s="102"/>
      <c r="C33" s="100" t="s">
        <v>437</v>
      </c>
      <c r="D33" s="100"/>
      <c r="E33" s="110">
        <v>0.373333030935317</v>
      </c>
      <c r="F33" s="173">
        <v>4.17671142934204E-2</v>
      </c>
      <c r="G33" s="103">
        <v>1.60058035123023E-2</v>
      </c>
      <c r="H33" s="158">
        <v>0.94222708219427698</v>
      </c>
      <c r="I33" s="861">
        <v>1.72140070761136</v>
      </c>
      <c r="J33" s="179">
        <v>7.1897940099578297E-2</v>
      </c>
      <c r="K33" s="105">
        <v>2.75524014919655E-2</v>
      </c>
      <c r="L33" s="159">
        <v>1.62195036601981</v>
      </c>
    </row>
    <row r="34" spans="1:13" ht="15" customHeight="1" x14ac:dyDescent="0.2">
      <c r="B34" s="102"/>
      <c r="C34" s="466" t="s">
        <v>74</v>
      </c>
      <c r="D34" s="100"/>
      <c r="E34" s="110"/>
      <c r="F34" s="173"/>
      <c r="G34" s="103"/>
      <c r="H34" s="158"/>
      <c r="I34" s="861"/>
      <c r="J34" s="179"/>
      <c r="K34" s="105"/>
      <c r="L34" s="159"/>
    </row>
    <row r="35" spans="1:13" ht="15" customHeight="1" x14ac:dyDescent="0.2">
      <c r="B35" s="102"/>
      <c r="C35" s="100"/>
      <c r="D35" s="100" t="s">
        <v>192</v>
      </c>
      <c r="E35" s="110">
        <v>1.1103692279778601</v>
      </c>
      <c r="F35" s="173">
        <v>0.41629698690779399</v>
      </c>
      <c r="G35" s="103">
        <v>0.45439702427941803</v>
      </c>
      <c r="H35" s="158">
        <v>0.12930598881278799</v>
      </c>
      <c r="I35" s="861">
        <v>3.3217499773201502</v>
      </c>
      <c r="J35" s="179">
        <v>1.3828345068194099</v>
      </c>
      <c r="K35" s="105">
        <v>1.5093933050945001</v>
      </c>
      <c r="L35" s="159">
        <v>0.429522165406236</v>
      </c>
    </row>
    <row r="36" spans="1:13" ht="15" customHeight="1" x14ac:dyDescent="0.2">
      <c r="B36" s="102"/>
      <c r="C36" s="100"/>
      <c r="D36" s="100" t="s">
        <v>197</v>
      </c>
      <c r="E36" s="110">
        <v>8.7702077474371798</v>
      </c>
      <c r="F36" s="173">
        <v>0.27158594950814402</v>
      </c>
      <c r="G36" s="103">
        <v>0.59209440695857696</v>
      </c>
      <c r="H36" s="158">
        <v>0.13631964353327999</v>
      </c>
      <c r="I36" s="861">
        <v>27.919472920257601</v>
      </c>
      <c r="J36" s="179">
        <v>7.58253656281508</v>
      </c>
      <c r="K36" s="105">
        <v>16.530963761315999</v>
      </c>
      <c r="L36" s="159">
        <v>3.80597259612657</v>
      </c>
    </row>
    <row r="37" spans="1:13" ht="15" customHeight="1" x14ac:dyDescent="0.2">
      <c r="B37" s="102"/>
      <c r="C37" s="100"/>
      <c r="D37" s="100" t="s">
        <v>199</v>
      </c>
      <c r="E37" s="110">
        <v>0.63919078290846398</v>
      </c>
      <c r="F37" s="173">
        <v>0.132042346153629</v>
      </c>
      <c r="G37" s="103">
        <v>0.50094746289655701</v>
      </c>
      <c r="H37" s="158">
        <v>0.36701019094981402</v>
      </c>
      <c r="I37" s="861">
        <v>6.1402658078563004</v>
      </c>
      <c r="J37" s="179">
        <v>0.81077510327625402</v>
      </c>
      <c r="K37" s="105">
        <v>3.0759505779560898</v>
      </c>
      <c r="L37" s="159">
        <v>2.2535401266239501</v>
      </c>
    </row>
    <row r="38" spans="1:13" ht="15" customHeight="1" x14ac:dyDescent="0.2">
      <c r="B38" s="102"/>
      <c r="C38" s="100"/>
      <c r="D38" s="100" t="s">
        <v>202</v>
      </c>
      <c r="E38" s="110">
        <v>0.38400886614062302</v>
      </c>
      <c r="F38" s="173">
        <v>0.29294131456558298</v>
      </c>
      <c r="G38" s="103">
        <v>0.33192140884245502</v>
      </c>
      <c r="H38" s="158">
        <v>0.375137276591962</v>
      </c>
      <c r="I38" s="861">
        <v>1.7690283951737301E-2</v>
      </c>
      <c r="J38" s="179">
        <v>5.1822150358603498E-3</v>
      </c>
      <c r="K38" s="105">
        <v>5.8717839720837097E-3</v>
      </c>
      <c r="L38" s="159">
        <v>6.6362849437932199E-3</v>
      </c>
    </row>
    <row r="39" spans="1:13" ht="15" customHeight="1" x14ac:dyDescent="0.2">
      <c r="B39" s="102"/>
      <c r="C39" s="100"/>
      <c r="D39" s="100" t="s">
        <v>203</v>
      </c>
      <c r="E39" s="110">
        <v>0.478680939853035</v>
      </c>
      <c r="F39" s="173">
        <v>0.194636596228561</v>
      </c>
      <c r="G39" s="103">
        <v>0.56615180517388397</v>
      </c>
      <c r="H39" s="158">
        <v>0.239211598597555</v>
      </c>
      <c r="I39" s="861">
        <v>1.2076431098611999</v>
      </c>
      <c r="J39" s="179">
        <v>0.235051544362258</v>
      </c>
      <c r="K39" s="105">
        <v>0.68370932665372097</v>
      </c>
      <c r="L39" s="159">
        <v>0.28888223884522002</v>
      </c>
    </row>
    <row r="40" spans="1:13" ht="15" customHeight="1" x14ac:dyDescent="0.2">
      <c r="B40" s="102"/>
      <c r="C40" s="100"/>
      <c r="D40" s="100" t="s">
        <v>204</v>
      </c>
      <c r="E40" s="110">
        <v>0.149006622516556</v>
      </c>
      <c r="F40" s="173">
        <v>0</v>
      </c>
      <c r="G40" s="103">
        <v>0.42922374429223698</v>
      </c>
      <c r="H40" s="158">
        <v>0.57077625570776302</v>
      </c>
      <c r="I40" s="861">
        <v>0.18053161571260101</v>
      </c>
      <c r="J40" s="853" t="s">
        <v>95</v>
      </c>
      <c r="K40" s="105">
        <v>7.7488456059289904E-2</v>
      </c>
      <c r="L40" s="159">
        <v>0.103043159653311</v>
      </c>
    </row>
    <row r="41" spans="1:13" ht="15" customHeight="1" x14ac:dyDescent="0.2">
      <c r="A41" s="593"/>
      <c r="B41" s="102"/>
      <c r="C41" s="100"/>
      <c r="D41" s="100" t="s">
        <v>130</v>
      </c>
      <c r="E41" s="110">
        <v>2.01850675859566E-2</v>
      </c>
      <c r="F41" s="856" t="s">
        <v>95</v>
      </c>
      <c r="G41" s="856" t="s">
        <v>95</v>
      </c>
      <c r="H41" s="441">
        <v>1</v>
      </c>
      <c r="I41" s="862" t="s">
        <v>95</v>
      </c>
      <c r="J41" s="853" t="s">
        <v>95</v>
      </c>
      <c r="K41" s="853" t="s">
        <v>95</v>
      </c>
      <c r="L41" s="855" t="s">
        <v>95</v>
      </c>
      <c r="M41" s="592"/>
    </row>
    <row r="42" spans="1:13" ht="15" customHeight="1" x14ac:dyDescent="0.2">
      <c r="B42" s="102"/>
      <c r="C42" s="100"/>
      <c r="D42" s="100" t="s">
        <v>208</v>
      </c>
      <c r="E42" s="110">
        <v>0.210605098430554</v>
      </c>
      <c r="F42" s="173">
        <v>0.37081500484120999</v>
      </c>
      <c r="G42" s="103">
        <v>0.53252335397851902</v>
      </c>
      <c r="H42" s="158">
        <v>9.6661641180271402E-2</v>
      </c>
      <c r="I42" s="861">
        <v>1.22484804499682</v>
      </c>
      <c r="J42" s="180">
        <v>0.45419203373524403</v>
      </c>
      <c r="K42" s="105">
        <v>0.65226018903574101</v>
      </c>
      <c r="L42" s="159">
        <v>0.11839582222584</v>
      </c>
    </row>
    <row r="43" spans="1:13" ht="15" customHeight="1" x14ac:dyDescent="0.2">
      <c r="B43" s="102"/>
      <c r="C43" s="100" t="s">
        <v>356</v>
      </c>
      <c r="D43" s="100"/>
      <c r="E43" s="110">
        <v>6.2936133538963999</v>
      </c>
      <c r="F43" s="173">
        <v>0.39638844876018098</v>
      </c>
      <c r="G43" s="103">
        <v>0.489547657500989</v>
      </c>
      <c r="H43" s="441">
        <v>0.114063893738829</v>
      </c>
      <c r="I43" s="861">
        <v>25.230518007801901</v>
      </c>
      <c r="J43" s="180">
        <v>10.0010858945284</v>
      </c>
      <c r="K43" s="105">
        <v>12.3515409882559</v>
      </c>
      <c r="L43" s="446">
        <v>2.8778911250175301</v>
      </c>
    </row>
    <row r="44" spans="1:13" ht="15" customHeight="1" x14ac:dyDescent="0.2">
      <c r="B44" s="102"/>
      <c r="C44" s="100" t="s">
        <v>42</v>
      </c>
      <c r="D44" s="100"/>
      <c r="E44" s="110"/>
      <c r="F44" s="173"/>
      <c r="G44" s="103"/>
      <c r="H44" s="158"/>
      <c r="I44" s="861"/>
      <c r="J44" s="179"/>
      <c r="K44" s="105"/>
      <c r="L44" s="159"/>
    </row>
    <row r="45" spans="1:13" ht="15" customHeight="1" x14ac:dyDescent="0.2">
      <c r="B45" s="102"/>
      <c r="C45" s="466"/>
      <c r="D45" s="100" t="s">
        <v>310</v>
      </c>
      <c r="E45" s="859" t="s">
        <v>95</v>
      </c>
      <c r="F45" s="856" t="s">
        <v>95</v>
      </c>
      <c r="G45" s="857" t="s">
        <v>95</v>
      </c>
      <c r="H45" s="858" t="s">
        <v>95</v>
      </c>
      <c r="I45" s="861">
        <v>5.4431642928422397E-2</v>
      </c>
      <c r="J45" s="853" t="s">
        <v>95</v>
      </c>
      <c r="K45" s="854" t="s">
        <v>95</v>
      </c>
      <c r="L45" s="855" t="s">
        <v>95</v>
      </c>
    </row>
    <row r="46" spans="1:13" ht="15" customHeight="1" x14ac:dyDescent="0.2">
      <c r="A46" s="272"/>
      <c r="B46" s="102"/>
      <c r="C46" s="100"/>
      <c r="D46" s="100" t="s">
        <v>195</v>
      </c>
      <c r="E46" s="110">
        <v>0.75747981493241401</v>
      </c>
      <c r="F46" s="173">
        <v>0.690620054645109</v>
      </c>
      <c r="G46" s="103">
        <v>0.27395951108779099</v>
      </c>
      <c r="H46" s="158">
        <v>3.5420434267099399E-2</v>
      </c>
      <c r="I46" s="861">
        <v>4.7436224258368904</v>
      </c>
      <c r="J46" s="179">
        <v>3.2760407789472401</v>
      </c>
      <c r="K46" s="105">
        <v>1.29956048056736</v>
      </c>
      <c r="L46" s="159">
        <v>0.168021166322294</v>
      </c>
    </row>
    <row r="47" spans="1:13" ht="15" customHeight="1" x14ac:dyDescent="0.2">
      <c r="B47" s="102"/>
      <c r="C47" s="100" t="s">
        <v>43</v>
      </c>
      <c r="D47" s="100"/>
      <c r="E47" s="110"/>
      <c r="F47" s="173"/>
      <c r="G47" s="103"/>
      <c r="H47" s="158"/>
      <c r="I47" s="861"/>
      <c r="J47" s="179"/>
      <c r="K47" s="105"/>
      <c r="L47" s="159"/>
    </row>
    <row r="48" spans="1:13" x14ac:dyDescent="0.2">
      <c r="B48" s="102"/>
      <c r="C48" s="100"/>
      <c r="D48" s="100" t="s">
        <v>206</v>
      </c>
      <c r="E48" s="110">
        <v>12.276662433094399</v>
      </c>
      <c r="F48" s="173">
        <v>0.69514634251470897</v>
      </c>
      <c r="G48" s="103">
        <v>0.29739017957108899</v>
      </c>
      <c r="H48" s="158">
        <v>7.4634779142017799E-3</v>
      </c>
      <c r="I48" s="861">
        <v>27.259321418851499</v>
      </c>
      <c r="J48" s="179">
        <v>18.949217583747501</v>
      </c>
      <c r="K48" s="105">
        <v>8.1066544917382792</v>
      </c>
      <c r="L48" s="159">
        <v>0.20344934336572601</v>
      </c>
    </row>
    <row r="49" spans="2:12" ht="15" customHeight="1" x14ac:dyDescent="0.2">
      <c r="B49" s="102"/>
      <c r="C49" s="466" t="s">
        <v>75</v>
      </c>
      <c r="D49" s="100"/>
      <c r="E49" s="110"/>
      <c r="F49" s="173"/>
      <c r="G49" s="103"/>
      <c r="H49" s="158"/>
      <c r="I49" s="861"/>
      <c r="J49" s="179"/>
      <c r="K49" s="105"/>
      <c r="L49" s="159"/>
    </row>
    <row r="50" spans="2:12" ht="15" customHeight="1" x14ac:dyDescent="0.2">
      <c r="B50" s="102"/>
      <c r="C50" s="100"/>
      <c r="D50" s="100" t="s">
        <v>196</v>
      </c>
      <c r="E50" s="178">
        <v>1.4955093894584099</v>
      </c>
      <c r="F50" s="173">
        <v>0.93500118909464203</v>
      </c>
      <c r="G50" s="103">
        <v>3.3151677147395898E-2</v>
      </c>
      <c r="H50" s="158">
        <v>3.1847133757961797E-2</v>
      </c>
      <c r="I50" s="861">
        <v>10.5535516647011</v>
      </c>
      <c r="J50" s="179">
        <v>9.8675833556672501</v>
      </c>
      <c r="K50" s="105">
        <v>0.349867937546533</v>
      </c>
      <c r="L50" s="159">
        <v>0.33610037148729599</v>
      </c>
    </row>
    <row r="51" spans="2:12" ht="15" customHeight="1" x14ac:dyDescent="0.2">
      <c r="B51" s="102"/>
      <c r="C51" s="100"/>
      <c r="D51" s="100" t="s">
        <v>198</v>
      </c>
      <c r="E51" s="110">
        <v>0.60192325138347103</v>
      </c>
      <c r="F51" s="173">
        <v>0.26128716129287899</v>
      </c>
      <c r="G51" s="103">
        <v>0.50133529537629895</v>
      </c>
      <c r="H51" s="158">
        <v>0.23737754333082101</v>
      </c>
      <c r="I51" s="861">
        <v>1.1988569354984999</v>
      </c>
      <c r="J51" s="179">
        <v>0.31324592547268398</v>
      </c>
      <c r="K51" s="105">
        <v>0.60102929587206699</v>
      </c>
      <c r="L51" s="159">
        <v>0.284581714153752</v>
      </c>
    </row>
    <row r="52" spans="2:12" ht="15" customHeight="1" x14ac:dyDescent="0.2">
      <c r="B52" s="102"/>
      <c r="C52" s="100"/>
      <c r="D52" s="100" t="s">
        <v>200</v>
      </c>
      <c r="E52" s="110">
        <v>4.8332441259185304</v>
      </c>
      <c r="F52" s="173">
        <v>0.50146233674288399</v>
      </c>
      <c r="G52" s="103">
        <v>0.38945860004506599</v>
      </c>
      <c r="H52" s="158">
        <v>0.10907906321205001</v>
      </c>
      <c r="I52" s="861">
        <v>22.990932595482199</v>
      </c>
      <c r="J52" s="179">
        <v>11.5290867832286</v>
      </c>
      <c r="K52" s="105">
        <v>8.9540164223669692</v>
      </c>
      <c r="L52" s="159">
        <v>2.5078293898865698</v>
      </c>
    </row>
    <row r="53" spans="2:12" ht="15" customHeight="1" x14ac:dyDescent="0.2">
      <c r="B53" s="102"/>
      <c r="C53" s="100"/>
      <c r="D53" s="100" t="s">
        <v>201</v>
      </c>
      <c r="E53" s="110">
        <v>0.92288850585140203</v>
      </c>
      <c r="F53" s="173">
        <v>0.94890868605068002</v>
      </c>
      <c r="G53" s="103">
        <v>4.5684845847482197E-2</v>
      </c>
      <c r="H53" s="158">
        <v>5.4064681018382004E-3</v>
      </c>
      <c r="I53" s="861">
        <v>12.417218543046401</v>
      </c>
      <c r="J53" s="179">
        <v>11.782806532086299</v>
      </c>
      <c r="K53" s="105">
        <v>0.56727871499357096</v>
      </c>
      <c r="L53" s="159">
        <v>6.7133295966533904E-2</v>
      </c>
    </row>
    <row r="54" spans="2:12" ht="15" customHeight="1" x14ac:dyDescent="0.2">
      <c r="B54" s="102"/>
      <c r="C54" s="100"/>
      <c r="D54" s="100" t="s">
        <v>209</v>
      </c>
      <c r="E54" s="110">
        <v>0.12714778191055101</v>
      </c>
      <c r="F54" s="173">
        <v>0.61713807609987403</v>
      </c>
      <c r="G54" s="103">
        <v>0.37080384534424099</v>
      </c>
      <c r="H54" s="158">
        <v>1.20580785558846E-2</v>
      </c>
      <c r="I54" s="861">
        <v>0.96752245305270801</v>
      </c>
      <c r="J54" s="179">
        <v>0.59709494526037898</v>
      </c>
      <c r="K54" s="105">
        <v>0.35876104604883702</v>
      </c>
      <c r="L54" s="159">
        <v>1.16664617434917E-2</v>
      </c>
    </row>
    <row r="55" spans="2:12" x14ac:dyDescent="0.2">
      <c r="B55" s="1076"/>
      <c r="C55" s="1077"/>
      <c r="D55" s="1077" t="s">
        <v>202</v>
      </c>
      <c r="E55" s="1078">
        <v>0.25465574421953402</v>
      </c>
      <c r="F55" s="1079">
        <v>0.60406403314788804</v>
      </c>
      <c r="G55" s="1080">
        <v>0.306875139696279</v>
      </c>
      <c r="H55" s="1081">
        <v>8.9060827155833397E-2</v>
      </c>
      <c r="I55" s="1082">
        <v>3.6287761952281598E-3</v>
      </c>
      <c r="J55" s="1083">
        <v>2.1920131838805701E-3</v>
      </c>
      <c r="K55" s="1084">
        <v>1.11358120183717E-3</v>
      </c>
      <c r="L55" s="1085">
        <v>3.2318180951041798E-4</v>
      </c>
    </row>
  </sheetData>
  <mergeCells count="7">
    <mergeCell ref="B1:L1"/>
    <mergeCell ref="B3:D3"/>
    <mergeCell ref="E3:E4"/>
    <mergeCell ref="F3:H3"/>
    <mergeCell ref="I3:I4"/>
    <mergeCell ref="J3:L3"/>
    <mergeCell ref="B4:D4"/>
  </mergeCells>
  <pageMargins left="0.5" right="0.5" top="0.5" bottom="0.5" header="0.5" footer="0.5"/>
  <pageSetup scale="74"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39"/>
  <sheetViews>
    <sheetView view="pageBreakPreview" zoomScale="90" zoomScaleNormal="100" zoomScaleSheetLayoutView="90" workbookViewId="0">
      <selection activeCell="B46" sqref="B46:V79"/>
    </sheetView>
  </sheetViews>
  <sheetFormatPr defaultColWidth="9.140625" defaultRowHeight="12.75" x14ac:dyDescent="0.2"/>
  <cols>
    <col min="1" max="1" width="1.7109375" style="119" customWidth="1"/>
    <col min="2" max="2" width="1.140625" style="138" customWidth="1"/>
    <col min="3" max="3" width="1.7109375" style="138" customWidth="1"/>
    <col min="4" max="4" width="42.140625" style="138" customWidth="1"/>
    <col min="5" max="5" width="8.28515625" style="138" bestFit="1" customWidth="1"/>
    <col min="6" max="6" width="6.85546875" style="138" customWidth="1"/>
    <col min="7" max="7" width="7.5703125" style="138" customWidth="1"/>
    <col min="8" max="8" width="8.28515625" style="138" bestFit="1" customWidth="1"/>
    <col min="9" max="9" width="7" style="138" customWidth="1"/>
    <col min="10" max="10" width="7.7109375" style="138" customWidth="1"/>
    <col min="11" max="11" width="8.28515625" style="138" bestFit="1" customWidth="1"/>
    <col min="12" max="12" width="8.5703125" style="138" customWidth="1"/>
    <col min="13" max="13" width="7.7109375" style="138" customWidth="1"/>
    <col min="14" max="14" width="8.28515625" style="119" bestFit="1" customWidth="1"/>
    <col min="15" max="15" width="8.85546875" style="422" customWidth="1"/>
    <col min="16" max="16" width="7.7109375" style="248" customWidth="1"/>
    <col min="17" max="17" width="8.28515625" style="248" bestFit="1" customWidth="1"/>
    <col min="18" max="18" width="8" style="248" customWidth="1"/>
    <col min="19" max="19" width="7.7109375" style="248" customWidth="1"/>
    <col min="20" max="20" width="8.28515625" style="248" bestFit="1" customWidth="1"/>
    <col min="21" max="21" width="8" style="248" customWidth="1"/>
    <col min="22" max="22" width="7.7109375" style="248" customWidth="1"/>
    <col min="23" max="23" width="1.7109375" style="139" customWidth="1"/>
    <col min="24" max="24" width="2.7109375" style="194" customWidth="1"/>
    <col min="25" max="16384" width="9.140625" style="10"/>
  </cols>
  <sheetData>
    <row r="1" spans="1:22" ht="30" customHeight="1" x14ac:dyDescent="0.2">
      <c r="B1" s="1297" t="s">
        <v>431</v>
      </c>
      <c r="C1" s="1297"/>
      <c r="D1" s="1297"/>
      <c r="E1" s="1297"/>
      <c r="F1" s="1297"/>
      <c r="G1" s="1297"/>
      <c r="H1" s="1297"/>
      <c r="I1" s="1297"/>
      <c r="J1" s="1297"/>
      <c r="K1" s="1297"/>
      <c r="L1" s="1297"/>
      <c r="M1" s="1297"/>
      <c r="N1" s="1297"/>
      <c r="O1" s="1297"/>
      <c r="P1" s="1297"/>
      <c r="Q1" s="1297"/>
      <c r="R1" s="1297"/>
      <c r="S1" s="1297"/>
      <c r="T1" s="1297"/>
      <c r="U1" s="1297"/>
      <c r="V1" s="1297"/>
    </row>
    <row r="2" spans="1:22" ht="15.75" customHeight="1" x14ac:dyDescent="0.2">
      <c r="O2" s="248"/>
      <c r="P2" s="118"/>
      <c r="Q2" s="118"/>
      <c r="R2" s="118"/>
      <c r="S2" s="118"/>
      <c r="T2" s="118"/>
      <c r="U2" s="118"/>
      <c r="V2" s="118"/>
    </row>
    <row r="3" spans="1:22" ht="15" customHeight="1" x14ac:dyDescent="0.2">
      <c r="A3" s="273"/>
      <c r="E3" s="1288" t="s">
        <v>346</v>
      </c>
      <c r="F3" s="1289"/>
      <c r="G3" s="1289"/>
      <c r="H3" s="1289"/>
      <c r="I3" s="1289"/>
      <c r="J3" s="1289"/>
      <c r="K3" s="1289"/>
      <c r="L3" s="1289"/>
      <c r="M3" s="1290"/>
      <c r="N3" s="1288" t="s">
        <v>347</v>
      </c>
      <c r="O3" s="1289"/>
      <c r="P3" s="1289"/>
      <c r="Q3" s="1289"/>
      <c r="R3" s="1289"/>
      <c r="S3" s="1289"/>
      <c r="T3" s="1289"/>
      <c r="U3" s="1289"/>
      <c r="V3" s="1290"/>
    </row>
    <row r="4" spans="1:22" ht="15" customHeight="1" x14ac:dyDescent="0.2">
      <c r="A4" s="118"/>
      <c r="E4" s="1291" t="s">
        <v>72</v>
      </c>
      <c r="F4" s="1292"/>
      <c r="G4" s="1293"/>
      <c r="H4" s="1294" t="s">
        <v>73</v>
      </c>
      <c r="I4" s="1295"/>
      <c r="J4" s="1293"/>
      <c r="K4" s="1296" t="s">
        <v>14</v>
      </c>
      <c r="L4" s="1258"/>
      <c r="M4" s="1290"/>
      <c r="N4" s="1291" t="s">
        <v>72</v>
      </c>
      <c r="O4" s="1292"/>
      <c r="P4" s="1293"/>
      <c r="Q4" s="1294" t="s">
        <v>73</v>
      </c>
      <c r="R4" s="1295"/>
      <c r="S4" s="1293"/>
      <c r="T4" s="1296" t="s">
        <v>14</v>
      </c>
      <c r="U4" s="1258"/>
      <c r="V4" s="1290"/>
    </row>
    <row r="5" spans="1:22" ht="15" customHeight="1" x14ac:dyDescent="0.2">
      <c r="B5" s="1164" t="s">
        <v>153</v>
      </c>
      <c r="C5" s="1275"/>
      <c r="D5" s="1276"/>
      <c r="E5" s="524" t="s">
        <v>213</v>
      </c>
      <c r="F5" s="313" t="s">
        <v>215</v>
      </c>
      <c r="G5" s="314" t="s">
        <v>216</v>
      </c>
      <c r="H5" s="524" t="s">
        <v>213</v>
      </c>
      <c r="I5" s="313" t="s">
        <v>215</v>
      </c>
      <c r="J5" s="314" t="s">
        <v>216</v>
      </c>
      <c r="K5" s="524" t="s">
        <v>213</v>
      </c>
      <c r="L5" s="313" t="s">
        <v>215</v>
      </c>
      <c r="M5" s="314" t="s">
        <v>216</v>
      </c>
      <c r="N5" s="524" t="s">
        <v>213</v>
      </c>
      <c r="O5" s="313" t="s">
        <v>215</v>
      </c>
      <c r="P5" s="314" t="s">
        <v>216</v>
      </c>
      <c r="Q5" s="524" t="s">
        <v>213</v>
      </c>
      <c r="R5" s="313" t="s">
        <v>215</v>
      </c>
      <c r="S5" s="314" t="s">
        <v>216</v>
      </c>
      <c r="T5" s="524" t="s">
        <v>213</v>
      </c>
      <c r="U5" s="313" t="s">
        <v>215</v>
      </c>
      <c r="V5" s="314" t="s">
        <v>216</v>
      </c>
    </row>
    <row r="6" spans="1:22" ht="15" customHeight="1" x14ac:dyDescent="0.2">
      <c r="A6" s="118"/>
      <c r="B6" s="260"/>
      <c r="C6" s="261"/>
      <c r="D6" s="475" t="s">
        <v>214</v>
      </c>
      <c r="E6" s="279">
        <v>52</v>
      </c>
      <c r="F6" s="281">
        <v>103</v>
      </c>
      <c r="G6" s="282">
        <v>110</v>
      </c>
      <c r="H6" s="279">
        <v>45</v>
      </c>
      <c r="I6" s="281">
        <v>144</v>
      </c>
      <c r="J6" s="282">
        <v>174</v>
      </c>
      <c r="K6" s="279">
        <v>14</v>
      </c>
      <c r="L6" s="281">
        <v>16</v>
      </c>
      <c r="M6" s="282">
        <v>16</v>
      </c>
      <c r="N6" s="279">
        <v>20</v>
      </c>
      <c r="O6" s="281">
        <v>41</v>
      </c>
      <c r="P6" s="282">
        <v>58</v>
      </c>
      <c r="Q6" s="279">
        <v>22</v>
      </c>
      <c r="R6" s="281">
        <v>68</v>
      </c>
      <c r="S6" s="282">
        <v>82</v>
      </c>
      <c r="T6" s="279">
        <v>4</v>
      </c>
      <c r="U6" s="281">
        <v>13</v>
      </c>
      <c r="V6" s="282">
        <v>14</v>
      </c>
    </row>
    <row r="7" spans="1:22" ht="26.25" customHeight="1" x14ac:dyDescent="0.2">
      <c r="A7" s="118"/>
      <c r="B7" s="1277" t="s">
        <v>261</v>
      </c>
      <c r="C7" s="1278"/>
      <c r="D7" s="1279"/>
      <c r="E7" s="1280">
        <v>99.397154267896397</v>
      </c>
      <c r="F7" s="1281"/>
      <c r="G7" s="1282"/>
      <c r="H7" s="1283">
        <v>136.013071905217</v>
      </c>
      <c r="I7" s="1284"/>
      <c r="J7" s="1285"/>
      <c r="K7" s="1280">
        <v>9.5466636935290197</v>
      </c>
      <c r="L7" s="1281"/>
      <c r="M7" s="1282"/>
      <c r="N7" s="1280">
        <v>106.84716342311501</v>
      </c>
      <c r="O7" s="1281"/>
      <c r="P7" s="1282"/>
      <c r="Q7" s="1283">
        <v>59.971288208621701</v>
      </c>
      <c r="R7" s="1284"/>
      <c r="S7" s="1285"/>
      <c r="T7" s="1280">
        <v>15.8079341071732</v>
      </c>
      <c r="U7" s="1281"/>
      <c r="V7" s="1282"/>
    </row>
    <row r="8" spans="1:22" ht="15" customHeight="1" x14ac:dyDescent="0.2">
      <c r="A8" s="118"/>
      <c r="B8" s="470"/>
      <c r="E8" s="1286" t="s">
        <v>101</v>
      </c>
      <c r="F8" s="1287"/>
      <c r="G8" s="476" t="s">
        <v>30</v>
      </c>
      <c r="H8" s="1286" t="s">
        <v>101</v>
      </c>
      <c r="I8" s="1287"/>
      <c r="J8" s="476" t="s">
        <v>30</v>
      </c>
      <c r="K8" s="1286" t="s">
        <v>101</v>
      </c>
      <c r="L8" s="1287"/>
      <c r="M8" s="476" t="s">
        <v>30</v>
      </c>
      <c r="N8" s="1286" t="s">
        <v>101</v>
      </c>
      <c r="O8" s="1287"/>
      <c r="P8" s="476" t="s">
        <v>30</v>
      </c>
      <c r="Q8" s="1286" t="s">
        <v>101</v>
      </c>
      <c r="R8" s="1287"/>
      <c r="S8" s="476" t="s">
        <v>30</v>
      </c>
      <c r="T8" s="1286" t="s">
        <v>101</v>
      </c>
      <c r="U8" s="1287"/>
      <c r="V8" s="476" t="s">
        <v>30</v>
      </c>
    </row>
    <row r="9" spans="1:22" ht="15" customHeight="1" x14ac:dyDescent="0.2">
      <c r="A9" s="118"/>
      <c r="B9" s="128" t="s">
        <v>399</v>
      </c>
      <c r="C9" s="134"/>
      <c r="D9" s="129"/>
      <c r="E9" s="467"/>
      <c r="F9" s="479"/>
      <c r="G9" s="478"/>
      <c r="H9" s="467"/>
      <c r="I9" s="479"/>
      <c r="J9" s="478"/>
      <c r="K9" s="467"/>
      <c r="L9" s="479"/>
      <c r="M9" s="478"/>
      <c r="N9" s="467"/>
      <c r="O9" s="479"/>
      <c r="P9" s="478"/>
      <c r="Q9" s="467"/>
      <c r="R9" s="479"/>
      <c r="S9" s="478"/>
      <c r="T9" s="467"/>
      <c r="U9" s="479"/>
      <c r="V9" s="478"/>
    </row>
    <row r="10" spans="1:22" ht="15" customHeight="1" x14ac:dyDescent="0.2">
      <c r="A10" s="118"/>
      <c r="B10" s="124"/>
      <c r="C10" s="119" t="s">
        <v>322</v>
      </c>
      <c r="D10" s="119"/>
      <c r="E10" s="468"/>
      <c r="F10" s="481">
        <v>1.2186335588287101E-2</v>
      </c>
      <c r="G10" s="471">
        <v>1.6187946146289701E-2</v>
      </c>
      <c r="H10" s="268"/>
      <c r="I10" s="481">
        <v>1.51356610986837E-2</v>
      </c>
      <c r="J10" s="471">
        <v>2.7751632812570998E-2</v>
      </c>
      <c r="K10" s="268"/>
      <c r="L10" s="481">
        <v>7.3261386971941404E-3</v>
      </c>
      <c r="M10" s="471">
        <v>8.3247841786806401E-2</v>
      </c>
      <c r="N10" s="268"/>
      <c r="O10" s="481">
        <v>9.1820360590636908E-3</v>
      </c>
      <c r="P10" s="471">
        <v>3.43458143167754E-2</v>
      </c>
      <c r="Q10" s="268"/>
      <c r="R10" s="481">
        <v>5.4101278065420699E-3</v>
      </c>
      <c r="S10" s="471">
        <v>4.7540689628241997E-2</v>
      </c>
      <c r="T10" s="268"/>
      <c r="U10" s="481">
        <v>2.50397640929313E-3</v>
      </c>
      <c r="V10" s="471">
        <v>6.6605772487197304E-2</v>
      </c>
    </row>
    <row r="11" spans="1:22" ht="15" customHeight="1" x14ac:dyDescent="0.2">
      <c r="A11" s="118"/>
      <c r="B11" s="124"/>
      <c r="C11" s="119" t="s">
        <v>26</v>
      </c>
      <c r="D11" s="119"/>
      <c r="E11" s="468"/>
      <c r="F11" s="481">
        <v>8.7356190136157405E-4</v>
      </c>
      <c r="G11" s="471">
        <v>4.3998064533879E-2</v>
      </c>
      <c r="H11" s="268"/>
      <c r="I11" s="481" t="s">
        <v>95</v>
      </c>
      <c r="J11" s="471" t="s">
        <v>95</v>
      </c>
      <c r="K11" s="268"/>
      <c r="L11" s="481" t="s">
        <v>95</v>
      </c>
      <c r="M11" s="471" t="s">
        <v>95</v>
      </c>
      <c r="N11" s="268"/>
      <c r="O11" s="481">
        <v>1.28244463897784E-2</v>
      </c>
      <c r="P11" s="471">
        <v>8.7979919254188604E-2</v>
      </c>
      <c r="Q11" s="268"/>
      <c r="R11" s="481">
        <v>1.85693337282688E-2</v>
      </c>
      <c r="S11" s="471">
        <v>0.14437930196891299</v>
      </c>
      <c r="T11" s="268"/>
      <c r="U11" s="481" t="s">
        <v>95</v>
      </c>
      <c r="V11" s="471" t="s">
        <v>95</v>
      </c>
    </row>
    <row r="12" spans="1:22" ht="15" customHeight="1" x14ac:dyDescent="0.2">
      <c r="A12" s="118"/>
      <c r="B12" s="124"/>
      <c r="C12" s="119" t="s">
        <v>8</v>
      </c>
      <c r="D12" s="119"/>
      <c r="E12" s="468"/>
      <c r="F12" s="481">
        <v>5.0166571682232399E-3</v>
      </c>
      <c r="G12" s="471">
        <v>1.5899506333768E-2</v>
      </c>
      <c r="H12" s="268"/>
      <c r="I12" s="481">
        <v>2.617421346122E-3</v>
      </c>
      <c r="J12" s="471">
        <v>1.07361821262482E-2</v>
      </c>
      <c r="K12" s="268"/>
      <c r="L12" s="481">
        <v>4.9102806281462103E-4</v>
      </c>
      <c r="M12" s="471">
        <v>9.4522902091814503E-3</v>
      </c>
      <c r="N12" s="268"/>
      <c r="O12" s="481" t="s">
        <v>95</v>
      </c>
      <c r="P12" s="471" t="s">
        <v>95</v>
      </c>
      <c r="Q12" s="268"/>
      <c r="R12" s="481" t="s">
        <v>95</v>
      </c>
      <c r="S12" s="471" t="s">
        <v>95</v>
      </c>
      <c r="T12" s="268"/>
      <c r="U12" s="481" t="s">
        <v>95</v>
      </c>
      <c r="V12" s="471" t="s">
        <v>95</v>
      </c>
    </row>
    <row r="13" spans="1:22" ht="15" customHeight="1" x14ac:dyDescent="0.2">
      <c r="A13" s="118"/>
      <c r="B13" s="122"/>
      <c r="C13" s="594" t="s">
        <v>437</v>
      </c>
      <c r="D13" s="119"/>
      <c r="E13" s="468"/>
      <c r="F13" s="481" t="s">
        <v>95</v>
      </c>
      <c r="G13" s="471" t="s">
        <v>95</v>
      </c>
      <c r="H13" s="268"/>
      <c r="I13" s="481" t="s">
        <v>95</v>
      </c>
      <c r="J13" s="471" t="s">
        <v>95</v>
      </c>
      <c r="K13" s="268"/>
      <c r="L13" s="481" t="s">
        <v>95</v>
      </c>
      <c r="M13" s="471" t="s">
        <v>95</v>
      </c>
      <c r="N13" s="268"/>
      <c r="O13" s="481">
        <v>1.6215516219097E-4</v>
      </c>
      <c r="P13" s="471">
        <v>4.0538790547742599E-2</v>
      </c>
      <c r="Q13" s="268"/>
      <c r="R13" s="481" t="s">
        <v>95</v>
      </c>
      <c r="S13" s="471" t="s">
        <v>95</v>
      </c>
      <c r="T13" s="268"/>
      <c r="U13" s="481" t="s">
        <v>95</v>
      </c>
      <c r="V13" s="471" t="s">
        <v>95</v>
      </c>
    </row>
    <row r="14" spans="1:22" ht="15" customHeight="1" x14ac:dyDescent="0.2">
      <c r="A14" s="118"/>
      <c r="B14" s="122"/>
      <c r="C14" s="119" t="s">
        <v>290</v>
      </c>
      <c r="D14" s="119"/>
      <c r="E14" s="468"/>
      <c r="F14" s="481">
        <v>8.1267728399394903E-3</v>
      </c>
      <c r="G14" s="471">
        <v>7.06490994598548E-2</v>
      </c>
      <c r="H14" s="268"/>
      <c r="I14" s="481">
        <v>1.5819216162596999E-2</v>
      </c>
      <c r="J14" s="471">
        <v>4.8108583250595E-2</v>
      </c>
      <c r="K14" s="268"/>
      <c r="L14" s="481">
        <v>2.9009937951087798E-2</v>
      </c>
      <c r="M14" s="471">
        <v>0.131087426828529</v>
      </c>
      <c r="N14" s="268"/>
      <c r="O14" s="481">
        <v>1.8019492398471601E-3</v>
      </c>
      <c r="P14" s="471">
        <v>4.16869117245088E-2</v>
      </c>
      <c r="Q14" s="268"/>
      <c r="R14" s="481">
        <v>9.1645868259674607E-2</v>
      </c>
      <c r="S14" s="471">
        <v>0.36141379843293397</v>
      </c>
      <c r="T14" s="268"/>
      <c r="U14" s="481">
        <v>0.364979601418567</v>
      </c>
      <c r="V14" s="471">
        <v>2.7999530265741499</v>
      </c>
    </row>
    <row r="15" spans="1:22" ht="15" customHeight="1" x14ac:dyDescent="0.2">
      <c r="A15" s="118"/>
      <c r="B15" s="122"/>
      <c r="C15" s="119" t="s">
        <v>74</v>
      </c>
      <c r="D15" s="119"/>
      <c r="E15" s="468"/>
      <c r="F15" s="481"/>
      <c r="G15" s="471"/>
      <c r="H15" s="268"/>
      <c r="I15" s="481"/>
      <c r="J15" s="471"/>
      <c r="K15" s="268"/>
      <c r="L15" s="481"/>
      <c r="M15" s="471"/>
      <c r="N15" s="268"/>
      <c r="O15" s="481"/>
      <c r="P15" s="471"/>
      <c r="Q15" s="268"/>
      <c r="R15" s="481"/>
      <c r="S15" s="471"/>
      <c r="T15" s="268"/>
      <c r="U15" s="481"/>
      <c r="V15" s="471"/>
    </row>
    <row r="16" spans="1:22" ht="15" customHeight="1" x14ac:dyDescent="0.2">
      <c r="A16" s="118"/>
      <c r="B16" s="122"/>
      <c r="C16" s="119"/>
      <c r="D16" s="119" t="s">
        <v>192</v>
      </c>
      <c r="E16" s="468"/>
      <c r="F16" s="481" t="s">
        <v>95</v>
      </c>
      <c r="G16" s="471" t="s">
        <v>95</v>
      </c>
      <c r="H16" s="268"/>
      <c r="I16" s="481" t="s">
        <v>95</v>
      </c>
      <c r="J16" s="471" t="s">
        <v>95</v>
      </c>
      <c r="K16" s="268"/>
      <c r="L16" s="481" t="s">
        <v>95</v>
      </c>
      <c r="M16" s="471" t="s">
        <v>95</v>
      </c>
      <c r="N16" s="268"/>
      <c r="O16" s="481">
        <v>4.7268229778667801E-3</v>
      </c>
      <c r="P16" s="471">
        <v>4.0669963401212102E-2</v>
      </c>
      <c r="Q16" s="268"/>
      <c r="R16" s="481">
        <v>1.77509621638051E-3</v>
      </c>
      <c r="S16" s="471">
        <v>1.2301969041774099E-2</v>
      </c>
      <c r="T16" s="268"/>
      <c r="U16" s="481">
        <v>2.42051052898336E-3</v>
      </c>
      <c r="V16" s="471">
        <v>2.11710593662809E-2</v>
      </c>
    </row>
    <row r="17" spans="1:22" ht="15" customHeight="1" x14ac:dyDescent="0.2">
      <c r="A17" s="118"/>
      <c r="B17" s="122"/>
      <c r="C17" s="119"/>
      <c r="D17" s="119" t="s">
        <v>197</v>
      </c>
      <c r="E17" s="268"/>
      <c r="F17" s="480" t="s">
        <v>95</v>
      </c>
      <c r="G17" s="471" t="s">
        <v>95</v>
      </c>
      <c r="H17" s="268"/>
      <c r="I17" s="480" t="s">
        <v>95</v>
      </c>
      <c r="J17" s="471" t="s">
        <v>95</v>
      </c>
      <c r="K17" s="268"/>
      <c r="L17" s="480" t="s">
        <v>95</v>
      </c>
      <c r="M17" s="471" t="s">
        <v>95</v>
      </c>
      <c r="N17" s="268"/>
      <c r="O17" s="480">
        <v>9.8610608007383797E-3</v>
      </c>
      <c r="P17" s="471">
        <v>2.7489951928183601E-2</v>
      </c>
      <c r="Q17" s="268"/>
      <c r="R17" s="480">
        <v>1.67420287996418E-2</v>
      </c>
      <c r="S17" s="471">
        <v>6.4188114113836597E-2</v>
      </c>
      <c r="T17" s="268"/>
      <c r="U17" s="480">
        <v>6.3434069035426003E-4</v>
      </c>
      <c r="V17" s="471">
        <v>8.4367311817116607E-3</v>
      </c>
    </row>
    <row r="18" spans="1:22" ht="15" customHeight="1" x14ac:dyDescent="0.2">
      <c r="A18" s="118"/>
      <c r="B18" s="122"/>
      <c r="C18" s="119"/>
      <c r="D18" s="119" t="s">
        <v>207</v>
      </c>
      <c r="E18" s="468"/>
      <c r="F18" s="481" t="s">
        <v>95</v>
      </c>
      <c r="G18" s="471" t="s">
        <v>95</v>
      </c>
      <c r="H18" s="268"/>
      <c r="I18" s="481" t="s">
        <v>95</v>
      </c>
      <c r="J18" s="471" t="s">
        <v>95</v>
      </c>
      <c r="K18" s="268"/>
      <c r="L18" s="481" t="s">
        <v>95</v>
      </c>
      <c r="M18" s="471" t="s">
        <v>95</v>
      </c>
      <c r="N18" s="268"/>
      <c r="O18" s="481">
        <v>1.01346976369356E-4</v>
      </c>
      <c r="P18" s="471" t="s">
        <v>95</v>
      </c>
      <c r="Q18" s="268"/>
      <c r="R18" s="481">
        <v>3.1847314470356201E-4</v>
      </c>
      <c r="S18" s="471">
        <v>1.216024770457E-2</v>
      </c>
      <c r="T18" s="268"/>
      <c r="U18" s="481" t="s">
        <v>95</v>
      </c>
      <c r="V18" s="471" t="s">
        <v>95</v>
      </c>
    </row>
    <row r="19" spans="1:22" ht="15" customHeight="1" x14ac:dyDescent="0.2">
      <c r="A19" s="118"/>
      <c r="B19" s="122"/>
      <c r="C19" s="119"/>
      <c r="D19" s="119" t="s">
        <v>199</v>
      </c>
      <c r="E19" s="468"/>
      <c r="F19" s="481" t="s">
        <v>95</v>
      </c>
      <c r="G19" s="471" t="s">
        <v>95</v>
      </c>
      <c r="H19" s="268"/>
      <c r="I19" s="481" t="s">
        <v>95</v>
      </c>
      <c r="J19" s="471" t="s">
        <v>95</v>
      </c>
      <c r="K19" s="268"/>
      <c r="L19" s="481" t="s">
        <v>95</v>
      </c>
      <c r="M19" s="471" t="s">
        <v>95</v>
      </c>
      <c r="N19" s="268"/>
      <c r="O19" s="481">
        <v>1.34588784618505E-3</v>
      </c>
      <c r="P19" s="471">
        <v>1.37994844176561E-2</v>
      </c>
      <c r="Q19" s="268"/>
      <c r="R19" s="481">
        <v>8.1837156446366095E-4</v>
      </c>
      <c r="S19" s="471">
        <v>4.3208337129294902E-3</v>
      </c>
      <c r="T19" s="268"/>
      <c r="U19" s="481">
        <v>4.1732940154885501E-4</v>
      </c>
      <c r="V19" s="471">
        <v>6.16720115622197E-3</v>
      </c>
    </row>
    <row r="20" spans="1:22" ht="15" customHeight="1" x14ac:dyDescent="0.2">
      <c r="A20" s="118"/>
      <c r="B20" s="122"/>
      <c r="C20" s="119"/>
      <c r="D20" s="119" t="s">
        <v>203</v>
      </c>
      <c r="E20" s="468"/>
      <c r="F20" s="481" t="s">
        <v>95</v>
      </c>
      <c r="G20" s="471" t="s">
        <v>95</v>
      </c>
      <c r="H20" s="268"/>
      <c r="I20" s="481" t="s">
        <v>95</v>
      </c>
      <c r="J20" s="471" t="s">
        <v>95</v>
      </c>
      <c r="K20" s="268"/>
      <c r="L20" s="481" t="s">
        <v>95</v>
      </c>
      <c r="M20" s="471" t="s">
        <v>95</v>
      </c>
      <c r="N20" s="268"/>
      <c r="O20" s="481">
        <v>1.4188576691709899E-4</v>
      </c>
      <c r="P20" s="471">
        <v>1.0076143624912499E-2</v>
      </c>
      <c r="Q20" s="268"/>
      <c r="R20" s="481">
        <v>4.1101308716045802E-3</v>
      </c>
      <c r="S20" s="471">
        <v>3.0430272162248698E-2</v>
      </c>
      <c r="T20" s="268"/>
      <c r="U20" s="481">
        <v>4.6907824734091297E-3</v>
      </c>
      <c r="V20" s="471">
        <v>6.93552481678118E-2</v>
      </c>
    </row>
    <row r="21" spans="1:22" ht="15" customHeight="1" x14ac:dyDescent="0.2">
      <c r="A21" s="118"/>
      <c r="B21" s="122"/>
      <c r="C21" s="119"/>
      <c r="D21" s="138" t="s">
        <v>208</v>
      </c>
      <c r="E21" s="468"/>
      <c r="F21" s="481" t="s">
        <v>95</v>
      </c>
      <c r="G21" s="472" t="s">
        <v>95</v>
      </c>
      <c r="H21" s="268"/>
      <c r="I21" s="481" t="s">
        <v>95</v>
      </c>
      <c r="J21" s="472" t="s">
        <v>95</v>
      </c>
      <c r="K21" s="268"/>
      <c r="L21" s="481" t="s">
        <v>95</v>
      </c>
      <c r="M21" s="472" t="s">
        <v>95</v>
      </c>
      <c r="N21" s="268"/>
      <c r="O21" s="481">
        <v>3.9119932878571599E-3</v>
      </c>
      <c r="P21" s="472">
        <v>0.123350770068076</v>
      </c>
      <c r="Q21" s="268"/>
      <c r="R21" s="481">
        <v>2.4394520797170402E-3</v>
      </c>
      <c r="S21" s="472">
        <v>8.2473671403025098E-2</v>
      </c>
      <c r="T21" s="268"/>
      <c r="U21" s="481" t="s">
        <v>95</v>
      </c>
      <c r="V21" s="472" t="s">
        <v>95</v>
      </c>
    </row>
    <row r="22" spans="1:22" ht="15" customHeight="1" x14ac:dyDescent="0.2">
      <c r="A22" s="118"/>
      <c r="B22" s="122"/>
      <c r="C22" s="119" t="s">
        <v>355</v>
      </c>
      <c r="D22" s="339"/>
      <c r="E22" s="468"/>
      <c r="F22" s="481">
        <v>0.27233248155659101</v>
      </c>
      <c r="G22" s="471">
        <v>0.31115199197214799</v>
      </c>
      <c r="H22" s="268"/>
      <c r="I22" s="481">
        <v>0.28250208536954702</v>
      </c>
      <c r="J22" s="471">
        <v>0.26277509012093297</v>
      </c>
      <c r="K22" s="268"/>
      <c r="L22" s="481">
        <v>0.17983804594972899</v>
      </c>
      <c r="M22" s="471">
        <v>0.36159247374699699</v>
      </c>
      <c r="N22" s="268"/>
      <c r="O22" s="481" t="s">
        <v>95</v>
      </c>
      <c r="P22" s="471" t="s">
        <v>95</v>
      </c>
      <c r="Q22" s="268"/>
      <c r="R22" s="481" t="s">
        <v>95</v>
      </c>
      <c r="S22" s="471" t="s">
        <v>95</v>
      </c>
      <c r="T22" s="268"/>
      <c r="U22" s="481" t="s">
        <v>95</v>
      </c>
      <c r="V22" s="471" t="s">
        <v>95</v>
      </c>
    </row>
    <row r="23" spans="1:22" ht="15" customHeight="1" x14ac:dyDescent="0.2">
      <c r="A23" s="118"/>
      <c r="B23" s="122"/>
      <c r="C23" s="119" t="s">
        <v>356</v>
      </c>
      <c r="D23" s="119"/>
      <c r="E23" s="468"/>
      <c r="F23" s="481" t="s">
        <v>95</v>
      </c>
      <c r="G23" s="471" t="s">
        <v>95</v>
      </c>
      <c r="H23" s="268"/>
      <c r="I23" s="481" t="s">
        <v>95</v>
      </c>
      <c r="J23" s="471" t="s">
        <v>95</v>
      </c>
      <c r="K23" s="268"/>
      <c r="L23" s="481" t="s">
        <v>95</v>
      </c>
      <c r="M23" s="471" t="s">
        <v>95</v>
      </c>
      <c r="N23" s="268"/>
      <c r="O23" s="481">
        <v>4.8401288974477201E-2</v>
      </c>
      <c r="P23" s="471">
        <v>0.15611694578097501</v>
      </c>
      <c r="Q23" s="268"/>
      <c r="R23" s="481">
        <v>0.15727352477131301</v>
      </c>
      <c r="S23" s="471">
        <v>0.25473142070146598</v>
      </c>
      <c r="T23" s="268"/>
      <c r="U23" s="481">
        <v>0.216043084593811</v>
      </c>
      <c r="V23" s="471">
        <v>0.52780405599003</v>
      </c>
    </row>
    <row r="24" spans="1:22" ht="15" customHeight="1" x14ac:dyDescent="0.2">
      <c r="A24" s="118"/>
      <c r="B24" s="122"/>
      <c r="C24" s="119" t="s">
        <v>226</v>
      </c>
      <c r="D24" s="119"/>
      <c r="E24" s="468"/>
      <c r="F24" s="481"/>
      <c r="G24" s="471"/>
      <c r="H24" s="268"/>
      <c r="I24" s="481"/>
      <c r="J24" s="471"/>
      <c r="K24" s="268"/>
      <c r="L24" s="481"/>
      <c r="M24" s="471"/>
      <c r="N24" s="268"/>
      <c r="O24" s="481"/>
      <c r="P24" s="471"/>
      <c r="Q24" s="268"/>
      <c r="R24" s="481"/>
      <c r="S24" s="471"/>
      <c r="T24" s="268"/>
      <c r="U24" s="481"/>
      <c r="V24" s="471"/>
    </row>
    <row r="25" spans="1:22" ht="15" customHeight="1" x14ac:dyDescent="0.2">
      <c r="A25" s="118"/>
      <c r="B25" s="122"/>
      <c r="C25" s="119"/>
      <c r="D25" s="119" t="s">
        <v>192</v>
      </c>
      <c r="E25" s="468"/>
      <c r="F25" s="481">
        <v>1.26616473837754E-2</v>
      </c>
      <c r="G25" s="471">
        <v>2.8676203278766799E-2</v>
      </c>
      <c r="H25" s="268"/>
      <c r="I25" s="481">
        <v>2.3912114098913001E-2</v>
      </c>
      <c r="J25" s="471">
        <v>3.6806923420159399E-2</v>
      </c>
      <c r="K25" s="268"/>
      <c r="L25" s="481">
        <v>2.16720145803861E-2</v>
      </c>
      <c r="M25" s="471">
        <v>0.12929310271450001</v>
      </c>
      <c r="N25" s="268"/>
      <c r="O25" s="481" t="s">
        <v>95</v>
      </c>
      <c r="P25" s="471" t="s">
        <v>95</v>
      </c>
      <c r="Q25" s="268"/>
      <c r="R25" s="481" t="s">
        <v>95</v>
      </c>
      <c r="S25" s="471" t="s">
        <v>95</v>
      </c>
      <c r="T25" s="268"/>
      <c r="U25" s="481" t="s">
        <v>95</v>
      </c>
      <c r="V25" s="471" t="s">
        <v>95</v>
      </c>
    </row>
    <row r="26" spans="1:22" ht="15" customHeight="1" x14ac:dyDescent="0.2">
      <c r="A26" s="118"/>
      <c r="B26" s="122"/>
      <c r="C26" s="119"/>
      <c r="D26" s="119" t="s">
        <v>198</v>
      </c>
      <c r="E26" s="268"/>
      <c r="F26" s="480">
        <v>3.7648459048579601E-4</v>
      </c>
      <c r="G26" s="471">
        <v>4.0262423269902797E-3</v>
      </c>
      <c r="H26" s="268"/>
      <c r="I26" s="480">
        <v>1.65347853854481E-3</v>
      </c>
      <c r="J26" s="471">
        <v>6.6072513194641996E-3</v>
      </c>
      <c r="K26" s="268"/>
      <c r="L26" s="480">
        <v>1.9641122512584799E-4</v>
      </c>
      <c r="M26" s="471">
        <v>3.3608142965978502E-3</v>
      </c>
      <c r="N26" s="268"/>
      <c r="O26" s="480" t="s">
        <v>95</v>
      </c>
      <c r="P26" s="471" t="s">
        <v>95</v>
      </c>
      <c r="Q26" s="268"/>
      <c r="R26" s="480" t="s">
        <v>95</v>
      </c>
      <c r="S26" s="471" t="s">
        <v>95</v>
      </c>
      <c r="T26" s="268"/>
      <c r="U26" s="480" t="s">
        <v>95</v>
      </c>
      <c r="V26" s="471" t="s">
        <v>95</v>
      </c>
    </row>
    <row r="27" spans="1:22" ht="15" customHeight="1" x14ac:dyDescent="0.2">
      <c r="A27" s="118"/>
      <c r="B27" s="122"/>
      <c r="C27" s="119"/>
      <c r="D27" s="119" t="s">
        <v>199</v>
      </c>
      <c r="E27" s="468"/>
      <c r="F27" s="481">
        <v>1.7647715179021699E-5</v>
      </c>
      <c r="G27" s="112">
        <v>2.47656269678938E-3</v>
      </c>
      <c r="H27" s="268"/>
      <c r="I27" s="481" t="s">
        <v>95</v>
      </c>
      <c r="J27" s="112" t="s">
        <v>95</v>
      </c>
      <c r="K27" s="268"/>
      <c r="L27" s="481" t="s">
        <v>95</v>
      </c>
      <c r="M27" s="112" t="s">
        <v>95</v>
      </c>
      <c r="N27" s="268"/>
      <c r="O27" s="481" t="s">
        <v>95</v>
      </c>
      <c r="P27" s="112" t="s">
        <v>95</v>
      </c>
      <c r="Q27" s="268"/>
      <c r="R27" s="481" t="s">
        <v>95</v>
      </c>
      <c r="S27" s="112" t="s">
        <v>95</v>
      </c>
      <c r="T27" s="268"/>
      <c r="U27" s="481" t="s">
        <v>95</v>
      </c>
      <c r="V27" s="112" t="s">
        <v>95</v>
      </c>
    </row>
    <row r="28" spans="1:22" ht="15" customHeight="1" x14ac:dyDescent="0.2">
      <c r="A28" s="118"/>
      <c r="B28" s="122"/>
      <c r="C28" s="119"/>
      <c r="D28" s="119" t="s">
        <v>203</v>
      </c>
      <c r="E28" s="468"/>
      <c r="F28" s="481">
        <v>2.7059829941166602E-4</v>
      </c>
      <c r="G28" s="112" t="s">
        <v>95</v>
      </c>
      <c r="H28" s="268"/>
      <c r="I28" s="481" t="s">
        <v>95</v>
      </c>
      <c r="J28" s="112" t="s">
        <v>95</v>
      </c>
      <c r="K28" s="268"/>
      <c r="L28" s="481" t="s">
        <v>95</v>
      </c>
      <c r="M28" s="112" t="s">
        <v>95</v>
      </c>
      <c r="N28" s="268"/>
      <c r="O28" s="481" t="s">
        <v>95</v>
      </c>
      <c r="P28" s="112" t="s">
        <v>95</v>
      </c>
      <c r="Q28" s="268"/>
      <c r="R28" s="481" t="s">
        <v>95</v>
      </c>
      <c r="S28" s="112" t="s">
        <v>95</v>
      </c>
      <c r="T28" s="268"/>
      <c r="U28" s="481" t="s">
        <v>95</v>
      </c>
      <c r="V28" s="112" t="s">
        <v>95</v>
      </c>
    </row>
    <row r="29" spans="1:22" ht="15" customHeight="1" x14ac:dyDescent="0.2">
      <c r="A29" s="118"/>
      <c r="B29" s="122"/>
      <c r="C29" s="119"/>
      <c r="D29" s="119" t="s">
        <v>204</v>
      </c>
      <c r="E29" s="468"/>
      <c r="F29" s="481">
        <v>1.4412300729534401E-4</v>
      </c>
      <c r="G29" s="112">
        <v>6.8602815265201202E-3</v>
      </c>
      <c r="H29" s="268"/>
      <c r="I29" s="481">
        <v>3.8698433880836103E-4</v>
      </c>
      <c r="J29" s="112">
        <v>5.3282108777303102E-3</v>
      </c>
      <c r="K29" s="268"/>
      <c r="L29" s="481">
        <v>1.08026173819217E-3</v>
      </c>
      <c r="M29" s="112">
        <v>9.0850802754017801E-3</v>
      </c>
      <c r="N29" s="268"/>
      <c r="O29" s="481" t="s">
        <v>95</v>
      </c>
      <c r="P29" s="112" t="s">
        <v>95</v>
      </c>
      <c r="Q29" s="268"/>
      <c r="R29" s="481" t="s">
        <v>95</v>
      </c>
      <c r="S29" s="112" t="s">
        <v>95</v>
      </c>
      <c r="T29" s="268"/>
      <c r="U29" s="481" t="s">
        <v>95</v>
      </c>
      <c r="V29" s="112" t="s">
        <v>95</v>
      </c>
    </row>
    <row r="30" spans="1:22" ht="15" customHeight="1" x14ac:dyDescent="0.2">
      <c r="A30" s="118"/>
      <c r="B30" s="122"/>
      <c r="C30" s="119" t="s">
        <v>156</v>
      </c>
      <c r="D30" s="339"/>
      <c r="E30" s="468"/>
      <c r="F30" s="481"/>
      <c r="G30" s="112"/>
      <c r="H30" s="268"/>
      <c r="I30" s="481"/>
      <c r="J30" s="112"/>
      <c r="K30" s="268"/>
      <c r="L30" s="481"/>
      <c r="M30" s="112"/>
      <c r="N30" s="268"/>
      <c r="O30" s="481"/>
      <c r="P30" s="112"/>
      <c r="Q30" s="268"/>
      <c r="R30" s="481"/>
      <c r="S30" s="112"/>
      <c r="T30" s="268"/>
      <c r="U30" s="481"/>
      <c r="V30" s="112"/>
    </row>
    <row r="31" spans="1:22" ht="15" customHeight="1" x14ac:dyDescent="0.2">
      <c r="A31" s="118"/>
      <c r="B31" s="122"/>
      <c r="C31" s="119"/>
      <c r="D31" s="119" t="s">
        <v>130</v>
      </c>
      <c r="E31" s="468"/>
      <c r="F31" s="481">
        <v>1.3765217839636901E-3</v>
      </c>
      <c r="G31" s="112">
        <v>0.201643671736917</v>
      </c>
      <c r="H31" s="268"/>
      <c r="I31" s="481">
        <v>1.40721577748495E-4</v>
      </c>
      <c r="J31" s="112">
        <v>5.2015310394123999E-2</v>
      </c>
      <c r="K31" s="268"/>
      <c r="L31" s="481" t="s">
        <v>95</v>
      </c>
      <c r="M31" s="112" t="s">
        <v>95</v>
      </c>
      <c r="N31" s="268"/>
      <c r="O31" s="481" t="s">
        <v>95</v>
      </c>
      <c r="P31" s="112" t="s">
        <v>95</v>
      </c>
      <c r="Q31" s="268"/>
      <c r="R31" s="481" t="s">
        <v>95</v>
      </c>
      <c r="S31" s="112" t="s">
        <v>95</v>
      </c>
      <c r="T31" s="268"/>
      <c r="U31" s="481" t="s">
        <v>95</v>
      </c>
      <c r="V31" s="112" t="s">
        <v>95</v>
      </c>
    </row>
    <row r="32" spans="1:22" ht="15" customHeight="1" x14ac:dyDescent="0.2">
      <c r="A32" s="118"/>
      <c r="B32" s="122"/>
      <c r="C32" s="119"/>
      <c r="D32" s="119" t="s">
        <v>132</v>
      </c>
      <c r="E32" s="468"/>
      <c r="F32" s="481" t="s">
        <v>95</v>
      </c>
      <c r="G32" s="112" t="s">
        <v>95</v>
      </c>
      <c r="H32" s="268"/>
      <c r="I32" s="481" t="s">
        <v>95</v>
      </c>
      <c r="J32" s="112" t="s">
        <v>95</v>
      </c>
      <c r="K32" s="268"/>
      <c r="L32" s="480">
        <v>2.6319104166863702E-3</v>
      </c>
      <c r="M32" s="471">
        <v>0.13135378276854501</v>
      </c>
      <c r="N32" s="268"/>
      <c r="O32" s="481" t="s">
        <v>95</v>
      </c>
      <c r="P32" s="112" t="s">
        <v>95</v>
      </c>
      <c r="Q32" s="268"/>
      <c r="R32" s="481" t="s">
        <v>95</v>
      </c>
      <c r="S32" s="112" t="s">
        <v>95</v>
      </c>
      <c r="T32" s="268"/>
      <c r="U32" s="480" t="s">
        <v>95</v>
      </c>
      <c r="V32" s="471" t="s">
        <v>95</v>
      </c>
    </row>
    <row r="33" spans="1:24" ht="15" customHeight="1" x14ac:dyDescent="0.2">
      <c r="A33" s="118"/>
      <c r="B33" s="122"/>
      <c r="C33" s="119"/>
      <c r="D33" s="119" t="s">
        <v>159</v>
      </c>
      <c r="E33" s="468"/>
      <c r="F33" s="481" t="s">
        <v>95</v>
      </c>
      <c r="G33" s="471" t="s">
        <v>95</v>
      </c>
      <c r="H33" s="268"/>
      <c r="I33" s="481">
        <v>8.9710005814665406E-5</v>
      </c>
      <c r="J33" s="471">
        <v>1.07075299797361E-2</v>
      </c>
      <c r="K33" s="268"/>
      <c r="L33" s="481" t="s">
        <v>95</v>
      </c>
      <c r="M33" s="471" t="s">
        <v>95</v>
      </c>
      <c r="N33" s="268"/>
      <c r="O33" s="481" t="s">
        <v>95</v>
      </c>
      <c r="P33" s="471" t="s">
        <v>95</v>
      </c>
      <c r="Q33" s="268"/>
      <c r="R33" s="481" t="s">
        <v>95</v>
      </c>
      <c r="S33" s="471" t="s">
        <v>95</v>
      </c>
      <c r="T33" s="268"/>
      <c r="U33" s="481" t="s">
        <v>95</v>
      </c>
      <c r="V33" s="471" t="s">
        <v>95</v>
      </c>
    </row>
    <row r="34" spans="1:24" ht="15" customHeight="1" x14ac:dyDescent="0.2">
      <c r="A34" s="118"/>
      <c r="B34" s="122"/>
      <c r="C34" s="119"/>
      <c r="D34" s="119" t="s">
        <v>160</v>
      </c>
      <c r="E34" s="468"/>
      <c r="F34" s="481">
        <v>2.9412858631702802E-4</v>
      </c>
      <c r="G34" s="471">
        <v>1.1793155698997001E-2</v>
      </c>
      <c r="H34" s="268"/>
      <c r="I34" s="481">
        <v>8.7071476231881102E-4</v>
      </c>
      <c r="J34" s="471">
        <v>2.0761087829309001E-2</v>
      </c>
      <c r="K34" s="268"/>
      <c r="L34" s="481" t="s">
        <v>95</v>
      </c>
      <c r="M34" s="471" t="s">
        <v>95</v>
      </c>
      <c r="N34" s="268"/>
      <c r="O34" s="481" t="s">
        <v>95</v>
      </c>
      <c r="P34" s="471" t="s">
        <v>95</v>
      </c>
      <c r="Q34" s="268"/>
      <c r="R34" s="481" t="s">
        <v>95</v>
      </c>
      <c r="S34" s="471" t="s">
        <v>95</v>
      </c>
      <c r="T34" s="268"/>
      <c r="U34" s="481" t="s">
        <v>95</v>
      </c>
      <c r="V34" s="471" t="s">
        <v>95</v>
      </c>
    </row>
    <row r="35" spans="1:24" ht="15" customHeight="1" x14ac:dyDescent="0.2">
      <c r="A35" s="118"/>
      <c r="B35" s="122"/>
      <c r="C35" s="119" t="s">
        <v>406</v>
      </c>
      <c r="D35" s="119"/>
      <c r="E35" s="268"/>
      <c r="F35" s="480"/>
      <c r="G35" s="471"/>
      <c r="H35" s="268"/>
      <c r="I35" s="480"/>
      <c r="J35" s="471"/>
      <c r="K35" s="268"/>
      <c r="L35" s="480"/>
      <c r="M35" s="471"/>
      <c r="N35" s="268"/>
      <c r="O35" s="480"/>
      <c r="P35" s="471"/>
      <c r="Q35" s="268"/>
      <c r="R35" s="480"/>
      <c r="S35" s="471"/>
      <c r="T35" s="268"/>
      <c r="U35" s="480"/>
      <c r="V35" s="471"/>
    </row>
    <row r="36" spans="1:24" ht="15" customHeight="1" x14ac:dyDescent="0.2">
      <c r="A36" s="118"/>
      <c r="B36" s="122"/>
      <c r="C36" s="119"/>
      <c r="D36" s="119" t="s">
        <v>124</v>
      </c>
      <c r="E36" s="268"/>
      <c r="F36" s="481" t="s">
        <v>95</v>
      </c>
      <c r="G36" s="472" t="s">
        <v>95</v>
      </c>
      <c r="H36" s="268"/>
      <c r="I36" s="481" t="s">
        <v>95</v>
      </c>
      <c r="J36" s="472" t="s">
        <v>95</v>
      </c>
      <c r="K36" s="268"/>
      <c r="L36" s="481" t="s">
        <v>95</v>
      </c>
      <c r="M36" s="472" t="s">
        <v>95</v>
      </c>
      <c r="N36" s="268"/>
      <c r="O36" s="481" t="s">
        <v>95</v>
      </c>
      <c r="P36" s="472" t="s">
        <v>95</v>
      </c>
      <c r="Q36" s="268"/>
      <c r="R36" s="481" t="s">
        <v>95</v>
      </c>
      <c r="S36" s="472" t="s">
        <v>95</v>
      </c>
      <c r="T36" s="268"/>
      <c r="U36" s="481">
        <v>1.5023858455758799E-3</v>
      </c>
      <c r="V36" s="472">
        <v>2.2945257331789599E-2</v>
      </c>
    </row>
    <row r="37" spans="1:24" ht="15" customHeight="1" x14ac:dyDescent="0.2">
      <c r="A37" s="118"/>
      <c r="B37" s="122"/>
      <c r="C37" s="119"/>
      <c r="D37" s="119" t="s">
        <v>132</v>
      </c>
      <c r="E37" s="268"/>
      <c r="F37" s="481" t="s">
        <v>95</v>
      </c>
      <c r="G37" s="472" t="s">
        <v>95</v>
      </c>
      <c r="H37" s="268"/>
      <c r="I37" s="481" t="s">
        <v>95</v>
      </c>
      <c r="J37" s="472" t="s">
        <v>95</v>
      </c>
      <c r="K37" s="268"/>
      <c r="L37" s="481" t="s">
        <v>95</v>
      </c>
      <c r="M37" s="472" t="s">
        <v>95</v>
      </c>
      <c r="N37" s="268"/>
      <c r="O37" s="481" t="s">
        <v>95</v>
      </c>
      <c r="P37" s="472" t="s">
        <v>95</v>
      </c>
      <c r="Q37" s="268"/>
      <c r="R37" s="481">
        <v>9.3323073140593002E-4</v>
      </c>
      <c r="S37" s="472">
        <v>3.6395559204958398E-2</v>
      </c>
      <c r="T37" s="268"/>
      <c r="U37" s="481">
        <v>1.25198820464657E-3</v>
      </c>
      <c r="V37" s="472">
        <v>2.7349928067673699E-2</v>
      </c>
    </row>
    <row r="38" spans="1:24" ht="15" customHeight="1" x14ac:dyDescent="0.2">
      <c r="A38" s="118"/>
      <c r="B38" s="122"/>
      <c r="C38" s="119"/>
      <c r="D38" s="119" t="s">
        <v>139</v>
      </c>
      <c r="E38" s="468"/>
      <c r="F38" s="481" t="s">
        <v>95</v>
      </c>
      <c r="G38" s="471" t="s">
        <v>95</v>
      </c>
      <c r="H38" s="268"/>
      <c r="I38" s="481" t="s">
        <v>95</v>
      </c>
      <c r="J38" s="471" t="s">
        <v>95</v>
      </c>
      <c r="K38" s="268"/>
      <c r="L38" s="481" t="s">
        <v>95</v>
      </c>
      <c r="M38" s="471" t="s">
        <v>95</v>
      </c>
      <c r="N38" s="268"/>
      <c r="O38" s="481" t="s">
        <v>95</v>
      </c>
      <c r="P38" s="471" t="s">
        <v>95</v>
      </c>
      <c r="Q38" s="268"/>
      <c r="R38" s="481" t="s">
        <v>95</v>
      </c>
      <c r="S38" s="471" t="s">
        <v>95</v>
      </c>
      <c r="T38" s="268"/>
      <c r="U38" s="481">
        <v>1.3354540849563399E-3</v>
      </c>
      <c r="V38" s="471">
        <v>1.7961146397573E-2</v>
      </c>
    </row>
    <row r="39" spans="1:24" ht="15" customHeight="1" x14ac:dyDescent="0.2">
      <c r="A39" s="118"/>
      <c r="B39" s="122"/>
      <c r="C39" s="119"/>
      <c r="D39" s="119" t="s">
        <v>140</v>
      </c>
      <c r="E39" s="268"/>
      <c r="F39" s="480" t="s">
        <v>95</v>
      </c>
      <c r="G39" s="471" t="s">
        <v>95</v>
      </c>
      <c r="H39" s="268"/>
      <c r="I39" s="480" t="s">
        <v>95</v>
      </c>
      <c r="J39" s="471" t="s">
        <v>95</v>
      </c>
      <c r="K39" s="268"/>
      <c r="L39" s="480" t="s">
        <v>95</v>
      </c>
      <c r="M39" s="471" t="s">
        <v>95</v>
      </c>
      <c r="N39" s="268"/>
      <c r="O39" s="480" t="s">
        <v>95</v>
      </c>
      <c r="P39" s="471" t="s">
        <v>95</v>
      </c>
      <c r="Q39" s="268"/>
      <c r="R39" s="480">
        <v>1.17469602554593E-4</v>
      </c>
      <c r="S39" s="471">
        <v>3.1481853484630798E-2</v>
      </c>
      <c r="T39" s="268"/>
      <c r="U39" s="480" t="s">
        <v>95</v>
      </c>
      <c r="V39" s="471" t="s">
        <v>95</v>
      </c>
    </row>
    <row r="40" spans="1:24" ht="15" customHeight="1" x14ac:dyDescent="0.2">
      <c r="A40" s="118"/>
      <c r="B40" s="122"/>
      <c r="C40" s="119"/>
      <c r="D40" s="336" t="s">
        <v>160</v>
      </c>
      <c r="E40" s="468"/>
      <c r="F40" s="481" t="s">
        <v>95</v>
      </c>
      <c r="G40" s="471" t="s">
        <v>95</v>
      </c>
      <c r="H40" s="268"/>
      <c r="I40" s="481" t="s">
        <v>95</v>
      </c>
      <c r="J40" s="471" t="s">
        <v>95</v>
      </c>
      <c r="K40" s="268"/>
      <c r="L40" s="481" t="s">
        <v>95</v>
      </c>
      <c r="M40" s="471" t="s">
        <v>95</v>
      </c>
      <c r="N40" s="268"/>
      <c r="O40" s="481">
        <v>3.6079523587490898E-4</v>
      </c>
      <c r="P40" s="471">
        <v>6.9848277606022304E-3</v>
      </c>
      <c r="Q40" s="268"/>
      <c r="R40" s="481">
        <v>1.17469602554593E-4</v>
      </c>
      <c r="S40" s="471">
        <v>2.14649001031574E-3</v>
      </c>
      <c r="T40" s="268"/>
      <c r="U40" s="481" t="s">
        <v>95</v>
      </c>
      <c r="V40" s="471" t="s">
        <v>95</v>
      </c>
    </row>
    <row r="41" spans="1:24" ht="15" customHeight="1" x14ac:dyDescent="0.2">
      <c r="A41" s="118"/>
      <c r="B41" s="122"/>
      <c r="C41" s="119"/>
      <c r="D41" s="336" t="s">
        <v>143</v>
      </c>
      <c r="E41" s="468"/>
      <c r="F41" s="481" t="s">
        <v>95</v>
      </c>
      <c r="G41" s="471" t="s">
        <v>95</v>
      </c>
      <c r="H41" s="268"/>
      <c r="I41" s="481" t="s">
        <v>95</v>
      </c>
      <c r="J41" s="471" t="s">
        <v>95</v>
      </c>
      <c r="K41" s="268"/>
      <c r="L41" s="481" t="s">
        <v>95</v>
      </c>
      <c r="M41" s="471" t="s">
        <v>95</v>
      </c>
      <c r="N41" s="268"/>
      <c r="O41" s="481" t="s">
        <v>95</v>
      </c>
      <c r="P41" s="471" t="s">
        <v>95</v>
      </c>
      <c r="Q41" s="268"/>
      <c r="R41" s="481">
        <v>3.9939664868561498E-4</v>
      </c>
      <c r="S41" s="471">
        <v>1.11039796044629E-2</v>
      </c>
      <c r="T41" s="268"/>
      <c r="U41" s="481">
        <v>1.1518291482748399E-3</v>
      </c>
      <c r="V41" s="471">
        <v>2.1884753817222002E-2</v>
      </c>
    </row>
    <row r="42" spans="1:24" ht="15" customHeight="1" x14ac:dyDescent="0.2">
      <c r="A42" s="118"/>
      <c r="B42" s="122"/>
      <c r="C42" s="119" t="s">
        <v>41</v>
      </c>
      <c r="D42" s="336"/>
      <c r="E42" s="468"/>
      <c r="F42" s="481"/>
      <c r="G42" s="471"/>
      <c r="H42" s="268"/>
      <c r="I42" s="481"/>
      <c r="J42" s="471"/>
      <c r="K42" s="268"/>
      <c r="L42" s="481"/>
      <c r="M42" s="471"/>
      <c r="N42" s="268"/>
      <c r="O42" s="481"/>
      <c r="P42" s="471"/>
      <c r="Q42" s="268"/>
      <c r="R42" s="481"/>
      <c r="S42" s="471"/>
      <c r="T42" s="268"/>
      <c r="U42" s="481"/>
      <c r="V42" s="471"/>
    </row>
    <row r="43" spans="1:24" ht="15" customHeight="1" x14ac:dyDescent="0.2">
      <c r="A43" s="118"/>
      <c r="B43" s="164"/>
      <c r="C43" s="120"/>
      <c r="D43" s="352" t="s">
        <v>107</v>
      </c>
      <c r="E43" s="469"/>
      <c r="F43" s="473" t="s">
        <v>95</v>
      </c>
      <c r="G43" s="474" t="s">
        <v>95</v>
      </c>
      <c r="H43" s="267"/>
      <c r="I43" s="863">
        <v>7.03607888742474E-6</v>
      </c>
      <c r="J43" s="474" t="s">
        <v>95</v>
      </c>
      <c r="K43" s="267"/>
      <c r="L43" s="473" t="s">
        <v>95</v>
      </c>
      <c r="M43" s="474" t="s">
        <v>95</v>
      </c>
      <c r="N43" s="267"/>
      <c r="O43" s="473" t="s">
        <v>95</v>
      </c>
      <c r="P43" s="474" t="s">
        <v>95</v>
      </c>
      <c r="Q43" s="267"/>
      <c r="R43" s="473" t="s">
        <v>95</v>
      </c>
      <c r="S43" s="474" t="s">
        <v>95</v>
      </c>
      <c r="T43" s="267"/>
      <c r="U43" s="473">
        <v>8.3465880309771003E-4</v>
      </c>
      <c r="V43" s="474" t="s">
        <v>95</v>
      </c>
    </row>
    <row r="44" spans="1:24" s="115" customFormat="1" ht="15" customHeight="1" x14ac:dyDescent="0.2">
      <c r="A44" s="593"/>
      <c r="B44" s="598"/>
      <c r="C44" s="594"/>
      <c r="D44" s="359"/>
      <c r="E44" s="1086"/>
      <c r="F44" s="600"/>
      <c r="G44" s="1087"/>
      <c r="H44" s="1087"/>
      <c r="I44" s="436"/>
      <c r="J44" s="1087"/>
      <c r="K44" s="1087"/>
      <c r="L44" s="600"/>
      <c r="M44" s="1087"/>
      <c r="N44" s="1087"/>
      <c r="O44" s="600"/>
      <c r="P44" s="1087"/>
      <c r="Q44" s="1087"/>
      <c r="R44" s="600"/>
      <c r="S44" s="1087"/>
      <c r="T44" s="1087"/>
      <c r="U44" s="600"/>
      <c r="V44" s="1087"/>
      <c r="W44" s="592"/>
      <c r="X44" s="194"/>
    </row>
    <row r="45" spans="1:24" ht="15" customHeight="1" x14ac:dyDescent="0.2">
      <c r="O45" s="248"/>
      <c r="P45" s="118"/>
      <c r="Q45" s="118"/>
      <c r="R45" s="118"/>
      <c r="S45" s="118"/>
      <c r="T45" s="118"/>
      <c r="U45" s="118"/>
      <c r="V45" s="118"/>
    </row>
    <row r="46" spans="1:24" ht="15" customHeight="1" x14ac:dyDescent="0.2">
      <c r="A46" s="273"/>
      <c r="E46" s="1288" t="s">
        <v>346</v>
      </c>
      <c r="F46" s="1289"/>
      <c r="G46" s="1289"/>
      <c r="H46" s="1289"/>
      <c r="I46" s="1289"/>
      <c r="J46" s="1289"/>
      <c r="K46" s="1289"/>
      <c r="L46" s="1289"/>
      <c r="M46" s="1290"/>
      <c r="N46" s="1288" t="s">
        <v>347</v>
      </c>
      <c r="O46" s="1289"/>
      <c r="P46" s="1289"/>
      <c r="Q46" s="1289"/>
      <c r="R46" s="1289"/>
      <c r="S46" s="1289"/>
      <c r="T46" s="1289"/>
      <c r="U46" s="1289"/>
      <c r="V46" s="1290"/>
    </row>
    <row r="47" spans="1:24" ht="15" customHeight="1" x14ac:dyDescent="0.2">
      <c r="A47" s="118"/>
      <c r="E47" s="1291" t="s">
        <v>72</v>
      </c>
      <c r="F47" s="1292"/>
      <c r="G47" s="1293"/>
      <c r="H47" s="1294" t="s">
        <v>73</v>
      </c>
      <c r="I47" s="1295"/>
      <c r="J47" s="1293"/>
      <c r="K47" s="1296" t="s">
        <v>14</v>
      </c>
      <c r="L47" s="1258"/>
      <c r="M47" s="1290"/>
      <c r="N47" s="1291" t="s">
        <v>72</v>
      </c>
      <c r="O47" s="1292"/>
      <c r="P47" s="1293"/>
      <c r="Q47" s="1294" t="s">
        <v>73</v>
      </c>
      <c r="R47" s="1295"/>
      <c r="S47" s="1293"/>
      <c r="T47" s="1296" t="s">
        <v>14</v>
      </c>
      <c r="U47" s="1258"/>
      <c r="V47" s="1290"/>
    </row>
    <row r="48" spans="1:24" ht="15" customHeight="1" x14ac:dyDescent="0.2">
      <c r="B48" s="1164" t="s">
        <v>153</v>
      </c>
      <c r="C48" s="1275"/>
      <c r="D48" s="1276"/>
      <c r="E48" s="524" t="s">
        <v>213</v>
      </c>
      <c r="F48" s="313" t="s">
        <v>215</v>
      </c>
      <c r="G48" s="314" t="s">
        <v>216</v>
      </c>
      <c r="H48" s="524" t="s">
        <v>213</v>
      </c>
      <c r="I48" s="313" t="s">
        <v>215</v>
      </c>
      <c r="J48" s="314" t="s">
        <v>216</v>
      </c>
      <c r="K48" s="524" t="s">
        <v>213</v>
      </c>
      <c r="L48" s="313" t="s">
        <v>215</v>
      </c>
      <c r="M48" s="314" t="s">
        <v>216</v>
      </c>
      <c r="N48" s="524" t="s">
        <v>213</v>
      </c>
      <c r="O48" s="313" t="s">
        <v>215</v>
      </c>
      <c r="P48" s="314" t="s">
        <v>216</v>
      </c>
      <c r="Q48" s="524" t="s">
        <v>213</v>
      </c>
      <c r="R48" s="313" t="s">
        <v>215</v>
      </c>
      <c r="S48" s="314" t="s">
        <v>216</v>
      </c>
      <c r="T48" s="524" t="s">
        <v>213</v>
      </c>
      <c r="U48" s="313" t="s">
        <v>215</v>
      </c>
      <c r="V48" s="314" t="s">
        <v>216</v>
      </c>
    </row>
    <row r="49" spans="1:24" s="115" customFormat="1" ht="15" customHeight="1" x14ac:dyDescent="0.2">
      <c r="A49" s="593"/>
      <c r="B49" s="681"/>
      <c r="C49" s="682"/>
      <c r="D49" s="475" t="s">
        <v>214</v>
      </c>
      <c r="E49" s="686">
        <v>52</v>
      </c>
      <c r="F49" s="687">
        <v>103</v>
      </c>
      <c r="G49" s="282">
        <v>110</v>
      </c>
      <c r="H49" s="686">
        <v>45</v>
      </c>
      <c r="I49" s="687">
        <v>144</v>
      </c>
      <c r="J49" s="282">
        <v>174</v>
      </c>
      <c r="K49" s="686">
        <v>14</v>
      </c>
      <c r="L49" s="687">
        <v>16</v>
      </c>
      <c r="M49" s="282">
        <v>16</v>
      </c>
      <c r="N49" s="686">
        <v>20</v>
      </c>
      <c r="O49" s="687">
        <v>41</v>
      </c>
      <c r="P49" s="282">
        <v>58</v>
      </c>
      <c r="Q49" s="686">
        <v>22</v>
      </c>
      <c r="R49" s="687">
        <v>68</v>
      </c>
      <c r="S49" s="282">
        <v>82</v>
      </c>
      <c r="T49" s="686">
        <v>4</v>
      </c>
      <c r="U49" s="687">
        <v>13</v>
      </c>
      <c r="V49" s="282">
        <v>14</v>
      </c>
      <c r="W49" s="592"/>
      <c r="X49" s="194"/>
    </row>
    <row r="50" spans="1:24" s="115" customFormat="1" ht="26.25" customHeight="1" x14ac:dyDescent="0.2">
      <c r="A50" s="593"/>
      <c r="B50" s="1277" t="s">
        <v>261</v>
      </c>
      <c r="C50" s="1278"/>
      <c r="D50" s="1279"/>
      <c r="E50" s="1280">
        <v>99.397154267896397</v>
      </c>
      <c r="F50" s="1281"/>
      <c r="G50" s="1282"/>
      <c r="H50" s="1283">
        <v>136.013071905217</v>
      </c>
      <c r="I50" s="1284"/>
      <c r="J50" s="1285"/>
      <c r="K50" s="1280">
        <v>9.5466636935290197</v>
      </c>
      <c r="L50" s="1281"/>
      <c r="M50" s="1282"/>
      <c r="N50" s="1280">
        <v>106.84716342311501</v>
      </c>
      <c r="O50" s="1281"/>
      <c r="P50" s="1282"/>
      <c r="Q50" s="1283">
        <v>59.971288208621701</v>
      </c>
      <c r="R50" s="1284"/>
      <c r="S50" s="1285"/>
      <c r="T50" s="1280">
        <v>15.8079341071732</v>
      </c>
      <c r="U50" s="1281"/>
      <c r="V50" s="1282"/>
      <c r="W50" s="592"/>
      <c r="X50" s="194"/>
    </row>
    <row r="51" spans="1:24" ht="15" customHeight="1" x14ac:dyDescent="0.2">
      <c r="A51" s="118"/>
      <c r="B51" s="477"/>
      <c r="C51" s="156"/>
      <c r="D51" s="154"/>
      <c r="E51" s="1286" t="s">
        <v>101</v>
      </c>
      <c r="F51" s="1287"/>
      <c r="G51" s="476" t="s">
        <v>30</v>
      </c>
      <c r="H51" s="1286" t="s">
        <v>101</v>
      </c>
      <c r="I51" s="1287"/>
      <c r="J51" s="476" t="s">
        <v>30</v>
      </c>
      <c r="K51" s="1286" t="s">
        <v>101</v>
      </c>
      <c r="L51" s="1287"/>
      <c r="M51" s="476" t="s">
        <v>30</v>
      </c>
      <c r="N51" s="1286" t="s">
        <v>101</v>
      </c>
      <c r="O51" s="1287"/>
      <c r="P51" s="476" t="s">
        <v>30</v>
      </c>
      <c r="Q51" s="1286" t="s">
        <v>101</v>
      </c>
      <c r="R51" s="1287"/>
      <c r="S51" s="476" t="s">
        <v>30</v>
      </c>
      <c r="T51" s="1286" t="s">
        <v>101</v>
      </c>
      <c r="U51" s="1287"/>
      <c r="V51" s="476" t="s">
        <v>30</v>
      </c>
    </row>
    <row r="52" spans="1:24" ht="15" customHeight="1" x14ac:dyDescent="0.2">
      <c r="A52" s="118"/>
      <c r="B52" s="122"/>
      <c r="C52" s="119"/>
      <c r="D52" s="119" t="s">
        <v>111</v>
      </c>
      <c r="E52" s="280"/>
      <c r="F52" s="480" t="s">
        <v>95</v>
      </c>
      <c r="G52" s="471" t="s">
        <v>95</v>
      </c>
      <c r="H52" s="280"/>
      <c r="I52" s="480" t="s">
        <v>95</v>
      </c>
      <c r="J52" s="471" t="s">
        <v>95</v>
      </c>
      <c r="K52" s="280"/>
      <c r="L52" s="480" t="s">
        <v>95</v>
      </c>
      <c r="M52" s="471" t="s">
        <v>95</v>
      </c>
      <c r="N52" s="280"/>
      <c r="O52" s="480">
        <v>4.0538790547742602E-5</v>
      </c>
      <c r="P52" s="471" t="s">
        <v>95</v>
      </c>
      <c r="Q52" s="280"/>
      <c r="R52" s="480">
        <v>3.9809143087945299E-4</v>
      </c>
      <c r="S52" s="471">
        <v>3.9682414232931403E-2</v>
      </c>
      <c r="T52" s="280"/>
      <c r="U52" s="480">
        <v>2.1701128880540499E-4</v>
      </c>
      <c r="V52" s="471" t="s">
        <v>95</v>
      </c>
    </row>
    <row r="53" spans="1:24" ht="15" customHeight="1" x14ac:dyDescent="0.2">
      <c r="A53" s="118"/>
      <c r="B53" s="122"/>
      <c r="C53" s="119"/>
      <c r="D53" s="135" t="s">
        <v>114</v>
      </c>
      <c r="E53" s="280"/>
      <c r="F53" s="481">
        <v>2.9412858631702799E-5</v>
      </c>
      <c r="G53" s="471" t="s">
        <v>95</v>
      </c>
      <c r="H53" s="280"/>
      <c r="I53" s="481" t="s">
        <v>95</v>
      </c>
      <c r="J53" s="471" t="s">
        <v>95</v>
      </c>
      <c r="K53" s="280"/>
      <c r="L53" s="481" t="s">
        <v>95</v>
      </c>
      <c r="M53" s="471" t="s">
        <v>95</v>
      </c>
      <c r="N53" s="280"/>
      <c r="O53" s="481" t="s">
        <v>95</v>
      </c>
      <c r="P53" s="471" t="s">
        <v>95</v>
      </c>
      <c r="Q53" s="280"/>
      <c r="R53" s="481" t="s">
        <v>95</v>
      </c>
      <c r="S53" s="471" t="s">
        <v>95</v>
      </c>
      <c r="T53" s="280"/>
      <c r="U53" s="481" t="s">
        <v>95</v>
      </c>
      <c r="V53" s="471" t="s">
        <v>95</v>
      </c>
    </row>
    <row r="54" spans="1:24" ht="15" customHeight="1" x14ac:dyDescent="0.2">
      <c r="A54" s="118"/>
      <c r="B54" s="122"/>
      <c r="C54" s="119" t="s">
        <v>42</v>
      </c>
      <c r="D54" s="135"/>
      <c r="E54" s="280"/>
      <c r="F54" s="481"/>
      <c r="G54" s="471"/>
      <c r="H54" s="280"/>
      <c r="I54" s="481"/>
      <c r="J54" s="471"/>
      <c r="K54" s="280"/>
      <c r="L54" s="481"/>
      <c r="M54" s="471"/>
      <c r="N54" s="280"/>
      <c r="O54" s="481"/>
      <c r="P54" s="471"/>
      <c r="Q54" s="280"/>
      <c r="R54" s="481"/>
      <c r="S54" s="471"/>
      <c r="T54" s="280"/>
      <c r="U54" s="481"/>
      <c r="V54" s="471"/>
    </row>
    <row r="55" spans="1:24" ht="15" customHeight="1" x14ac:dyDescent="0.2">
      <c r="A55" s="118"/>
      <c r="B55" s="122"/>
      <c r="C55" s="119"/>
      <c r="D55" s="135" t="s">
        <v>166</v>
      </c>
      <c r="E55" s="280"/>
      <c r="F55" s="481" t="s">
        <v>95</v>
      </c>
      <c r="G55" s="471" t="s">
        <v>95</v>
      </c>
      <c r="H55" s="280"/>
      <c r="I55" s="481" t="s">
        <v>95</v>
      </c>
      <c r="J55" s="471" t="s">
        <v>95</v>
      </c>
      <c r="K55" s="280"/>
      <c r="L55" s="481" t="s">
        <v>95</v>
      </c>
      <c r="M55" s="471" t="s">
        <v>95</v>
      </c>
      <c r="N55" s="280"/>
      <c r="O55" s="481" t="s">
        <v>95</v>
      </c>
      <c r="P55" s="471" t="s">
        <v>95</v>
      </c>
      <c r="Q55" s="280"/>
      <c r="R55" s="481">
        <v>2.6104356123242802E-3</v>
      </c>
      <c r="S55" s="471" t="s">
        <v>95</v>
      </c>
      <c r="T55" s="280"/>
      <c r="U55" s="481" t="s">
        <v>95</v>
      </c>
      <c r="V55" s="471" t="s">
        <v>95</v>
      </c>
    </row>
    <row r="56" spans="1:24" ht="15" customHeight="1" x14ac:dyDescent="0.2">
      <c r="A56" s="118"/>
      <c r="B56" s="122"/>
      <c r="C56" s="119"/>
      <c r="D56" s="135" t="s">
        <v>220</v>
      </c>
      <c r="E56" s="280"/>
      <c r="F56" s="481" t="s">
        <v>95</v>
      </c>
      <c r="G56" s="472" t="s">
        <v>95</v>
      </c>
      <c r="H56" s="280"/>
      <c r="I56" s="481" t="s">
        <v>95</v>
      </c>
      <c r="J56" s="472" t="s">
        <v>95</v>
      </c>
      <c r="K56" s="280"/>
      <c r="L56" s="481" t="s">
        <v>95</v>
      </c>
      <c r="M56" s="472" t="s">
        <v>95</v>
      </c>
      <c r="N56" s="280"/>
      <c r="O56" s="481" t="s">
        <v>95</v>
      </c>
      <c r="P56" s="472" t="s">
        <v>95</v>
      </c>
      <c r="Q56" s="280"/>
      <c r="R56" s="481">
        <v>5.1725781658205601E-3</v>
      </c>
      <c r="S56" s="472">
        <v>0.33864495164274899</v>
      </c>
      <c r="T56" s="280"/>
      <c r="U56" s="481" t="s">
        <v>95</v>
      </c>
      <c r="V56" s="472" t="s">
        <v>95</v>
      </c>
    </row>
    <row r="57" spans="1:24" ht="15" customHeight="1" x14ac:dyDescent="0.2">
      <c r="B57" s="122"/>
      <c r="C57" s="495"/>
      <c r="D57" s="495" t="s">
        <v>195</v>
      </c>
      <c r="E57" s="280"/>
      <c r="F57" s="481">
        <v>1.1689846534584001E-2</v>
      </c>
      <c r="G57" s="472">
        <v>2.5354548185165401E-2</v>
      </c>
      <c r="H57" s="280"/>
      <c r="I57" s="481">
        <v>1.75272243125194E-2</v>
      </c>
      <c r="J57" s="472">
        <v>3.2736730191182901E-2</v>
      </c>
      <c r="K57" s="280"/>
      <c r="L57" s="481">
        <v>1.8069832711578001E-3</v>
      </c>
      <c r="M57" s="472">
        <v>1.2420325798698799E-2</v>
      </c>
      <c r="N57" s="280"/>
      <c r="O57" s="481">
        <v>3.9302357436036403E-3</v>
      </c>
      <c r="P57" s="472">
        <v>2.6398878960129699E-2</v>
      </c>
      <c r="Q57" s="280"/>
      <c r="R57" s="481">
        <v>6.1410497779928698E-3</v>
      </c>
      <c r="S57" s="472">
        <v>4.7647934448072998E-2</v>
      </c>
      <c r="T57" s="280"/>
      <c r="U57" s="481">
        <v>2.4038173529214099E-3</v>
      </c>
      <c r="V57" s="472">
        <v>0.15985385396927301</v>
      </c>
    </row>
    <row r="58" spans="1:24" ht="15" customHeight="1" x14ac:dyDescent="0.2">
      <c r="B58" s="122"/>
      <c r="C58" s="495"/>
      <c r="D58" s="495" t="s">
        <v>184</v>
      </c>
      <c r="E58" s="280"/>
      <c r="F58" s="481" t="s">
        <v>95</v>
      </c>
      <c r="G58" s="472" t="s">
        <v>95</v>
      </c>
      <c r="H58" s="280"/>
      <c r="I58" s="481" t="s">
        <v>95</v>
      </c>
      <c r="J58" s="472" t="s">
        <v>95</v>
      </c>
      <c r="K58" s="280"/>
      <c r="L58" s="481" t="s">
        <v>95</v>
      </c>
      <c r="M58" s="472" t="s">
        <v>95</v>
      </c>
      <c r="N58" s="280"/>
      <c r="O58" s="481" t="s">
        <v>95</v>
      </c>
      <c r="P58" s="472" t="s">
        <v>95</v>
      </c>
      <c r="Q58" s="280"/>
      <c r="R58" s="481">
        <v>6.5260890308107005E-4</v>
      </c>
      <c r="S58" s="472">
        <v>8.7449593012863397E-2</v>
      </c>
      <c r="T58" s="280"/>
      <c r="U58" s="481" t="s">
        <v>95</v>
      </c>
      <c r="V58" s="472" t="s">
        <v>95</v>
      </c>
    </row>
    <row r="59" spans="1:24" ht="15" customHeight="1" x14ac:dyDescent="0.2">
      <c r="B59" s="122"/>
      <c r="C59" s="495" t="s">
        <v>75</v>
      </c>
      <c r="D59" s="495"/>
      <c r="E59" s="280"/>
      <c r="F59" s="481"/>
      <c r="G59" s="472"/>
      <c r="H59" s="280"/>
      <c r="I59" s="481"/>
      <c r="J59" s="472"/>
      <c r="K59" s="280"/>
      <c r="L59" s="481"/>
      <c r="M59" s="472"/>
      <c r="N59" s="280"/>
      <c r="O59" s="481"/>
      <c r="P59" s="472"/>
      <c r="Q59" s="280"/>
      <c r="R59" s="481"/>
      <c r="S59" s="472"/>
      <c r="T59" s="280"/>
      <c r="U59" s="481"/>
      <c r="V59" s="472"/>
    </row>
    <row r="60" spans="1:24" ht="15" customHeight="1" x14ac:dyDescent="0.2">
      <c r="B60" s="122"/>
      <c r="C60" s="495"/>
      <c r="D60" s="495" t="s">
        <v>196</v>
      </c>
      <c r="E60" s="280"/>
      <c r="F60" s="481" t="s">
        <v>95</v>
      </c>
      <c r="G60" s="472" t="s">
        <v>95</v>
      </c>
      <c r="H60" s="280"/>
      <c r="I60" s="481" t="s">
        <v>95</v>
      </c>
      <c r="J60" s="472" t="s">
        <v>95</v>
      </c>
      <c r="K60" s="280"/>
      <c r="L60" s="481" t="s">
        <v>95</v>
      </c>
      <c r="M60" s="472" t="s">
        <v>95</v>
      </c>
      <c r="N60" s="280"/>
      <c r="O60" s="481">
        <v>1.1553555306106601E-3</v>
      </c>
      <c r="P60" s="472">
        <v>1.9169711681185201E-2</v>
      </c>
      <c r="Q60" s="280"/>
      <c r="R60" s="481">
        <v>1.4357395867783501E-4</v>
      </c>
      <c r="S60" s="472">
        <v>1.5158612368727099E-2</v>
      </c>
      <c r="T60" s="280"/>
      <c r="U60" s="481" t="s">
        <v>95</v>
      </c>
      <c r="V60" s="472" t="s">
        <v>95</v>
      </c>
    </row>
    <row r="61" spans="1:24" ht="15" customHeight="1" x14ac:dyDescent="0.2">
      <c r="B61" s="122"/>
      <c r="C61" s="495"/>
      <c r="D61" s="495" t="s">
        <v>198</v>
      </c>
      <c r="E61" s="280"/>
      <c r="F61" s="481" t="s">
        <v>95</v>
      </c>
      <c r="G61" s="472" t="s">
        <v>95</v>
      </c>
      <c r="H61" s="280"/>
      <c r="I61" s="481" t="s">
        <v>95</v>
      </c>
      <c r="J61" s="472" t="s">
        <v>95</v>
      </c>
      <c r="K61" s="280"/>
      <c r="L61" s="481" t="s">
        <v>95</v>
      </c>
      <c r="M61" s="472" t="s">
        <v>95</v>
      </c>
      <c r="N61" s="280"/>
      <c r="O61" s="481">
        <v>2.4262466142823901E-3</v>
      </c>
      <c r="P61" s="472">
        <v>5.1562642873132197E-2</v>
      </c>
      <c r="Q61" s="280"/>
      <c r="R61" s="481">
        <v>4.7183623692761299E-3</v>
      </c>
      <c r="S61" s="472">
        <v>5.4056628930665401E-2</v>
      </c>
      <c r="T61" s="280"/>
      <c r="U61" s="481">
        <v>6.7807681163657998E-2</v>
      </c>
      <c r="V61" s="472">
        <v>0.60779187476683905</v>
      </c>
    </row>
    <row r="62" spans="1:24" ht="15" customHeight="1" x14ac:dyDescent="0.2">
      <c r="B62" s="122"/>
      <c r="C62" s="119"/>
      <c r="D62" s="495" t="s">
        <v>200</v>
      </c>
      <c r="E62" s="280"/>
      <c r="F62" s="481" t="s">
        <v>95</v>
      </c>
      <c r="G62" s="472" t="s">
        <v>95</v>
      </c>
      <c r="H62" s="280"/>
      <c r="I62" s="481" t="s">
        <v>95</v>
      </c>
      <c r="J62" s="472" t="s">
        <v>95</v>
      </c>
      <c r="K62" s="280"/>
      <c r="L62" s="481" t="s">
        <v>95</v>
      </c>
      <c r="M62" s="472" t="s">
        <v>95</v>
      </c>
      <c r="N62" s="280"/>
      <c r="O62" s="481">
        <v>1.8473526852606299E-2</v>
      </c>
      <c r="P62" s="472">
        <v>5.6215490043332303E-2</v>
      </c>
      <c r="Q62" s="280"/>
      <c r="R62" s="481">
        <v>2.4153055503030402E-2</v>
      </c>
      <c r="S62" s="472">
        <v>7.1519111580093206E-2</v>
      </c>
      <c r="T62" s="280"/>
      <c r="U62" s="481">
        <v>6.7891147043967801E-2</v>
      </c>
      <c r="V62" s="472">
        <v>0.47993748390914998</v>
      </c>
    </row>
    <row r="63" spans="1:24" ht="15" customHeight="1" x14ac:dyDescent="0.2">
      <c r="B63" s="122"/>
      <c r="D63" s="119" t="s">
        <v>201</v>
      </c>
      <c r="E63" s="280"/>
      <c r="F63" s="481" t="s">
        <v>95</v>
      </c>
      <c r="G63" s="471" t="s">
        <v>95</v>
      </c>
      <c r="H63" s="280"/>
      <c r="I63" s="481" t="s">
        <v>95</v>
      </c>
      <c r="J63" s="471" t="s">
        <v>95</v>
      </c>
      <c r="K63" s="280"/>
      <c r="L63" s="481" t="s">
        <v>95</v>
      </c>
      <c r="M63" s="471" t="s">
        <v>95</v>
      </c>
      <c r="N63" s="280"/>
      <c r="O63" s="481">
        <v>2.6350213856032699E-4</v>
      </c>
      <c r="P63" s="471">
        <v>3.2937767320040799E-2</v>
      </c>
      <c r="Q63" s="280"/>
      <c r="R63" s="481">
        <v>2.41465294139996E-4</v>
      </c>
      <c r="S63" s="471">
        <v>9.7069048244278297E-2</v>
      </c>
      <c r="T63" s="280"/>
      <c r="U63" s="481" t="s">
        <v>95</v>
      </c>
      <c r="V63" s="471" t="s">
        <v>95</v>
      </c>
    </row>
    <row r="64" spans="1:24" ht="15" customHeight="1" x14ac:dyDescent="0.25">
      <c r="B64" s="122"/>
      <c r="C64" s="525"/>
      <c r="D64" s="495" t="s">
        <v>209</v>
      </c>
      <c r="E64" s="280"/>
      <c r="F64" s="481" t="s">
        <v>95</v>
      </c>
      <c r="G64" s="472" t="s">
        <v>95</v>
      </c>
      <c r="H64" s="280"/>
      <c r="I64" s="481" t="s">
        <v>95</v>
      </c>
      <c r="J64" s="472" t="s">
        <v>95</v>
      </c>
      <c r="K64" s="280"/>
      <c r="L64" s="481" t="s">
        <v>95</v>
      </c>
      <c r="M64" s="472" t="s">
        <v>95</v>
      </c>
      <c r="N64" s="280"/>
      <c r="O64" s="481">
        <v>2.8336614592872102E-3</v>
      </c>
      <c r="P64" s="472">
        <v>7.5575234308897399E-2</v>
      </c>
      <c r="Q64" s="280"/>
      <c r="R64" s="481">
        <v>5.2861321149566705E-4</v>
      </c>
      <c r="S64" s="472">
        <v>1.2883201530127701E-2</v>
      </c>
      <c r="T64" s="280"/>
      <c r="U64" s="481" t="s">
        <v>95</v>
      </c>
      <c r="V64" s="472" t="s">
        <v>95</v>
      </c>
    </row>
    <row r="65" spans="2:22" ht="15" customHeight="1" x14ac:dyDescent="0.2">
      <c r="B65" s="122"/>
      <c r="C65" s="119" t="s">
        <v>345</v>
      </c>
      <c r="D65" s="119"/>
      <c r="E65" s="280"/>
      <c r="F65" s="481" t="s">
        <v>95</v>
      </c>
      <c r="G65" s="471" t="s">
        <v>95</v>
      </c>
      <c r="H65" s="280"/>
      <c r="I65" s="481" t="s">
        <v>95</v>
      </c>
      <c r="J65" s="471" t="s">
        <v>95</v>
      </c>
      <c r="K65" s="280"/>
      <c r="L65" s="481" t="s">
        <v>95</v>
      </c>
      <c r="M65" s="471" t="s">
        <v>95</v>
      </c>
      <c r="N65" s="280"/>
      <c r="O65" s="481">
        <v>9.3745953141654691E-3</v>
      </c>
      <c r="P65" s="471">
        <v>0.58010389896109205</v>
      </c>
      <c r="Q65" s="280"/>
      <c r="R65" s="481">
        <v>2.0472341289653199E-2</v>
      </c>
      <c r="S65" s="471">
        <v>0.43505779109325099</v>
      </c>
      <c r="T65" s="280"/>
      <c r="U65" s="481" t="s">
        <v>95</v>
      </c>
      <c r="V65" s="471" t="s">
        <v>95</v>
      </c>
    </row>
    <row r="66" spans="2:22" ht="15" customHeight="1" x14ac:dyDescent="0.2">
      <c r="B66" s="122"/>
      <c r="C66" s="119" t="s">
        <v>301</v>
      </c>
      <c r="D66" s="119"/>
      <c r="E66" s="280"/>
      <c r="F66" s="481" t="s">
        <v>95</v>
      </c>
      <c r="G66" s="471" t="s">
        <v>95</v>
      </c>
      <c r="H66" s="280"/>
      <c r="I66" s="481">
        <v>6.3324709986822594E-5</v>
      </c>
      <c r="J66" s="471">
        <v>3.5271863462660202E-2</v>
      </c>
      <c r="K66" s="280"/>
      <c r="L66" s="481">
        <v>1.0999028607047499E-3</v>
      </c>
      <c r="M66" s="471">
        <v>2.5518600888035901E-2</v>
      </c>
      <c r="N66" s="280"/>
      <c r="O66" s="481" t="s">
        <v>95</v>
      </c>
      <c r="P66" s="471" t="s">
        <v>95</v>
      </c>
      <c r="Q66" s="280"/>
      <c r="R66" s="481" t="s">
        <v>95</v>
      </c>
      <c r="S66" s="471" t="s">
        <v>95</v>
      </c>
      <c r="T66" s="280"/>
      <c r="U66" s="481">
        <v>4.1732940154885501E-4</v>
      </c>
      <c r="V66" s="471">
        <v>2.77524052029989E-2</v>
      </c>
    </row>
    <row r="67" spans="2:22" ht="15" customHeight="1" x14ac:dyDescent="0.2">
      <c r="B67" s="122"/>
      <c r="C67" s="119" t="s">
        <v>294</v>
      </c>
      <c r="D67" s="119"/>
      <c r="E67" s="280"/>
      <c r="F67" s="481">
        <v>7.7473469635905299E-3</v>
      </c>
      <c r="G67" s="471">
        <v>0.265867695873447</v>
      </c>
      <c r="H67" s="280"/>
      <c r="I67" s="481">
        <v>2.0589677648271E-2</v>
      </c>
      <c r="J67" s="471">
        <v>0.101873408637211</v>
      </c>
      <c r="K67" s="280"/>
      <c r="L67" s="481">
        <v>8.0371473321497106E-2</v>
      </c>
      <c r="M67" s="471">
        <v>0.59029389103455199</v>
      </c>
      <c r="N67" s="280"/>
      <c r="O67" s="481" t="s">
        <v>95</v>
      </c>
      <c r="P67" s="471" t="s">
        <v>95</v>
      </c>
      <c r="Q67" s="280"/>
      <c r="R67" s="481">
        <v>2.9824226870804899E-3</v>
      </c>
      <c r="S67" s="471">
        <v>0.177874022781007</v>
      </c>
      <c r="T67" s="280"/>
      <c r="U67" s="481">
        <v>1.83624936681496E-3</v>
      </c>
      <c r="V67" s="471" t="s">
        <v>95</v>
      </c>
    </row>
    <row r="68" spans="2:22" ht="15" customHeight="1" x14ac:dyDescent="0.2">
      <c r="B68" s="122"/>
      <c r="C68" s="119" t="s">
        <v>173</v>
      </c>
      <c r="D68" s="119"/>
      <c r="E68" s="280"/>
      <c r="F68" s="481">
        <v>2.3383222612203798E-3</v>
      </c>
      <c r="G68" s="471">
        <v>2.87989425230183E-2</v>
      </c>
      <c r="H68" s="280"/>
      <c r="I68" s="481">
        <v>2.8686093624030701E-3</v>
      </c>
      <c r="J68" s="471">
        <v>1.37919442014569E-2</v>
      </c>
      <c r="K68" s="280"/>
      <c r="L68" s="481">
        <v>3.6021818688080601E-3</v>
      </c>
      <c r="M68" s="471">
        <v>0.12925724905407701</v>
      </c>
      <c r="N68" s="280"/>
      <c r="O68" s="481" t="s">
        <v>95</v>
      </c>
      <c r="P68" s="471" t="s">
        <v>95</v>
      </c>
      <c r="Q68" s="280"/>
      <c r="R68" s="481" t="s">
        <v>95</v>
      </c>
      <c r="S68" s="471" t="s">
        <v>95</v>
      </c>
      <c r="T68" s="280"/>
      <c r="U68" s="481" t="s">
        <v>95</v>
      </c>
      <c r="V68" s="471" t="s">
        <v>95</v>
      </c>
    </row>
    <row r="69" spans="2:22" ht="15" customHeight="1" x14ac:dyDescent="0.2">
      <c r="B69" s="122" t="s">
        <v>71</v>
      </c>
      <c r="C69" s="119"/>
      <c r="E69" s="280"/>
      <c r="F69" s="481"/>
      <c r="G69" s="471"/>
      <c r="H69" s="280"/>
      <c r="I69" s="481"/>
      <c r="J69" s="471"/>
      <c r="K69" s="280"/>
      <c r="L69" s="481"/>
      <c r="M69" s="471"/>
      <c r="N69" s="280"/>
      <c r="O69" s="481"/>
      <c r="P69" s="471"/>
      <c r="Q69" s="280"/>
      <c r="R69" s="481"/>
      <c r="S69" s="471"/>
      <c r="T69" s="280"/>
      <c r="U69" s="481"/>
      <c r="V69" s="471"/>
    </row>
    <row r="70" spans="2:22" ht="15" customHeight="1" x14ac:dyDescent="0.2">
      <c r="B70" s="56"/>
      <c r="C70" s="119" t="s">
        <v>309</v>
      </c>
      <c r="E70" s="280"/>
      <c r="F70" s="481" t="s">
        <v>95</v>
      </c>
      <c r="G70" s="471" t="s">
        <v>95</v>
      </c>
      <c r="H70" s="280"/>
      <c r="I70" s="481" t="s">
        <v>95</v>
      </c>
      <c r="J70" s="471" t="s">
        <v>95</v>
      </c>
      <c r="K70" s="280"/>
      <c r="L70" s="481" t="s">
        <v>95</v>
      </c>
      <c r="M70" s="471" t="s">
        <v>95</v>
      </c>
      <c r="N70" s="280"/>
      <c r="O70" s="481" t="s">
        <v>95</v>
      </c>
      <c r="P70" s="471" t="s">
        <v>95</v>
      </c>
      <c r="Q70" s="280"/>
      <c r="R70" s="481">
        <v>1.69678314801078E-5</v>
      </c>
      <c r="S70" s="471" t="s">
        <v>95</v>
      </c>
      <c r="T70" s="280"/>
      <c r="U70" s="481" t="s">
        <v>95</v>
      </c>
      <c r="V70" s="471" t="s">
        <v>95</v>
      </c>
    </row>
    <row r="71" spans="2:22" ht="15" customHeight="1" x14ac:dyDescent="0.2">
      <c r="B71" s="122"/>
      <c r="C71" s="119" t="s">
        <v>305</v>
      </c>
      <c r="E71" s="280"/>
      <c r="F71" s="481">
        <v>2.4412672664313401E-4</v>
      </c>
      <c r="G71" s="472">
        <v>4.4479768082286701E-2</v>
      </c>
      <c r="H71" s="280"/>
      <c r="I71" s="481" t="s">
        <v>95</v>
      </c>
      <c r="J71" s="472" t="s">
        <v>95</v>
      </c>
      <c r="K71" s="280"/>
      <c r="L71" s="481" t="s">
        <v>95</v>
      </c>
      <c r="M71" s="472" t="s">
        <v>95</v>
      </c>
      <c r="N71" s="280"/>
      <c r="O71" s="481">
        <v>2.5336744092339101E-4</v>
      </c>
      <c r="P71" s="472" t="s">
        <v>95</v>
      </c>
      <c r="Q71" s="280"/>
      <c r="R71" s="481">
        <v>1.7046144548477501E-3</v>
      </c>
      <c r="S71" s="472">
        <v>7.1398096456702601E-2</v>
      </c>
      <c r="T71" s="280"/>
      <c r="U71" s="481" t="s">
        <v>95</v>
      </c>
      <c r="V71" s="472" t="s">
        <v>95</v>
      </c>
    </row>
    <row r="72" spans="2:22" ht="15" customHeight="1" x14ac:dyDescent="0.2">
      <c r="B72" s="122"/>
      <c r="C72" s="119" t="s">
        <v>176</v>
      </c>
      <c r="D72" s="119"/>
      <c r="E72" s="280"/>
      <c r="F72" s="481"/>
      <c r="G72" s="471"/>
      <c r="H72" s="280"/>
      <c r="I72" s="481"/>
      <c r="J72" s="471"/>
      <c r="K72" s="280"/>
      <c r="L72" s="481"/>
      <c r="M72" s="471"/>
      <c r="N72" s="280"/>
      <c r="O72" s="481"/>
      <c r="P72" s="471"/>
      <c r="Q72" s="280"/>
      <c r="R72" s="481"/>
      <c r="S72" s="471"/>
      <c r="T72" s="280"/>
      <c r="U72" s="481"/>
      <c r="V72" s="471"/>
    </row>
    <row r="73" spans="2:22" ht="15" customHeight="1" x14ac:dyDescent="0.2">
      <c r="B73" s="122"/>
      <c r="C73" s="119"/>
      <c r="D73" s="119" t="s">
        <v>210</v>
      </c>
      <c r="E73" s="280"/>
      <c r="F73" s="481" t="s">
        <v>95</v>
      </c>
      <c r="G73" s="471" t="s">
        <v>95</v>
      </c>
      <c r="H73" s="280"/>
      <c r="I73" s="481" t="s">
        <v>95</v>
      </c>
      <c r="J73" s="471" t="s">
        <v>95</v>
      </c>
      <c r="K73" s="280"/>
      <c r="L73" s="481" t="s">
        <v>95</v>
      </c>
      <c r="M73" s="471" t="s">
        <v>95</v>
      </c>
      <c r="N73" s="280"/>
      <c r="O73" s="481">
        <v>2.0269395273871298E-3</v>
      </c>
      <c r="P73" s="471" t="s">
        <v>95</v>
      </c>
      <c r="Q73" s="280"/>
      <c r="R73" s="481" t="s">
        <v>95</v>
      </c>
      <c r="S73" s="471" t="s">
        <v>95</v>
      </c>
      <c r="T73" s="280"/>
      <c r="U73" s="481" t="s">
        <v>95</v>
      </c>
      <c r="V73" s="471" t="s">
        <v>95</v>
      </c>
    </row>
    <row r="74" spans="2:22" ht="15" customHeight="1" x14ac:dyDescent="0.2">
      <c r="B74" s="122"/>
      <c r="C74" s="594" t="s">
        <v>348</v>
      </c>
      <c r="D74" s="119"/>
      <c r="E74" s="280"/>
      <c r="F74" s="481"/>
      <c r="G74" s="472"/>
      <c r="H74" s="280"/>
      <c r="I74" s="481"/>
      <c r="J74" s="472"/>
      <c r="K74" s="280"/>
      <c r="L74" s="481"/>
      <c r="M74" s="472"/>
      <c r="N74" s="280"/>
      <c r="O74" s="481"/>
      <c r="P74" s="472"/>
      <c r="Q74" s="280"/>
      <c r="R74" s="481"/>
      <c r="S74" s="472"/>
      <c r="T74" s="280"/>
      <c r="U74" s="481"/>
      <c r="V74" s="472"/>
    </row>
    <row r="75" spans="2:22" ht="15" customHeight="1" x14ac:dyDescent="0.2">
      <c r="B75" s="122"/>
      <c r="C75" s="339"/>
      <c r="D75" s="119" t="s">
        <v>311</v>
      </c>
      <c r="E75" s="280"/>
      <c r="F75" s="481" t="s">
        <v>95</v>
      </c>
      <c r="G75" s="472" t="s">
        <v>95</v>
      </c>
      <c r="H75" s="280"/>
      <c r="I75" s="481" t="s">
        <v>95</v>
      </c>
      <c r="J75" s="472" t="s">
        <v>95</v>
      </c>
      <c r="K75" s="280"/>
      <c r="L75" s="481" t="s">
        <v>95</v>
      </c>
      <c r="M75" s="472" t="s">
        <v>95</v>
      </c>
      <c r="N75" s="280"/>
      <c r="O75" s="481">
        <v>1.1350861353367901E-4</v>
      </c>
      <c r="P75" s="472" t="s">
        <v>95</v>
      </c>
      <c r="Q75" s="280"/>
      <c r="R75" s="481">
        <v>1.02198554222496E-3</v>
      </c>
      <c r="S75" s="472">
        <v>0.110274683902213</v>
      </c>
      <c r="T75" s="280"/>
      <c r="U75" s="481">
        <v>9.3147922425704504E-3</v>
      </c>
      <c r="V75" s="472" t="s">
        <v>95</v>
      </c>
    </row>
    <row r="76" spans="2:22" ht="15" customHeight="1" x14ac:dyDescent="0.2">
      <c r="B76" s="122"/>
      <c r="D76" s="138" t="s">
        <v>193</v>
      </c>
      <c r="E76" s="280"/>
      <c r="F76" s="480">
        <v>1.37063921223735E-3</v>
      </c>
      <c r="G76" s="471">
        <v>0.13009465527421099</v>
      </c>
      <c r="H76" s="280"/>
      <c r="I76" s="480">
        <v>9.9243892707125895E-4</v>
      </c>
      <c r="J76" s="471">
        <v>5.0732113095112698E-2</v>
      </c>
      <c r="K76" s="280"/>
      <c r="L76" s="480">
        <v>4.9102806281462103E-4</v>
      </c>
      <c r="M76" s="471" t="s">
        <v>95</v>
      </c>
      <c r="N76" s="280"/>
      <c r="O76" s="480">
        <v>2.41205803759068E-3</v>
      </c>
      <c r="P76" s="471">
        <v>8.3783297813785906E-2</v>
      </c>
      <c r="Q76" s="280"/>
      <c r="R76" s="480">
        <v>5.6476774472635797E-3</v>
      </c>
      <c r="S76" s="471">
        <v>0.14861916028100999</v>
      </c>
      <c r="T76" s="280"/>
      <c r="U76" s="480" t="s">
        <v>95</v>
      </c>
      <c r="V76" s="471" t="s">
        <v>95</v>
      </c>
    </row>
    <row r="77" spans="2:22" ht="15" customHeight="1" x14ac:dyDescent="0.2">
      <c r="B77" s="122"/>
      <c r="C77" s="119"/>
      <c r="D77" s="119" t="s">
        <v>206</v>
      </c>
      <c r="E77" s="280"/>
      <c r="F77" s="481" t="s">
        <v>95</v>
      </c>
      <c r="G77" s="471" t="s">
        <v>95</v>
      </c>
      <c r="H77" s="280"/>
      <c r="I77" s="481" t="s">
        <v>95</v>
      </c>
      <c r="J77" s="471" t="s">
        <v>95</v>
      </c>
      <c r="K77" s="280"/>
      <c r="L77" s="481" t="s">
        <v>95</v>
      </c>
      <c r="M77" s="471" t="s">
        <v>95</v>
      </c>
      <c r="N77" s="280"/>
      <c r="O77" s="481">
        <v>0.25616867135024002</v>
      </c>
      <c r="P77" s="471">
        <v>1.6028209194315901</v>
      </c>
      <c r="Q77" s="280"/>
      <c r="R77" s="481">
        <v>0.400532188176976</v>
      </c>
      <c r="S77" s="471">
        <v>7.6961322081729797</v>
      </c>
      <c r="T77" s="280"/>
      <c r="U77" s="481" t="s">
        <v>95</v>
      </c>
      <c r="V77" s="471" t="s">
        <v>95</v>
      </c>
    </row>
    <row r="78" spans="2:22" ht="15" customHeight="1" x14ac:dyDescent="0.2">
      <c r="B78" s="164"/>
      <c r="C78" s="596"/>
      <c r="D78" s="596" t="s">
        <v>205</v>
      </c>
      <c r="E78" s="267"/>
      <c r="F78" s="864">
        <v>1.1412189149100701E-3</v>
      </c>
      <c r="G78" s="474">
        <v>9.6601787005941991E-3</v>
      </c>
      <c r="H78" s="267"/>
      <c r="I78" s="864">
        <v>1.50290645035392E-3</v>
      </c>
      <c r="J78" s="474">
        <v>3.0479813763822299E-2</v>
      </c>
      <c r="K78" s="267"/>
      <c r="L78" s="864">
        <v>1.9641122512584798E-3</v>
      </c>
      <c r="M78" s="474">
        <v>3.5233498538145301E-2</v>
      </c>
      <c r="N78" s="267"/>
      <c r="O78" s="864" t="s">
        <v>95</v>
      </c>
      <c r="P78" s="474" t="s">
        <v>95</v>
      </c>
      <c r="Q78" s="267"/>
      <c r="R78" s="864">
        <v>1.7098353260724001E-4</v>
      </c>
      <c r="S78" s="474">
        <v>4.3068189573312397E-2</v>
      </c>
      <c r="T78" s="267"/>
      <c r="U78" s="864" t="s">
        <v>95</v>
      </c>
      <c r="V78" s="474" t="s">
        <v>95</v>
      </c>
    </row>
    <row r="79" spans="2:22" ht="15" customHeight="1" x14ac:dyDescent="0.2">
      <c r="B79" s="138" t="s">
        <v>349</v>
      </c>
      <c r="O79" s="119"/>
      <c r="P79" s="118"/>
      <c r="Q79" s="118"/>
      <c r="R79" s="118"/>
      <c r="S79" s="118"/>
      <c r="T79" s="118"/>
      <c r="U79" s="118"/>
      <c r="V79" s="118"/>
    </row>
    <row r="80" spans="2:22"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sheetData>
  <mergeCells count="45">
    <mergeCell ref="B1:V1"/>
    <mergeCell ref="E3:M3"/>
    <mergeCell ref="E4:G4"/>
    <mergeCell ref="H4:J4"/>
    <mergeCell ref="K4:M4"/>
    <mergeCell ref="N3:V3"/>
    <mergeCell ref="N4:P4"/>
    <mergeCell ref="Q4:S4"/>
    <mergeCell ref="T4:V4"/>
    <mergeCell ref="B5:D5"/>
    <mergeCell ref="B7:D7"/>
    <mergeCell ref="E7:G7"/>
    <mergeCell ref="H7:J7"/>
    <mergeCell ref="K7:M7"/>
    <mergeCell ref="T8:U8"/>
    <mergeCell ref="E46:M46"/>
    <mergeCell ref="E47:G47"/>
    <mergeCell ref="H47:J47"/>
    <mergeCell ref="K47:M47"/>
    <mergeCell ref="E8:F8"/>
    <mergeCell ref="H8:I8"/>
    <mergeCell ref="K8:L8"/>
    <mergeCell ref="N8:O8"/>
    <mergeCell ref="Q8:R8"/>
    <mergeCell ref="N7:P7"/>
    <mergeCell ref="Q7:S7"/>
    <mergeCell ref="T7:V7"/>
    <mergeCell ref="E51:F51"/>
    <mergeCell ref="H51:I51"/>
    <mergeCell ref="K51:L51"/>
    <mergeCell ref="N46:V46"/>
    <mergeCell ref="N47:P47"/>
    <mergeCell ref="Q47:S47"/>
    <mergeCell ref="T47:V47"/>
    <mergeCell ref="N50:P50"/>
    <mergeCell ref="Q50:S50"/>
    <mergeCell ref="T50:V50"/>
    <mergeCell ref="N51:O51"/>
    <mergeCell ref="Q51:R51"/>
    <mergeCell ref="T51:U51"/>
    <mergeCell ref="B48:D48"/>
    <mergeCell ref="B50:D50"/>
    <mergeCell ref="E50:G50"/>
    <mergeCell ref="H50:J50"/>
    <mergeCell ref="K50:M50"/>
  </mergeCells>
  <phoneticPr fontId="17" type="noConversion"/>
  <printOptions horizontalCentered="1"/>
  <pageMargins left="0.5" right="0.5" top="0.75" bottom="0.75" header="0.5" footer="0.5"/>
  <pageSetup scale="67" fitToHeight="0" orientation="landscape" r:id="rId1"/>
  <headerFooter alignWithMargins="0"/>
  <rowBreaks count="1" manualBreakCount="1">
    <brk id="44" max="2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9"/>
  <sheetViews>
    <sheetView view="pageBreakPreview" zoomScale="90" zoomScaleNormal="90" zoomScaleSheetLayoutView="90" workbookViewId="0">
      <selection activeCell="B56" sqref="B3:P56"/>
    </sheetView>
  </sheetViews>
  <sheetFormatPr defaultColWidth="9.140625" defaultRowHeight="12.75" x14ac:dyDescent="0.2"/>
  <cols>
    <col min="1" max="1" width="1.7109375" style="119" customWidth="1"/>
    <col min="2" max="2" width="1.5703125" style="119" customWidth="1"/>
    <col min="3" max="3" width="1.140625" style="119" customWidth="1"/>
    <col min="4" max="4" width="42.85546875" style="119" customWidth="1"/>
    <col min="5" max="13" width="7.85546875" style="119" customWidth="1"/>
    <col min="14" max="14" width="10.140625" style="119" customWidth="1"/>
    <col min="15" max="15" width="9.7109375" style="119" customWidth="1"/>
    <col min="16" max="16" width="10.5703125" style="119" customWidth="1"/>
    <col min="17" max="17" width="1.7109375" style="119" customWidth="1"/>
    <col min="18" max="16384" width="9.140625" style="7"/>
  </cols>
  <sheetData>
    <row r="1" spans="1:17" ht="34.5" customHeight="1" x14ac:dyDescent="0.2">
      <c r="B1" s="1212" t="s">
        <v>432</v>
      </c>
      <c r="C1" s="1300"/>
      <c r="D1" s="1300"/>
      <c r="E1" s="1300"/>
      <c r="F1" s="1300"/>
      <c r="G1" s="1300"/>
      <c r="H1" s="1300"/>
      <c r="I1" s="1300"/>
      <c r="J1" s="1300"/>
      <c r="K1" s="1300"/>
      <c r="L1" s="1300"/>
      <c r="M1" s="1300"/>
      <c r="N1" s="1300"/>
      <c r="O1" s="1300"/>
      <c r="P1" s="1300"/>
    </row>
    <row r="2" spans="1:17" ht="9" customHeight="1" x14ac:dyDescent="0.2"/>
    <row r="3" spans="1:17" ht="41.45" customHeight="1" x14ac:dyDescent="0.2">
      <c r="B3" s="1164" t="s">
        <v>262</v>
      </c>
      <c r="C3" s="1165"/>
      <c r="D3" s="1166"/>
      <c r="E3" s="1304" t="s">
        <v>18</v>
      </c>
      <c r="F3" s="1305"/>
      <c r="G3" s="1306"/>
      <c r="H3" s="1307" t="s">
        <v>446</v>
      </c>
      <c r="I3" s="1308"/>
      <c r="J3" s="1309"/>
      <c r="K3" s="1307" t="s">
        <v>19</v>
      </c>
      <c r="L3" s="1308"/>
      <c r="M3" s="1309"/>
      <c r="N3" s="1310" t="s">
        <v>2</v>
      </c>
      <c r="O3" s="1310" t="s">
        <v>3</v>
      </c>
      <c r="P3" s="1310" t="s">
        <v>4</v>
      </c>
    </row>
    <row r="4" spans="1:17" ht="15" customHeight="1" x14ac:dyDescent="0.2">
      <c r="B4" s="1301"/>
      <c r="C4" s="1302"/>
      <c r="D4" s="1303"/>
      <c r="E4" s="483" t="s">
        <v>98</v>
      </c>
      <c r="F4" s="484" t="s">
        <v>99</v>
      </c>
      <c r="G4" s="485" t="s">
        <v>15</v>
      </c>
      <c r="H4" s="483" t="s">
        <v>98</v>
      </c>
      <c r="I4" s="484" t="s">
        <v>99</v>
      </c>
      <c r="J4" s="485" t="s">
        <v>15</v>
      </c>
      <c r="K4" s="483" t="s">
        <v>98</v>
      </c>
      <c r="L4" s="484" t="s">
        <v>99</v>
      </c>
      <c r="M4" s="485" t="s">
        <v>15</v>
      </c>
      <c r="N4" s="1311"/>
      <c r="O4" s="1312"/>
      <c r="P4" s="1311"/>
    </row>
    <row r="5" spans="1:17" ht="14.25" customHeight="1" x14ac:dyDescent="0.2">
      <c r="B5" s="122" t="s">
        <v>399</v>
      </c>
      <c r="C5" s="123"/>
      <c r="E5" s="307"/>
      <c r="F5" s="299"/>
      <c r="G5" s="486"/>
      <c r="H5" s="375"/>
      <c r="I5" s="487"/>
      <c r="J5" s="488"/>
      <c r="K5" s="74"/>
      <c r="L5" s="299"/>
      <c r="M5" s="298"/>
      <c r="N5" s="430"/>
      <c r="O5" s="486"/>
      <c r="P5" s="430"/>
    </row>
    <row r="6" spans="1:17" s="12" customFormat="1" ht="14.25" customHeight="1" x14ac:dyDescent="0.2">
      <c r="A6" s="119"/>
      <c r="B6" s="124"/>
      <c r="C6" s="119" t="s">
        <v>295</v>
      </c>
      <c r="D6" s="119"/>
      <c r="E6" s="307" t="s">
        <v>95</v>
      </c>
      <c r="F6" s="300" t="s">
        <v>95</v>
      </c>
      <c r="G6" s="486" t="s">
        <v>95</v>
      </c>
      <c r="H6" s="528" t="s">
        <v>95</v>
      </c>
      <c r="I6" s="529" t="s">
        <v>95</v>
      </c>
      <c r="J6" s="530" t="s">
        <v>95</v>
      </c>
      <c r="K6" s="307" t="s">
        <v>95</v>
      </c>
      <c r="L6" s="300" t="s">
        <v>95</v>
      </c>
      <c r="M6" s="486" t="s">
        <v>95</v>
      </c>
      <c r="N6" s="196" t="s">
        <v>95</v>
      </c>
      <c r="O6" s="196">
        <v>6.3503583416492796E-3</v>
      </c>
      <c r="P6" s="196">
        <v>6.3503583416492796E-3</v>
      </c>
      <c r="Q6" s="119"/>
    </row>
    <row r="7" spans="1:17" ht="14.25" customHeight="1" x14ac:dyDescent="0.2">
      <c r="B7" s="124"/>
      <c r="C7" s="119" t="s">
        <v>322</v>
      </c>
      <c r="E7" s="307">
        <v>1.2112870784293299</v>
      </c>
      <c r="F7" s="300">
        <v>2.0586477613482699</v>
      </c>
      <c r="G7" s="300">
        <v>6.9940182314261301E-2</v>
      </c>
      <c r="H7" s="528">
        <v>0.23</v>
      </c>
      <c r="I7" s="529">
        <v>0.42</v>
      </c>
      <c r="J7" s="529">
        <v>0.9</v>
      </c>
      <c r="K7" s="307">
        <v>0.278596028038746</v>
      </c>
      <c r="L7" s="300">
        <v>0.864632059766272</v>
      </c>
      <c r="M7" s="300">
        <v>6.2946164082835099E-2</v>
      </c>
      <c r="N7" s="196">
        <v>1.20617425188785</v>
      </c>
      <c r="O7" s="486">
        <v>133.84310840968899</v>
      </c>
      <c r="P7" s="196">
        <v>135.049282661577</v>
      </c>
    </row>
    <row r="8" spans="1:17" s="12" customFormat="1" ht="14.25" customHeight="1" x14ac:dyDescent="0.2">
      <c r="A8" s="119"/>
      <c r="B8" s="124"/>
      <c r="C8" s="119" t="s">
        <v>26</v>
      </c>
      <c r="D8" s="119"/>
      <c r="E8" s="307">
        <v>8.6829567072193303E-2</v>
      </c>
      <c r="F8" s="300" t="s">
        <v>95</v>
      </c>
      <c r="G8" s="486" t="s">
        <v>95</v>
      </c>
      <c r="H8" s="528">
        <v>7.0000000000000007E-2</v>
      </c>
      <c r="I8" s="529" t="s">
        <v>95</v>
      </c>
      <c r="J8" s="530" t="s">
        <v>95</v>
      </c>
      <c r="K8" s="307">
        <v>6.0780696950535297E-3</v>
      </c>
      <c r="L8" s="300" t="s">
        <v>95</v>
      </c>
      <c r="M8" s="486" t="s">
        <v>95</v>
      </c>
      <c r="N8" s="291">
        <v>6.0780696950535297E-3</v>
      </c>
      <c r="O8" s="196">
        <v>0.94847137802776005</v>
      </c>
      <c r="P8" s="196">
        <v>0.95454944772281403</v>
      </c>
      <c r="Q8" s="119"/>
    </row>
    <row r="9" spans="1:17" ht="14.25" customHeight="1" x14ac:dyDescent="0.2">
      <c r="B9" s="122"/>
      <c r="C9" s="594" t="s">
        <v>8</v>
      </c>
      <c r="E9" s="307">
        <v>0.49864144645903302</v>
      </c>
      <c r="F9" s="300">
        <v>0.35600351775634198</v>
      </c>
      <c r="G9" s="486">
        <v>4.6876797797762203E-3</v>
      </c>
      <c r="H9" s="528">
        <v>7.0000000000000007E-2</v>
      </c>
      <c r="I9" s="529">
        <v>7.0000000000000007E-2</v>
      </c>
      <c r="J9" s="530">
        <v>7.0000000000000007E-2</v>
      </c>
      <c r="K9" s="307">
        <v>3.4904901252132303E-2</v>
      </c>
      <c r="L9" s="300">
        <v>2.4920246242943901E-2</v>
      </c>
      <c r="M9" s="486">
        <v>3.2813758458433601E-4</v>
      </c>
      <c r="N9" s="196">
        <v>6.0153285079660598E-2</v>
      </c>
      <c r="O9" s="486">
        <v>19.810850040823698</v>
      </c>
      <c r="P9" s="196">
        <v>19.871003325903398</v>
      </c>
    </row>
    <row r="10" spans="1:17" s="12" customFormat="1" ht="14.25" customHeight="1" x14ac:dyDescent="0.2">
      <c r="A10" s="119"/>
      <c r="B10" s="122"/>
      <c r="C10" s="119" t="s">
        <v>290</v>
      </c>
      <c r="D10" s="119"/>
      <c r="E10" s="307">
        <v>0.80777809367161602</v>
      </c>
      <c r="F10" s="300">
        <v>2.1516201854074799</v>
      </c>
      <c r="G10" s="300">
        <v>0.27694812138917901</v>
      </c>
      <c r="H10" s="528">
        <v>0.32</v>
      </c>
      <c r="I10" s="529">
        <v>0.54</v>
      </c>
      <c r="J10" s="530">
        <v>1</v>
      </c>
      <c r="K10" s="307">
        <v>0.25848898997491698</v>
      </c>
      <c r="L10" s="300">
        <v>1.1618749001200399</v>
      </c>
      <c r="M10" s="300">
        <v>0.27694812138917901</v>
      </c>
      <c r="N10" s="196">
        <v>1.69731201148414</v>
      </c>
      <c r="O10" s="486">
        <v>1.3607910732105601E-3</v>
      </c>
      <c r="P10" s="196">
        <v>1.6986728025573501</v>
      </c>
      <c r="Q10" s="119"/>
    </row>
    <row r="11" spans="1:17" ht="14.25" customHeight="1" x14ac:dyDescent="0.2">
      <c r="B11" s="122"/>
      <c r="C11" s="119" t="s">
        <v>291</v>
      </c>
      <c r="E11" s="307" t="s">
        <v>95</v>
      </c>
      <c r="F11" s="300" t="s">
        <v>95</v>
      </c>
      <c r="G11" s="486" t="s">
        <v>95</v>
      </c>
      <c r="H11" s="528" t="s">
        <v>95</v>
      </c>
      <c r="I11" s="529" t="s">
        <v>95</v>
      </c>
      <c r="J11" s="530" t="s">
        <v>95</v>
      </c>
      <c r="K11" s="307" t="s">
        <v>95</v>
      </c>
      <c r="L11" s="300" t="s">
        <v>95</v>
      </c>
      <c r="M11" s="486" t="s">
        <v>95</v>
      </c>
      <c r="N11" s="196" t="s">
        <v>95</v>
      </c>
      <c r="O11" s="486">
        <v>1.31626598929511E-2</v>
      </c>
      <c r="P11" s="196">
        <v>1.31626598929511E-2</v>
      </c>
    </row>
    <row r="12" spans="1:17" s="12" customFormat="1" ht="14.25" customHeight="1" x14ac:dyDescent="0.2">
      <c r="A12" s="119"/>
      <c r="B12" s="122"/>
      <c r="C12" s="119" t="s">
        <v>355</v>
      </c>
      <c r="D12" s="119"/>
      <c r="E12" s="307">
        <v>27.069073681439601</v>
      </c>
      <c r="F12" s="300">
        <v>38.423976450742003</v>
      </c>
      <c r="G12" s="300">
        <v>1.7168533439834801</v>
      </c>
      <c r="H12" s="528">
        <v>7.0000000000000007E-2</v>
      </c>
      <c r="I12" s="529">
        <v>7.0000000000000007E-2</v>
      </c>
      <c r="J12" s="530">
        <v>7.0000000000000007E-2</v>
      </c>
      <c r="K12" s="307">
        <v>1.89483515770077</v>
      </c>
      <c r="L12" s="300">
        <v>2.6896783515519398</v>
      </c>
      <c r="M12" s="300">
        <v>0.120179734078844</v>
      </c>
      <c r="N12" s="196">
        <v>4.7046932433315503</v>
      </c>
      <c r="O12" s="486">
        <v>48.846956363966299</v>
      </c>
      <c r="P12" s="196">
        <v>53.551649607297797</v>
      </c>
      <c r="Q12" s="119"/>
    </row>
    <row r="13" spans="1:17" s="12" customFormat="1" ht="14.25" customHeight="1" x14ac:dyDescent="0.2">
      <c r="A13" s="119"/>
      <c r="B13" s="122"/>
      <c r="C13" s="119" t="s">
        <v>9</v>
      </c>
      <c r="D13" s="119"/>
      <c r="E13" s="307" t="s">
        <v>95</v>
      </c>
      <c r="F13" s="300" t="s">
        <v>95</v>
      </c>
      <c r="G13" s="486" t="s">
        <v>95</v>
      </c>
      <c r="H13" s="528" t="s">
        <v>95</v>
      </c>
      <c r="I13" s="529" t="s">
        <v>95</v>
      </c>
      <c r="J13" s="530" t="s">
        <v>95</v>
      </c>
      <c r="K13" s="307" t="s">
        <v>95</v>
      </c>
      <c r="L13" s="300" t="s">
        <v>95</v>
      </c>
      <c r="M13" s="486" t="s">
        <v>95</v>
      </c>
      <c r="N13" s="196" t="s">
        <v>95</v>
      </c>
      <c r="O13" s="486">
        <v>5.7153225074843501E-2</v>
      </c>
      <c r="P13" s="196">
        <v>5.7153225074843501E-2</v>
      </c>
      <c r="Q13" s="119"/>
    </row>
    <row r="14" spans="1:17" s="12" customFormat="1" ht="14.25" customHeight="1" x14ac:dyDescent="0.2">
      <c r="A14" s="119"/>
      <c r="B14" s="122"/>
      <c r="C14" s="119" t="s">
        <v>226</v>
      </c>
      <c r="D14" s="119"/>
      <c r="E14" s="307"/>
      <c r="F14" s="300"/>
      <c r="G14" s="300"/>
      <c r="H14" s="528"/>
      <c r="I14" s="529"/>
      <c r="J14" s="530"/>
      <c r="K14" s="307"/>
      <c r="L14" s="300"/>
      <c r="M14" s="300"/>
      <c r="N14" s="196"/>
      <c r="O14" s="486"/>
      <c r="P14" s="196"/>
      <c r="Q14" s="119"/>
    </row>
    <row r="15" spans="1:17" s="12" customFormat="1" ht="14.25" customHeight="1" x14ac:dyDescent="0.2">
      <c r="A15" s="119"/>
      <c r="B15" s="122"/>
      <c r="C15" s="119"/>
      <c r="D15" s="119" t="s">
        <v>196</v>
      </c>
      <c r="E15" s="307" t="s">
        <v>95</v>
      </c>
      <c r="F15" s="300" t="s">
        <v>95</v>
      </c>
      <c r="G15" s="486" t="s">
        <v>95</v>
      </c>
      <c r="H15" s="528" t="s">
        <v>95</v>
      </c>
      <c r="I15" s="529" t="s">
        <v>95</v>
      </c>
      <c r="J15" s="530" t="s">
        <v>95</v>
      </c>
      <c r="K15" s="307" t="s">
        <v>95</v>
      </c>
      <c r="L15" s="300" t="s">
        <v>95</v>
      </c>
      <c r="M15" s="486" t="s">
        <v>95</v>
      </c>
      <c r="N15" s="196" t="s">
        <v>95</v>
      </c>
      <c r="O15" s="486">
        <v>4.6266896489159E-2</v>
      </c>
      <c r="P15" s="196">
        <v>4.6266896489159E-2</v>
      </c>
      <c r="Q15" s="119"/>
    </row>
    <row r="16" spans="1:17" s="12" customFormat="1" ht="14.25" customHeight="1" x14ac:dyDescent="0.2">
      <c r="A16" s="119"/>
      <c r="B16" s="122"/>
      <c r="C16" s="119"/>
      <c r="D16" s="119" t="s">
        <v>192</v>
      </c>
      <c r="E16" s="307">
        <v>1.25853171829083</v>
      </c>
      <c r="F16" s="300">
        <v>3.2523600943412001</v>
      </c>
      <c r="G16" s="486">
        <v>0.206895434760203</v>
      </c>
      <c r="H16" s="528">
        <v>0.28999999999999998</v>
      </c>
      <c r="I16" s="529">
        <v>0.49</v>
      </c>
      <c r="J16" s="530">
        <v>1</v>
      </c>
      <c r="K16" s="307">
        <v>0.36497419830434202</v>
      </c>
      <c r="L16" s="300">
        <v>1.59365644622719</v>
      </c>
      <c r="M16" s="486">
        <v>0.206895434760203</v>
      </c>
      <c r="N16" s="196">
        <v>2.1655260792917401</v>
      </c>
      <c r="O16" s="486">
        <v>7.2019607184976904</v>
      </c>
      <c r="P16" s="196">
        <v>9.3674867977894198</v>
      </c>
      <c r="Q16" s="119"/>
    </row>
    <row r="17" spans="1:17" s="12" customFormat="1" ht="14.25" customHeight="1" x14ac:dyDescent="0.2">
      <c r="A17" s="119"/>
      <c r="B17" s="122"/>
      <c r="C17" s="119"/>
      <c r="D17" s="119" t="s">
        <v>197</v>
      </c>
      <c r="E17" s="307" t="s">
        <v>95</v>
      </c>
      <c r="F17" s="300" t="s">
        <v>95</v>
      </c>
      <c r="G17" s="300" t="s">
        <v>95</v>
      </c>
      <c r="H17" s="528" t="s">
        <v>95</v>
      </c>
      <c r="I17" s="529" t="s">
        <v>95</v>
      </c>
      <c r="J17" s="530" t="s">
        <v>95</v>
      </c>
      <c r="K17" s="307" t="s">
        <v>95</v>
      </c>
      <c r="L17" s="300" t="s">
        <v>95</v>
      </c>
      <c r="M17" s="300" t="s">
        <v>95</v>
      </c>
      <c r="N17" s="196" t="s">
        <v>95</v>
      </c>
      <c r="O17" s="486">
        <v>6.7132359611720996E-2</v>
      </c>
      <c r="P17" s="196">
        <v>6.7132359611720996E-2</v>
      </c>
      <c r="Q17" s="119"/>
    </row>
    <row r="18" spans="1:17" s="12" customFormat="1" ht="14.25" customHeight="1" x14ac:dyDescent="0.2">
      <c r="A18" s="119"/>
      <c r="B18" s="122"/>
      <c r="C18" s="119"/>
      <c r="D18" s="119" t="s">
        <v>198</v>
      </c>
      <c r="E18" s="307">
        <v>3.7421496920002503E-2</v>
      </c>
      <c r="F18" s="300">
        <v>0.22489469535682899</v>
      </c>
      <c r="G18" s="486">
        <v>1.8750719119104899E-3</v>
      </c>
      <c r="H18" s="528">
        <v>0.24</v>
      </c>
      <c r="I18" s="529">
        <v>0.48</v>
      </c>
      <c r="J18" s="530">
        <v>1</v>
      </c>
      <c r="K18" s="307">
        <v>8.9811592608006006E-3</v>
      </c>
      <c r="L18" s="300">
        <v>0.107949453771278</v>
      </c>
      <c r="M18" s="486">
        <v>1.8750719119104899E-3</v>
      </c>
      <c r="N18" s="196">
        <v>0.11880568494398901</v>
      </c>
      <c r="O18" s="486">
        <v>7.1994919713326704</v>
      </c>
      <c r="P18" s="196">
        <v>7.31829765627666</v>
      </c>
      <c r="Q18" s="119"/>
    </row>
    <row r="19" spans="1:17" s="12" customFormat="1" ht="14.25" customHeight="1" x14ac:dyDescent="0.2">
      <c r="A19" s="119"/>
      <c r="B19" s="122"/>
      <c r="C19" s="119"/>
      <c r="D19" s="119" t="s">
        <v>199</v>
      </c>
      <c r="E19" s="307">
        <v>1.7541326681251199E-3</v>
      </c>
      <c r="F19" s="300" t="s">
        <v>95</v>
      </c>
      <c r="G19" s="300" t="s">
        <v>95</v>
      </c>
      <c r="H19" s="528">
        <v>0.24</v>
      </c>
      <c r="I19" s="529" t="s">
        <v>95</v>
      </c>
      <c r="J19" s="530" t="s">
        <v>95</v>
      </c>
      <c r="K19" s="307">
        <v>4.2099184035002802E-4</v>
      </c>
      <c r="L19" s="300" t="s">
        <v>95</v>
      </c>
      <c r="M19" s="300" t="s">
        <v>95</v>
      </c>
      <c r="N19" s="196">
        <v>4.2099184035002802E-4</v>
      </c>
      <c r="O19" s="486">
        <v>1.5023133448244601</v>
      </c>
      <c r="P19" s="196">
        <v>1.50273433666481</v>
      </c>
      <c r="Q19" s="119"/>
    </row>
    <row r="20" spans="1:17" s="12" customFormat="1" ht="14.25" customHeight="1" x14ac:dyDescent="0.2">
      <c r="A20" s="119"/>
      <c r="B20" s="122"/>
      <c r="C20" s="119"/>
      <c r="D20" s="119" t="s">
        <v>200</v>
      </c>
      <c r="E20" s="307" t="s">
        <v>95</v>
      </c>
      <c r="F20" s="300" t="s">
        <v>95</v>
      </c>
      <c r="G20" s="486" t="s">
        <v>95</v>
      </c>
      <c r="H20" s="528" t="s">
        <v>95</v>
      </c>
      <c r="I20" s="529" t="s">
        <v>95</v>
      </c>
      <c r="J20" s="530" t="s">
        <v>95</v>
      </c>
      <c r="K20" s="307" t="s">
        <v>95</v>
      </c>
      <c r="L20" s="300" t="s">
        <v>95</v>
      </c>
      <c r="M20" s="486" t="s">
        <v>95</v>
      </c>
      <c r="N20" s="196" t="s">
        <v>95</v>
      </c>
      <c r="O20" s="486">
        <v>4.9442075659983702E-2</v>
      </c>
      <c r="P20" s="196">
        <v>4.9442075659983702E-2</v>
      </c>
      <c r="Q20" s="119"/>
    </row>
    <row r="21" spans="1:17" s="8" customFormat="1" ht="14.25" customHeight="1" x14ac:dyDescent="0.2">
      <c r="A21" s="119"/>
      <c r="B21" s="122"/>
      <c r="C21" s="119"/>
      <c r="D21" s="119" t="s">
        <v>201</v>
      </c>
      <c r="E21" s="307" t="s">
        <v>95</v>
      </c>
      <c r="F21" s="300" t="s">
        <v>95</v>
      </c>
      <c r="G21" s="300" t="s">
        <v>95</v>
      </c>
      <c r="H21" s="528" t="s">
        <v>95</v>
      </c>
      <c r="I21" s="529" t="s">
        <v>95</v>
      </c>
      <c r="J21" s="530" t="s">
        <v>95</v>
      </c>
      <c r="K21" s="307" t="s">
        <v>95</v>
      </c>
      <c r="L21" s="300" t="s">
        <v>95</v>
      </c>
      <c r="M21" s="300" t="s">
        <v>95</v>
      </c>
      <c r="N21" s="196" t="s">
        <v>95</v>
      </c>
      <c r="O21" s="486">
        <v>0.262179080105234</v>
      </c>
      <c r="P21" s="196">
        <v>0.262179080105234</v>
      </c>
      <c r="Q21" s="119"/>
    </row>
    <row r="22" spans="1:17" s="12" customFormat="1" ht="14.25" customHeight="1" x14ac:dyDescent="0.2">
      <c r="A22" s="119"/>
      <c r="B22" s="122"/>
      <c r="C22" s="119"/>
      <c r="D22" s="119" t="s">
        <v>202</v>
      </c>
      <c r="E22" s="307" t="s">
        <v>95</v>
      </c>
      <c r="F22" s="300" t="s">
        <v>95</v>
      </c>
      <c r="G22" s="486" t="s">
        <v>95</v>
      </c>
      <c r="H22" s="528" t="s">
        <v>95</v>
      </c>
      <c r="I22" s="529" t="s">
        <v>95</v>
      </c>
      <c r="J22" s="530" t="s">
        <v>95</v>
      </c>
      <c r="K22" s="307" t="s">
        <v>95</v>
      </c>
      <c r="L22" s="300" t="s">
        <v>95</v>
      </c>
      <c r="M22" s="486" t="s">
        <v>95</v>
      </c>
      <c r="N22" s="196" t="s">
        <v>95</v>
      </c>
      <c r="O22" s="486">
        <v>9.0719404880703995E-4</v>
      </c>
      <c r="P22" s="196">
        <v>9.0719404880703995E-4</v>
      </c>
      <c r="Q22" s="119"/>
    </row>
    <row r="23" spans="1:17" s="8" customFormat="1" ht="14.25" customHeight="1" x14ac:dyDescent="0.2">
      <c r="A23" s="119"/>
      <c r="B23" s="122"/>
      <c r="C23" s="119"/>
      <c r="D23" s="119" t="s">
        <v>203</v>
      </c>
      <c r="E23" s="307">
        <v>2.6896700911251799E-2</v>
      </c>
      <c r="F23" s="300" t="s">
        <v>95</v>
      </c>
      <c r="G23" s="486" t="s">
        <v>95</v>
      </c>
      <c r="H23" s="528">
        <v>0.24</v>
      </c>
      <c r="I23" s="529" t="s">
        <v>95</v>
      </c>
      <c r="J23" s="530" t="s">
        <v>95</v>
      </c>
      <c r="K23" s="307">
        <v>6.4552082187004298E-3</v>
      </c>
      <c r="L23" s="300" t="s">
        <v>95</v>
      </c>
      <c r="M23" s="486" t="s">
        <v>95</v>
      </c>
      <c r="N23" s="196">
        <v>6.4552082187004298E-3</v>
      </c>
      <c r="O23" s="486">
        <v>6.3503583416492796E-3</v>
      </c>
      <c r="P23" s="196">
        <v>1.28055665603497E-2</v>
      </c>
      <c r="Q23" s="119"/>
    </row>
    <row r="24" spans="1:17" s="12" customFormat="1" ht="14.25" customHeight="1" x14ac:dyDescent="0.2">
      <c r="A24" s="119"/>
      <c r="B24" s="122"/>
      <c r="C24" s="119"/>
      <c r="D24" s="119" t="s">
        <v>204</v>
      </c>
      <c r="E24" s="307">
        <v>1.4325416789688499E-2</v>
      </c>
      <c r="F24" s="300">
        <v>5.2634928700534399E-2</v>
      </c>
      <c r="G24" s="300">
        <v>1.03128955155077E-2</v>
      </c>
      <c r="H24" s="528">
        <v>0.24</v>
      </c>
      <c r="I24" s="529">
        <v>0.48</v>
      </c>
      <c r="J24" s="530">
        <v>1</v>
      </c>
      <c r="K24" s="307">
        <v>3.4381000295252298E-3</v>
      </c>
      <c r="L24" s="300">
        <v>2.5264765776256502E-2</v>
      </c>
      <c r="M24" s="300">
        <v>1.03128955155077E-2</v>
      </c>
      <c r="N24" s="196">
        <v>3.9015761321289401E-2</v>
      </c>
      <c r="O24" s="486">
        <v>2.5877710242220799</v>
      </c>
      <c r="P24" s="196">
        <v>2.62678678554337</v>
      </c>
      <c r="Q24" s="119"/>
    </row>
    <row r="25" spans="1:17" s="8" customFormat="1" ht="14.25" customHeight="1" x14ac:dyDescent="0.2">
      <c r="A25" s="119"/>
      <c r="B25" s="122"/>
      <c r="C25" s="119" t="s">
        <v>156</v>
      </c>
      <c r="D25" s="119"/>
      <c r="E25" s="307"/>
      <c r="F25" s="300"/>
      <c r="G25" s="300"/>
      <c r="H25" s="528"/>
      <c r="I25" s="529"/>
      <c r="J25" s="530"/>
      <c r="K25" s="307"/>
      <c r="L25" s="300"/>
      <c r="M25" s="300"/>
      <c r="N25" s="196"/>
      <c r="O25" s="486"/>
      <c r="P25" s="196"/>
      <c r="Q25" s="119"/>
    </row>
    <row r="26" spans="1:17" s="12" customFormat="1" ht="14.25" customHeight="1" x14ac:dyDescent="0.2">
      <c r="A26" s="119"/>
      <c r="B26" s="122"/>
      <c r="C26" s="119"/>
      <c r="D26" s="119" t="s">
        <v>119</v>
      </c>
      <c r="E26" s="307" t="s">
        <v>95</v>
      </c>
      <c r="F26" s="300" t="s">
        <v>95</v>
      </c>
      <c r="G26" s="300" t="s">
        <v>95</v>
      </c>
      <c r="H26" s="528" t="s">
        <v>95</v>
      </c>
      <c r="I26" s="529" t="s">
        <v>95</v>
      </c>
      <c r="J26" s="530" t="s">
        <v>95</v>
      </c>
      <c r="K26" s="307" t="s">
        <v>95</v>
      </c>
      <c r="L26" s="300" t="s">
        <v>95</v>
      </c>
      <c r="M26" s="300" t="s">
        <v>95</v>
      </c>
      <c r="N26" s="196" t="s">
        <v>95</v>
      </c>
      <c r="O26" s="486">
        <v>4.0823732196316803E-3</v>
      </c>
      <c r="P26" s="196">
        <v>4.0823732196316803E-3</v>
      </c>
      <c r="Q26" s="119"/>
    </row>
    <row r="27" spans="1:17" s="8" customFormat="1" ht="14.25" customHeight="1" x14ac:dyDescent="0.2">
      <c r="A27" s="119"/>
      <c r="B27" s="122"/>
      <c r="C27" s="119"/>
      <c r="D27" s="119" t="s">
        <v>130</v>
      </c>
      <c r="E27" s="307">
        <v>0.13682234811375901</v>
      </c>
      <c r="F27" s="300">
        <v>1.91399740729216E-2</v>
      </c>
      <c r="G27" s="486" t="s">
        <v>95</v>
      </c>
      <c r="H27" s="528">
        <v>1</v>
      </c>
      <c r="I27" s="529">
        <v>1</v>
      </c>
      <c r="J27" s="530" t="s">
        <v>95</v>
      </c>
      <c r="K27" s="307">
        <v>0.13682234811375901</v>
      </c>
      <c r="L27" s="300">
        <v>1.91399740729216E-2</v>
      </c>
      <c r="M27" s="486" t="s">
        <v>95</v>
      </c>
      <c r="N27" s="196">
        <v>0.15596232218668099</v>
      </c>
      <c r="O27" s="486" t="s">
        <v>95</v>
      </c>
      <c r="P27" s="196">
        <v>0.15596232218668099</v>
      </c>
      <c r="Q27" s="119"/>
    </row>
    <row r="28" spans="1:17" s="12" customFormat="1" ht="14.25" customHeight="1" x14ac:dyDescent="0.2">
      <c r="A28" s="119"/>
      <c r="B28" s="122"/>
      <c r="C28" s="119"/>
      <c r="D28" s="119" t="s">
        <v>132</v>
      </c>
      <c r="E28" s="307" t="s">
        <v>95</v>
      </c>
      <c r="F28" s="300" t="s">
        <v>95</v>
      </c>
      <c r="G28" s="486">
        <v>2.5125963619600601E-2</v>
      </c>
      <c r="H28" s="528" t="s">
        <v>95</v>
      </c>
      <c r="I28" s="529" t="s">
        <v>95</v>
      </c>
      <c r="J28" s="530">
        <v>1</v>
      </c>
      <c r="K28" s="307" t="s">
        <v>95</v>
      </c>
      <c r="L28" s="300" t="s">
        <v>95</v>
      </c>
      <c r="M28" s="486">
        <v>2.5125963619600601E-2</v>
      </c>
      <c r="N28" s="196">
        <v>2.5125963619600601E-2</v>
      </c>
      <c r="O28" s="486">
        <v>1.8143880976140799E-3</v>
      </c>
      <c r="P28" s="196">
        <v>2.6940351717214601E-2</v>
      </c>
      <c r="Q28" s="119"/>
    </row>
    <row r="29" spans="1:17" s="8" customFormat="1" ht="14.25" customHeight="1" x14ac:dyDescent="0.2">
      <c r="A29" s="119"/>
      <c r="B29" s="122"/>
      <c r="C29" s="119"/>
      <c r="D29" s="119" t="s">
        <v>158</v>
      </c>
      <c r="E29" s="307" t="s">
        <v>95</v>
      </c>
      <c r="F29" s="300" t="s">
        <v>95</v>
      </c>
      <c r="G29" s="300" t="s">
        <v>95</v>
      </c>
      <c r="H29" s="528" t="s">
        <v>95</v>
      </c>
      <c r="I29" s="529" t="s">
        <v>95</v>
      </c>
      <c r="J29" s="530" t="s">
        <v>95</v>
      </c>
      <c r="K29" s="307" t="s">
        <v>95</v>
      </c>
      <c r="L29" s="300" t="s">
        <v>95</v>
      </c>
      <c r="M29" s="300" t="s">
        <v>95</v>
      </c>
      <c r="N29" s="196" t="s">
        <v>95</v>
      </c>
      <c r="O29" s="486">
        <v>7.7111494148598397E-3</v>
      </c>
      <c r="P29" s="196">
        <v>7.7111494148598397E-3</v>
      </c>
      <c r="Q29" s="119"/>
    </row>
    <row r="30" spans="1:17" s="12" customFormat="1" ht="14.25" customHeight="1" x14ac:dyDescent="0.2">
      <c r="A30" s="119"/>
      <c r="B30" s="122"/>
      <c r="C30" s="119"/>
      <c r="D30" s="119" t="s">
        <v>159</v>
      </c>
      <c r="E30" s="307" t="s">
        <v>95</v>
      </c>
      <c r="F30" s="300">
        <v>1.2201733471487499E-2</v>
      </c>
      <c r="G30" s="300" t="s">
        <v>95</v>
      </c>
      <c r="H30" s="528" t="s">
        <v>95</v>
      </c>
      <c r="I30" s="529">
        <v>0.5</v>
      </c>
      <c r="J30" s="529" t="s">
        <v>95</v>
      </c>
      <c r="K30" s="307" t="s">
        <v>95</v>
      </c>
      <c r="L30" s="300">
        <v>6.1008667357437601E-3</v>
      </c>
      <c r="M30" s="300" t="s">
        <v>95</v>
      </c>
      <c r="N30" s="196">
        <v>6.1008667357437601E-3</v>
      </c>
      <c r="O30" s="486">
        <v>0.62823187879887499</v>
      </c>
      <c r="P30" s="196">
        <v>0.63433274553461905</v>
      </c>
      <c r="Q30" s="119"/>
    </row>
    <row r="31" spans="1:17" s="8" customFormat="1" ht="14.25" customHeight="1" x14ac:dyDescent="0.2">
      <c r="A31" s="119"/>
      <c r="B31" s="122"/>
      <c r="C31" s="119"/>
      <c r="D31" s="119" t="s">
        <v>160</v>
      </c>
      <c r="E31" s="307">
        <v>2.9235544468752001E-2</v>
      </c>
      <c r="F31" s="300">
        <v>0.118428589576202</v>
      </c>
      <c r="G31" s="300" t="s">
        <v>95</v>
      </c>
      <c r="H31" s="528">
        <v>0.1</v>
      </c>
      <c r="I31" s="529">
        <v>0.55000000000000004</v>
      </c>
      <c r="J31" s="529" t="s">
        <v>95</v>
      </c>
      <c r="K31" s="307">
        <v>2.9235544468752001E-3</v>
      </c>
      <c r="L31" s="300">
        <v>6.5135724266911402E-2</v>
      </c>
      <c r="M31" s="300" t="s">
        <v>95</v>
      </c>
      <c r="N31" s="196">
        <v>6.80592787137866E-2</v>
      </c>
      <c r="O31" s="486">
        <v>3.7875351537693902</v>
      </c>
      <c r="P31" s="196">
        <v>3.8555944324831799</v>
      </c>
      <c r="Q31" s="119"/>
    </row>
    <row r="32" spans="1:17" s="8" customFormat="1" ht="14.25" customHeight="1" x14ac:dyDescent="0.2">
      <c r="A32" s="119"/>
      <c r="B32" s="122"/>
      <c r="C32" s="119" t="s">
        <v>162</v>
      </c>
      <c r="D32" s="119"/>
      <c r="E32" s="307"/>
      <c r="F32" s="300"/>
      <c r="G32" s="486"/>
      <c r="H32" s="528"/>
      <c r="I32" s="529"/>
      <c r="J32" s="529"/>
      <c r="K32" s="307"/>
      <c r="L32" s="300"/>
      <c r="M32" s="486"/>
      <c r="N32" s="196"/>
      <c r="O32" s="486"/>
      <c r="P32" s="196"/>
      <c r="Q32" s="119"/>
    </row>
    <row r="33" spans="1:17" s="12" customFormat="1" ht="14.25" customHeight="1" x14ac:dyDescent="0.2">
      <c r="A33" s="119"/>
      <c r="B33" s="122"/>
      <c r="C33" s="119"/>
      <c r="D33" s="119" t="s">
        <v>116</v>
      </c>
      <c r="E33" s="307" t="s">
        <v>95</v>
      </c>
      <c r="F33" s="300" t="s">
        <v>95</v>
      </c>
      <c r="G33" s="283" t="s">
        <v>95</v>
      </c>
      <c r="H33" s="528" t="s">
        <v>95</v>
      </c>
      <c r="I33" s="529" t="s">
        <v>95</v>
      </c>
      <c r="J33" s="530" t="s">
        <v>95</v>
      </c>
      <c r="K33" s="307" t="s">
        <v>95</v>
      </c>
      <c r="L33" s="300" t="s">
        <v>95</v>
      </c>
      <c r="M33" s="283" t="s">
        <v>95</v>
      </c>
      <c r="N33" s="196" t="s">
        <v>95</v>
      </c>
      <c r="O33" s="283">
        <v>9.4348181075932106E-6</v>
      </c>
      <c r="P33" s="196">
        <v>9.4348181075932106E-6</v>
      </c>
      <c r="Q33" s="119"/>
    </row>
    <row r="34" spans="1:17" s="12" customFormat="1" ht="14.25" customHeight="1" x14ac:dyDescent="0.2">
      <c r="A34" s="119"/>
      <c r="B34" s="122"/>
      <c r="C34" s="119"/>
      <c r="D34" s="119" t="s">
        <v>117</v>
      </c>
      <c r="E34" s="307" t="s">
        <v>95</v>
      </c>
      <c r="F34" s="300" t="s">
        <v>95</v>
      </c>
      <c r="G34" s="283" t="s">
        <v>95</v>
      </c>
      <c r="H34" s="528" t="s">
        <v>95</v>
      </c>
      <c r="I34" s="529" t="s">
        <v>95</v>
      </c>
      <c r="J34" s="530" t="s">
        <v>95</v>
      </c>
      <c r="K34" s="307" t="s">
        <v>95</v>
      </c>
      <c r="L34" s="300" t="s">
        <v>95</v>
      </c>
      <c r="M34" s="283" t="s">
        <v>95</v>
      </c>
      <c r="N34" s="196" t="s">
        <v>95</v>
      </c>
      <c r="O34" s="283">
        <v>4.5178263630590599E-4</v>
      </c>
      <c r="P34" s="196">
        <v>4.5178263630590599E-4</v>
      </c>
      <c r="Q34" s="119"/>
    </row>
    <row r="35" spans="1:17" s="12" customFormat="1" ht="14.25" customHeight="1" x14ac:dyDescent="0.2">
      <c r="A35" s="119"/>
      <c r="B35" s="122"/>
      <c r="C35" s="119"/>
      <c r="D35" s="119" t="s">
        <v>118</v>
      </c>
      <c r="E35" s="307" t="s">
        <v>95</v>
      </c>
      <c r="F35" s="300" t="s">
        <v>95</v>
      </c>
      <c r="G35" s="486" t="s">
        <v>95</v>
      </c>
      <c r="H35" s="528" t="s">
        <v>95</v>
      </c>
      <c r="I35" s="529" t="s">
        <v>95</v>
      </c>
      <c r="J35" s="530" t="s">
        <v>95</v>
      </c>
      <c r="K35" s="307" t="s">
        <v>95</v>
      </c>
      <c r="L35" s="300" t="s">
        <v>95</v>
      </c>
      <c r="M35" s="486" t="s">
        <v>95</v>
      </c>
      <c r="N35" s="196" t="s">
        <v>95</v>
      </c>
      <c r="O35" s="486">
        <v>1.59666152590039E-5</v>
      </c>
      <c r="P35" s="196">
        <v>1.59666152590039E-5</v>
      </c>
      <c r="Q35" s="119"/>
    </row>
    <row r="36" spans="1:17" s="12" customFormat="1" ht="14.25" customHeight="1" x14ac:dyDescent="0.2">
      <c r="A36" s="119"/>
      <c r="B36" s="122"/>
      <c r="C36" s="119"/>
      <c r="D36" s="119" t="s">
        <v>128</v>
      </c>
      <c r="E36" s="307" t="s">
        <v>95</v>
      </c>
      <c r="F36" s="300" t="s">
        <v>95</v>
      </c>
      <c r="G36" s="300" t="s">
        <v>95</v>
      </c>
      <c r="H36" s="528" t="s">
        <v>95</v>
      </c>
      <c r="I36" s="529" t="s">
        <v>95</v>
      </c>
      <c r="J36" s="529" t="s">
        <v>95</v>
      </c>
      <c r="K36" s="307" t="s">
        <v>95</v>
      </c>
      <c r="L36" s="300" t="s">
        <v>95</v>
      </c>
      <c r="M36" s="300" t="s">
        <v>95</v>
      </c>
      <c r="N36" s="196" t="s">
        <v>95</v>
      </c>
      <c r="O36" s="486">
        <v>3.33121654721945E-3</v>
      </c>
      <c r="P36" s="196">
        <v>3.33121654721945E-3</v>
      </c>
      <c r="Q36" s="119"/>
    </row>
    <row r="37" spans="1:17" s="12" customFormat="1" ht="14.25" customHeight="1" x14ac:dyDescent="0.2">
      <c r="A37" s="119"/>
      <c r="B37" s="122"/>
      <c r="C37" s="119"/>
      <c r="D37" s="119" t="s">
        <v>133</v>
      </c>
      <c r="E37" s="307" t="s">
        <v>95</v>
      </c>
      <c r="F37" s="300" t="s">
        <v>95</v>
      </c>
      <c r="G37" s="300" t="s">
        <v>95</v>
      </c>
      <c r="H37" s="528" t="s">
        <v>95</v>
      </c>
      <c r="I37" s="529" t="s">
        <v>95</v>
      </c>
      <c r="J37" s="529" t="s">
        <v>95</v>
      </c>
      <c r="K37" s="307" t="s">
        <v>95</v>
      </c>
      <c r="L37" s="300" t="s">
        <v>95</v>
      </c>
      <c r="M37" s="300" t="s">
        <v>95</v>
      </c>
      <c r="N37" s="196" t="s">
        <v>95</v>
      </c>
      <c r="O37" s="486">
        <v>3.8726299555474899E-3</v>
      </c>
      <c r="P37" s="196">
        <v>3.8726299555474899E-3</v>
      </c>
      <c r="Q37" s="119"/>
    </row>
    <row r="38" spans="1:17" ht="14.25" customHeight="1" x14ac:dyDescent="0.2">
      <c r="B38" s="122"/>
      <c r="D38" s="119" t="s">
        <v>138</v>
      </c>
      <c r="E38" s="307" t="s">
        <v>95</v>
      </c>
      <c r="F38" s="300" t="s">
        <v>95</v>
      </c>
      <c r="G38" s="300" t="s">
        <v>95</v>
      </c>
      <c r="H38" s="528" t="s">
        <v>95</v>
      </c>
      <c r="I38" s="529" t="s">
        <v>95</v>
      </c>
      <c r="J38" s="529" t="s">
        <v>95</v>
      </c>
      <c r="K38" s="307" t="s">
        <v>95</v>
      </c>
      <c r="L38" s="300" t="s">
        <v>95</v>
      </c>
      <c r="M38" s="300" t="s">
        <v>95</v>
      </c>
      <c r="N38" s="196" t="s">
        <v>95</v>
      </c>
      <c r="O38" s="486">
        <v>2.1772657171369E-5</v>
      </c>
      <c r="P38" s="196">
        <v>2.1772657171369E-5</v>
      </c>
    </row>
    <row r="39" spans="1:17" ht="14.25" customHeight="1" x14ac:dyDescent="0.2">
      <c r="B39" s="122"/>
      <c r="C39" s="119" t="s">
        <v>41</v>
      </c>
      <c r="E39" s="307"/>
      <c r="F39" s="300"/>
      <c r="G39" s="300"/>
      <c r="H39" s="528"/>
      <c r="I39" s="529"/>
      <c r="J39" s="529"/>
      <c r="K39" s="307"/>
      <c r="L39" s="300"/>
      <c r="M39" s="300"/>
      <c r="N39" s="196"/>
      <c r="O39" s="486"/>
      <c r="P39" s="196"/>
    </row>
    <row r="40" spans="1:17" s="12" customFormat="1" ht="14.25" customHeight="1" x14ac:dyDescent="0.2">
      <c r="A40" s="119"/>
      <c r="B40" s="122"/>
      <c r="C40" s="119"/>
      <c r="D40" s="119" t="s">
        <v>107</v>
      </c>
      <c r="E40" s="307" t="s">
        <v>95</v>
      </c>
      <c r="F40" s="300">
        <v>9.5699870364608002E-4</v>
      </c>
      <c r="G40" s="486" t="s">
        <v>95</v>
      </c>
      <c r="H40" s="528" t="s">
        <v>95</v>
      </c>
      <c r="I40" s="529">
        <v>7.0000000000000007E-2</v>
      </c>
      <c r="J40" s="530" t="s">
        <v>95</v>
      </c>
      <c r="K40" s="307" t="s">
        <v>95</v>
      </c>
      <c r="L40" s="300">
        <v>6.6989909255225601E-5</v>
      </c>
      <c r="M40" s="486" t="s">
        <v>95</v>
      </c>
      <c r="N40" s="196">
        <v>6.6989909255225601E-5</v>
      </c>
      <c r="O40" s="486" t="s">
        <v>95</v>
      </c>
      <c r="P40" s="196">
        <v>6.6989909255225601E-5</v>
      </c>
      <c r="Q40" s="119"/>
    </row>
    <row r="41" spans="1:17" ht="14.25" customHeight="1" x14ac:dyDescent="0.2">
      <c r="B41" s="122"/>
      <c r="D41" s="119" t="s">
        <v>114</v>
      </c>
      <c r="E41" s="307">
        <v>2.9235544468751901E-3</v>
      </c>
      <c r="F41" s="300" t="s">
        <v>95</v>
      </c>
      <c r="G41" s="300" t="s">
        <v>95</v>
      </c>
      <c r="H41" s="528">
        <v>7.0000000000000007E-2</v>
      </c>
      <c r="I41" s="529" t="s">
        <v>95</v>
      </c>
      <c r="J41" s="530" t="s">
        <v>95</v>
      </c>
      <c r="K41" s="307">
        <v>2.0464881128126399E-4</v>
      </c>
      <c r="L41" s="300" t="s">
        <v>95</v>
      </c>
      <c r="M41" s="300" t="s">
        <v>95</v>
      </c>
      <c r="N41" s="196">
        <v>2.0464881128126399E-4</v>
      </c>
      <c r="O41" s="196" t="s">
        <v>95</v>
      </c>
      <c r="P41" s="196">
        <v>2.0464881128126399E-4</v>
      </c>
    </row>
    <row r="42" spans="1:17" s="12" customFormat="1" ht="14.25" customHeight="1" x14ac:dyDescent="0.2">
      <c r="A42" s="119"/>
      <c r="B42" s="122"/>
      <c r="C42" s="119" t="s">
        <v>42</v>
      </c>
      <c r="D42" s="119"/>
      <c r="E42" s="307"/>
      <c r="F42" s="300"/>
      <c r="G42" s="486"/>
      <c r="H42" s="528"/>
      <c r="I42" s="529"/>
      <c r="J42" s="530"/>
      <c r="K42" s="307"/>
      <c r="L42" s="300"/>
      <c r="M42" s="486"/>
      <c r="N42" s="196"/>
      <c r="O42" s="486"/>
      <c r="P42" s="196"/>
      <c r="Q42" s="119"/>
    </row>
    <row r="43" spans="1:17" s="24" customFormat="1" ht="14.25" customHeight="1" x14ac:dyDescent="0.2">
      <c r="A43" s="119"/>
      <c r="B43" s="122"/>
      <c r="C43" s="119"/>
      <c r="D43" s="119" t="s">
        <v>195</v>
      </c>
      <c r="E43" s="307">
        <v>1.1619374793660799</v>
      </c>
      <c r="F43" s="300">
        <v>2.3839316207175698</v>
      </c>
      <c r="G43" s="300">
        <v>1.7250661589576499E-2</v>
      </c>
      <c r="H43" s="528">
        <v>7.0000000000000007E-2</v>
      </c>
      <c r="I43" s="529">
        <v>7.0000000000000007E-2</v>
      </c>
      <c r="J43" s="530">
        <v>7.0000000000000007E-2</v>
      </c>
      <c r="K43" s="307">
        <v>8.1335623555625403E-2</v>
      </c>
      <c r="L43" s="300">
        <v>0.16687521345022999</v>
      </c>
      <c r="M43" s="300">
        <v>1.2075463112703601E-3</v>
      </c>
      <c r="N43" s="196">
        <v>0.24941838331712601</v>
      </c>
      <c r="O43" s="196">
        <v>22.5836886510025</v>
      </c>
      <c r="P43" s="196">
        <v>22.8331070343196</v>
      </c>
      <c r="Q43" s="119"/>
    </row>
    <row r="44" spans="1:17" s="17" customFormat="1" ht="14.25" customHeight="1" x14ac:dyDescent="0.2">
      <c r="A44" s="119"/>
      <c r="B44" s="122"/>
      <c r="C44" s="119" t="s">
        <v>10</v>
      </c>
      <c r="D44" s="119"/>
      <c r="E44" s="307" t="s">
        <v>95</v>
      </c>
      <c r="F44" s="300" t="s">
        <v>95</v>
      </c>
      <c r="G44" s="486" t="s">
        <v>95</v>
      </c>
      <c r="H44" s="528" t="s">
        <v>95</v>
      </c>
      <c r="I44" s="529" t="s">
        <v>95</v>
      </c>
      <c r="J44" s="530" t="s">
        <v>95</v>
      </c>
      <c r="K44" s="307" t="s">
        <v>95</v>
      </c>
      <c r="L44" s="300" t="s">
        <v>95</v>
      </c>
      <c r="M44" s="486" t="s">
        <v>95</v>
      </c>
      <c r="N44" s="196" t="s">
        <v>95</v>
      </c>
      <c r="O44" s="486">
        <v>0.54522362333303098</v>
      </c>
      <c r="P44" s="196">
        <v>0.54522362333303098</v>
      </c>
      <c r="Q44" s="119"/>
    </row>
    <row r="45" spans="1:17" s="24" customFormat="1" ht="14.25" customHeight="1" x14ac:dyDescent="0.2">
      <c r="A45" s="119"/>
      <c r="B45" s="122"/>
      <c r="C45" s="119" t="s">
        <v>345</v>
      </c>
      <c r="D45" s="119"/>
      <c r="E45" s="307" t="s">
        <v>95</v>
      </c>
      <c r="F45" s="300" t="s">
        <v>95</v>
      </c>
      <c r="G45" s="300" t="s">
        <v>95</v>
      </c>
      <c r="H45" s="528" t="s">
        <v>95</v>
      </c>
      <c r="I45" s="529" t="s">
        <v>95</v>
      </c>
      <c r="J45" s="529" t="s">
        <v>95</v>
      </c>
      <c r="K45" s="307" t="s">
        <v>95</v>
      </c>
      <c r="L45" s="300" t="s">
        <v>95</v>
      </c>
      <c r="M45" s="300" t="s">
        <v>95</v>
      </c>
      <c r="N45" s="196" t="s">
        <v>95</v>
      </c>
      <c r="O45" s="486">
        <v>4.0823732196316803E-3</v>
      </c>
      <c r="P45" s="196">
        <v>4.0823732196316803E-3</v>
      </c>
      <c r="Q45" s="119"/>
    </row>
    <row r="46" spans="1:17" s="17" customFormat="1" ht="14.25" customHeight="1" x14ac:dyDescent="0.2">
      <c r="A46" s="119"/>
      <c r="B46" s="122"/>
      <c r="C46" s="119" t="s">
        <v>304</v>
      </c>
      <c r="D46" s="119"/>
      <c r="E46" s="307" t="s">
        <v>95</v>
      </c>
      <c r="F46" s="300" t="s">
        <v>95</v>
      </c>
      <c r="G46" s="486" t="s">
        <v>95</v>
      </c>
      <c r="H46" s="528" t="s">
        <v>95</v>
      </c>
      <c r="I46" s="529" t="s">
        <v>95</v>
      </c>
      <c r="J46" s="530" t="s">
        <v>95</v>
      </c>
      <c r="K46" s="307" t="s">
        <v>95</v>
      </c>
      <c r="L46" s="300" t="s">
        <v>95</v>
      </c>
      <c r="M46" s="486" t="s">
        <v>95</v>
      </c>
      <c r="N46" s="196" t="s">
        <v>95</v>
      </c>
      <c r="O46" s="196">
        <v>1.8143880976140799E-3</v>
      </c>
      <c r="P46" s="196">
        <v>1.8143880976140799E-3</v>
      </c>
      <c r="Q46" s="119"/>
    </row>
    <row r="47" spans="1:17" s="24" customFormat="1" ht="14.25" customHeight="1" x14ac:dyDescent="0.2">
      <c r="A47" s="119"/>
      <c r="B47" s="122"/>
      <c r="C47" s="119" t="s">
        <v>301</v>
      </c>
      <c r="D47" s="119"/>
      <c r="E47" s="307" t="s">
        <v>95</v>
      </c>
      <c r="F47" s="300">
        <v>8.6129883328147205E-3</v>
      </c>
      <c r="G47" s="300">
        <v>1.05004027066987E-2</v>
      </c>
      <c r="H47" s="528" t="s">
        <v>95</v>
      </c>
      <c r="I47" s="529">
        <v>0.54</v>
      </c>
      <c r="J47" s="529">
        <v>1</v>
      </c>
      <c r="K47" s="307" t="s">
        <v>95</v>
      </c>
      <c r="L47" s="300">
        <v>4.6510136997199502E-3</v>
      </c>
      <c r="M47" s="300">
        <v>1.05004027066987E-2</v>
      </c>
      <c r="N47" s="196">
        <v>1.51514164064187E-2</v>
      </c>
      <c r="O47" s="486">
        <v>6.2596389367685704E-2</v>
      </c>
      <c r="P47" s="196">
        <v>7.7747805774104395E-2</v>
      </c>
      <c r="Q47" s="119"/>
    </row>
    <row r="48" spans="1:17" s="17" customFormat="1" ht="14.25" customHeight="1" x14ac:dyDescent="0.2">
      <c r="A48" s="119"/>
      <c r="B48" s="122"/>
      <c r="C48" s="336" t="s">
        <v>294</v>
      </c>
      <c r="D48" s="119"/>
      <c r="E48" s="307">
        <v>0.77006424130692597</v>
      </c>
      <c r="F48" s="300">
        <v>2.80046530647952</v>
      </c>
      <c r="G48" s="300">
        <v>0.767279426353772</v>
      </c>
      <c r="H48" s="528">
        <v>0.32</v>
      </c>
      <c r="I48" s="529">
        <v>0.56000000000000005</v>
      </c>
      <c r="J48" s="530">
        <v>1</v>
      </c>
      <c r="K48" s="307">
        <v>0.24642055721821601</v>
      </c>
      <c r="L48" s="300">
        <v>1.5682605716285301</v>
      </c>
      <c r="M48" s="300">
        <v>0.767279426353772</v>
      </c>
      <c r="N48" s="196">
        <v>2.5819605552005198</v>
      </c>
      <c r="O48" s="486" t="s">
        <v>95</v>
      </c>
      <c r="P48" s="196">
        <v>2.5819605552005198</v>
      </c>
      <c r="Q48" s="119"/>
    </row>
    <row r="49" spans="1:17" s="24" customFormat="1" ht="14.25" customHeight="1" x14ac:dyDescent="0.2">
      <c r="A49" s="119"/>
      <c r="B49" s="122"/>
      <c r="C49" s="336" t="s">
        <v>173</v>
      </c>
      <c r="D49" s="119"/>
      <c r="E49" s="307">
        <v>0.23242257852657799</v>
      </c>
      <c r="F49" s="300">
        <v>0.39016837147650701</v>
      </c>
      <c r="G49" s="486">
        <v>3.4388818864438397E-2</v>
      </c>
      <c r="H49" s="528">
        <v>1</v>
      </c>
      <c r="I49" s="529">
        <v>1</v>
      </c>
      <c r="J49" s="530">
        <v>1</v>
      </c>
      <c r="K49" s="307">
        <v>0.23242257852657799</v>
      </c>
      <c r="L49" s="300">
        <v>0.39016837147650701</v>
      </c>
      <c r="M49" s="486">
        <v>3.4388818864438397E-2</v>
      </c>
      <c r="N49" s="196">
        <v>0.65697976886752296</v>
      </c>
      <c r="O49" s="486">
        <v>1.1022591853397401</v>
      </c>
      <c r="P49" s="196">
        <v>1.7592389542072699</v>
      </c>
      <c r="Q49" s="119"/>
    </row>
    <row r="50" spans="1:17" s="17" customFormat="1" ht="14.25" customHeight="1" x14ac:dyDescent="0.2">
      <c r="A50" s="119"/>
      <c r="B50" s="122" t="s">
        <v>71</v>
      </c>
      <c r="C50" s="336"/>
      <c r="D50" s="119"/>
      <c r="E50" s="307"/>
      <c r="F50" s="300"/>
      <c r="G50" s="486"/>
      <c r="H50" s="528"/>
      <c r="I50" s="529"/>
      <c r="J50" s="530"/>
      <c r="K50" s="307"/>
      <c r="L50" s="300"/>
      <c r="M50" s="486"/>
      <c r="N50" s="196"/>
      <c r="O50" s="486"/>
      <c r="P50" s="196"/>
      <c r="Q50" s="119"/>
    </row>
    <row r="51" spans="1:17" s="17" customFormat="1" ht="14.25" customHeight="1" x14ac:dyDescent="0.2">
      <c r="A51" s="119"/>
      <c r="B51" s="122"/>
      <c r="C51" s="119" t="s">
        <v>305</v>
      </c>
      <c r="D51" s="42"/>
      <c r="E51" s="307">
        <v>2.42655019090641E-2</v>
      </c>
      <c r="F51" s="300" t="s">
        <v>95</v>
      </c>
      <c r="G51" s="283" t="s">
        <v>95</v>
      </c>
      <c r="H51" s="528">
        <v>1</v>
      </c>
      <c r="I51" s="529" t="s">
        <v>95</v>
      </c>
      <c r="J51" s="531" t="s">
        <v>95</v>
      </c>
      <c r="K51" s="307">
        <v>2.42655019090641E-2</v>
      </c>
      <c r="L51" s="300" t="s">
        <v>95</v>
      </c>
      <c r="M51" s="283" t="s">
        <v>95</v>
      </c>
      <c r="N51" s="196">
        <v>2.42655019090641E-2</v>
      </c>
      <c r="O51" s="283">
        <v>5.2399528259094597</v>
      </c>
      <c r="P51" s="196">
        <v>5.2642183278185302</v>
      </c>
      <c r="Q51" s="119"/>
    </row>
    <row r="52" spans="1:17" s="17" customFormat="1" ht="14.25" customHeight="1" x14ac:dyDescent="0.2">
      <c r="A52" s="119"/>
      <c r="B52" s="122"/>
      <c r="C52" s="594" t="s">
        <v>348</v>
      </c>
      <c r="D52" s="119"/>
      <c r="E52" s="307"/>
      <c r="F52" s="300"/>
      <c r="G52" s="283"/>
      <c r="H52" s="528"/>
      <c r="I52" s="529"/>
      <c r="J52" s="531"/>
      <c r="K52" s="307"/>
      <c r="L52" s="300"/>
      <c r="M52" s="283"/>
      <c r="N52" s="196"/>
      <c r="O52" s="283"/>
      <c r="P52" s="196"/>
      <c r="Q52" s="119"/>
    </row>
    <row r="53" spans="1:17" s="17" customFormat="1" ht="14.25" customHeight="1" x14ac:dyDescent="0.2">
      <c r="A53" s="119"/>
      <c r="B53" s="122"/>
      <c r="C53" s="119"/>
      <c r="D53" s="119" t="s">
        <v>193</v>
      </c>
      <c r="E53" s="307">
        <v>0.13623763722438401</v>
      </c>
      <c r="F53" s="300">
        <v>0.13498466714928001</v>
      </c>
      <c r="G53" s="486">
        <v>4.6876797797762203E-3</v>
      </c>
      <c r="H53" s="528">
        <v>1</v>
      </c>
      <c r="I53" s="529">
        <v>1</v>
      </c>
      <c r="J53" s="530">
        <v>1</v>
      </c>
      <c r="K53" s="307">
        <v>0.13623763722438401</v>
      </c>
      <c r="L53" s="300">
        <v>0.13498466714928001</v>
      </c>
      <c r="M53" s="486">
        <v>4.6876797797762203E-3</v>
      </c>
      <c r="N53" s="196">
        <v>0.27590998415343998</v>
      </c>
      <c r="O53" s="486" t="s">
        <v>95</v>
      </c>
      <c r="P53" s="196">
        <v>0.27590998415343998</v>
      </c>
      <c r="Q53" s="119"/>
    </row>
    <row r="54" spans="1:17" s="17" customFormat="1" ht="14.25" customHeight="1" x14ac:dyDescent="0.2">
      <c r="A54" s="119"/>
      <c r="B54" s="122"/>
      <c r="C54" s="119"/>
      <c r="D54" s="119" t="s">
        <v>205</v>
      </c>
      <c r="E54" s="307">
        <v>0.11343391253875799</v>
      </c>
      <c r="F54" s="300">
        <v>0.20441492309880299</v>
      </c>
      <c r="G54" s="300">
        <v>1.8750719119104899E-2</v>
      </c>
      <c r="H54" s="528">
        <v>1</v>
      </c>
      <c r="I54" s="529">
        <v>1</v>
      </c>
      <c r="J54" s="529">
        <v>1</v>
      </c>
      <c r="K54" s="307">
        <v>0.11343391253875799</v>
      </c>
      <c r="L54" s="300">
        <v>0.20441492309880299</v>
      </c>
      <c r="M54" s="300">
        <v>1.8750719119104899E-2</v>
      </c>
      <c r="N54" s="196">
        <v>0.33659955475666498</v>
      </c>
      <c r="O54" s="486" t="s">
        <v>95</v>
      </c>
      <c r="P54" s="196">
        <v>0.33659955475666498</v>
      </c>
      <c r="Q54" s="119"/>
    </row>
    <row r="55" spans="1:17" s="17" customFormat="1" ht="14.25" customHeight="1" x14ac:dyDescent="0.2">
      <c r="A55" s="119"/>
      <c r="B55" s="1298" t="s">
        <v>403</v>
      </c>
      <c r="C55" s="1298"/>
      <c r="D55" s="1298"/>
      <c r="E55" s="1298"/>
      <c r="F55" s="1298"/>
      <c r="G55" s="1298"/>
      <c r="H55" s="1298"/>
      <c r="I55" s="1298"/>
      <c r="J55" s="1298"/>
      <c r="K55" s="1298"/>
      <c r="L55" s="1298"/>
      <c r="M55" s="1298"/>
      <c r="N55" s="1298"/>
      <c r="O55" s="1298"/>
      <c r="P55" s="1298"/>
      <c r="Q55" s="119"/>
    </row>
    <row r="56" spans="1:17" s="16" customFormat="1" ht="14.25" customHeight="1" x14ac:dyDescent="0.2">
      <c r="A56" s="119"/>
      <c r="B56" s="1299" t="s">
        <v>350</v>
      </c>
      <c r="C56" s="1299"/>
      <c r="D56" s="1299"/>
      <c r="E56" s="1299"/>
      <c r="F56" s="1299"/>
      <c r="G56" s="1299"/>
      <c r="H56" s="1299"/>
      <c r="I56" s="1299"/>
      <c r="J56" s="1299"/>
      <c r="K56" s="1299"/>
      <c r="L56" s="1299"/>
      <c r="M56" s="1299"/>
      <c r="N56" s="1299"/>
      <c r="O56" s="1299"/>
      <c r="P56" s="1299"/>
      <c r="Q56" s="119"/>
    </row>
    <row r="57" spans="1:17" s="17" customFormat="1" ht="14.25" customHeight="1" x14ac:dyDescent="0.2">
      <c r="A57" s="119"/>
      <c r="B57" s="119"/>
      <c r="C57" s="119"/>
      <c r="D57" s="119"/>
      <c r="E57" s="119"/>
      <c r="F57" s="119"/>
      <c r="G57" s="119"/>
      <c r="H57" s="119"/>
      <c r="I57" s="119"/>
      <c r="J57" s="119"/>
      <c r="K57" s="119"/>
      <c r="L57" s="119"/>
      <c r="M57" s="119"/>
      <c r="N57" s="119"/>
      <c r="O57" s="119"/>
      <c r="P57" s="119"/>
      <c r="Q57" s="119"/>
    </row>
    <row r="58" spans="1:17" s="16" customFormat="1" ht="14.25" customHeight="1" x14ac:dyDescent="0.2">
      <c r="A58" s="119"/>
      <c r="B58" s="119"/>
      <c r="C58" s="119"/>
      <c r="D58" s="119"/>
      <c r="E58" s="119"/>
      <c r="F58" s="119"/>
      <c r="G58" s="119"/>
      <c r="H58" s="119"/>
      <c r="I58" s="119"/>
      <c r="J58" s="119"/>
      <c r="K58" s="119"/>
      <c r="L58" s="119"/>
      <c r="M58" s="119"/>
      <c r="N58" s="119"/>
      <c r="O58" s="119"/>
      <c r="P58" s="119"/>
      <c r="Q58" s="119"/>
    </row>
    <row r="59" spans="1:17" s="16" customFormat="1" ht="14.25" customHeight="1" x14ac:dyDescent="0.2">
      <c r="A59" s="119"/>
      <c r="B59" s="119"/>
      <c r="C59" s="119"/>
      <c r="D59" s="119"/>
      <c r="E59" s="119"/>
      <c r="F59" s="119"/>
      <c r="G59" s="119"/>
      <c r="H59" s="119"/>
      <c r="I59" s="119"/>
      <c r="J59" s="119"/>
      <c r="K59" s="119"/>
      <c r="L59" s="119"/>
      <c r="M59" s="119"/>
      <c r="N59" s="119"/>
      <c r="O59" s="119"/>
      <c r="P59" s="119"/>
      <c r="Q59" s="119"/>
    </row>
    <row r="60" spans="1:17" s="12" customFormat="1" ht="14.25" customHeight="1" x14ac:dyDescent="0.2">
      <c r="A60" s="119"/>
      <c r="B60" s="119"/>
      <c r="C60" s="119"/>
      <c r="D60" s="119"/>
      <c r="E60" s="119"/>
      <c r="F60" s="119"/>
      <c r="G60" s="119"/>
      <c r="H60" s="119"/>
      <c r="I60" s="119"/>
      <c r="J60" s="119"/>
      <c r="K60" s="119"/>
      <c r="L60" s="119"/>
      <c r="M60" s="119"/>
      <c r="N60" s="119"/>
      <c r="O60" s="119"/>
      <c r="P60" s="119"/>
      <c r="Q60" s="119"/>
    </row>
    <row r="61" spans="1:17" s="8" customFormat="1" ht="14.25" customHeight="1" x14ac:dyDescent="0.2">
      <c r="A61" s="119"/>
      <c r="B61" s="119"/>
      <c r="C61" s="119"/>
      <c r="D61" s="119"/>
      <c r="E61" s="119"/>
      <c r="F61" s="119"/>
      <c r="G61" s="119"/>
      <c r="H61" s="119"/>
      <c r="I61" s="119"/>
      <c r="J61" s="119"/>
      <c r="K61" s="119"/>
      <c r="L61" s="119"/>
      <c r="M61" s="119"/>
      <c r="N61" s="119"/>
      <c r="O61" s="119"/>
      <c r="P61" s="119"/>
      <c r="Q61" s="119"/>
    </row>
    <row r="62" spans="1:17" s="12" customFormat="1" ht="14.25" customHeight="1" x14ac:dyDescent="0.2">
      <c r="A62" s="119"/>
      <c r="B62" s="119"/>
      <c r="C62" s="119"/>
      <c r="D62" s="119"/>
      <c r="E62" s="119"/>
      <c r="F62" s="119"/>
      <c r="G62" s="119"/>
      <c r="H62" s="119"/>
      <c r="I62" s="119"/>
      <c r="J62" s="119"/>
      <c r="K62" s="119"/>
      <c r="L62" s="119"/>
      <c r="M62" s="119"/>
      <c r="N62" s="119"/>
      <c r="O62" s="119"/>
      <c r="P62" s="119"/>
      <c r="Q62" s="119"/>
    </row>
    <row r="63" spans="1:17" s="8" customFormat="1" ht="14.25" customHeight="1" x14ac:dyDescent="0.2">
      <c r="A63" s="119"/>
      <c r="B63" s="119"/>
      <c r="C63" s="119"/>
      <c r="D63" s="119"/>
      <c r="E63" s="119"/>
      <c r="F63" s="119"/>
      <c r="G63" s="119"/>
      <c r="H63" s="119"/>
      <c r="I63" s="119"/>
      <c r="J63" s="119"/>
      <c r="K63" s="119"/>
      <c r="L63" s="119"/>
      <c r="M63" s="119"/>
      <c r="N63" s="119"/>
      <c r="O63" s="119"/>
      <c r="P63" s="119"/>
      <c r="Q63" s="119"/>
    </row>
    <row r="64" spans="1:17" s="12" customFormat="1" ht="14.25" customHeight="1" x14ac:dyDescent="0.2">
      <c r="A64" s="119"/>
      <c r="B64" s="119"/>
      <c r="C64" s="119"/>
      <c r="D64" s="119"/>
      <c r="E64" s="119"/>
      <c r="F64" s="119"/>
      <c r="G64" s="119"/>
      <c r="H64" s="119"/>
      <c r="I64" s="119"/>
      <c r="J64" s="119"/>
      <c r="K64" s="119"/>
      <c r="L64" s="119"/>
      <c r="M64" s="119"/>
      <c r="N64" s="119"/>
      <c r="O64" s="119"/>
      <c r="P64" s="119"/>
      <c r="Q64" s="119"/>
    </row>
    <row r="65" spans="1:17" ht="14.25" customHeight="1" x14ac:dyDescent="0.2"/>
    <row r="66" spans="1:17" ht="14.25" customHeight="1" x14ac:dyDescent="0.2"/>
    <row r="67" spans="1:17" s="17" customFormat="1" ht="15" customHeight="1" x14ac:dyDescent="0.2">
      <c r="A67" s="119"/>
      <c r="B67" s="119"/>
      <c r="C67" s="119"/>
      <c r="D67" s="119"/>
      <c r="E67" s="119"/>
      <c r="F67" s="119"/>
      <c r="G67" s="119"/>
      <c r="H67" s="119"/>
      <c r="I67" s="119"/>
      <c r="J67" s="119"/>
      <c r="K67" s="119"/>
      <c r="L67" s="119"/>
      <c r="M67" s="119"/>
      <c r="N67" s="119"/>
      <c r="O67" s="119"/>
      <c r="P67" s="119"/>
      <c r="Q67" s="119"/>
    </row>
    <row r="68" spans="1:17" s="16" customFormat="1" ht="15" customHeight="1" x14ac:dyDescent="0.2">
      <c r="A68" s="119"/>
      <c r="B68" s="119"/>
      <c r="C68" s="119"/>
      <c r="D68" s="119"/>
      <c r="E68" s="119"/>
      <c r="F68" s="119"/>
      <c r="G68" s="119"/>
      <c r="H68" s="119"/>
      <c r="I68" s="119"/>
      <c r="J68" s="119"/>
      <c r="K68" s="119"/>
      <c r="L68" s="119"/>
      <c r="M68" s="119"/>
      <c r="N68" s="119"/>
      <c r="O68" s="119"/>
      <c r="P68" s="119"/>
      <c r="Q68" s="119"/>
    </row>
    <row r="69" spans="1:17" s="17" customFormat="1" ht="15" customHeight="1" x14ac:dyDescent="0.2">
      <c r="A69" s="119"/>
      <c r="B69" s="119"/>
      <c r="C69" s="119"/>
      <c r="D69" s="119"/>
      <c r="E69" s="119"/>
      <c r="F69" s="119"/>
      <c r="G69" s="119"/>
      <c r="H69" s="119"/>
      <c r="I69" s="119"/>
      <c r="J69" s="119"/>
      <c r="K69" s="119"/>
      <c r="L69" s="119"/>
      <c r="M69" s="119"/>
      <c r="N69" s="119"/>
      <c r="O69" s="119"/>
      <c r="P69" s="119"/>
      <c r="Q69" s="119"/>
    </row>
    <row r="70" spans="1:17" s="17" customFormat="1" ht="15" customHeight="1" x14ac:dyDescent="0.2">
      <c r="A70" s="119"/>
      <c r="B70" s="119"/>
      <c r="C70" s="119"/>
      <c r="D70" s="119"/>
      <c r="E70" s="119"/>
      <c r="F70" s="119"/>
      <c r="G70" s="119"/>
      <c r="H70" s="119"/>
      <c r="I70" s="119"/>
      <c r="J70" s="119"/>
      <c r="K70" s="119"/>
      <c r="L70" s="119"/>
      <c r="M70" s="119"/>
      <c r="N70" s="119"/>
      <c r="O70" s="119"/>
      <c r="P70" s="119"/>
      <c r="Q70" s="119"/>
    </row>
    <row r="71" spans="1:17" s="17" customFormat="1" ht="15" customHeight="1" x14ac:dyDescent="0.2">
      <c r="A71" s="119"/>
      <c r="B71" s="119"/>
      <c r="C71" s="119"/>
      <c r="D71" s="119"/>
      <c r="E71" s="119"/>
      <c r="F71" s="119"/>
      <c r="G71" s="119"/>
      <c r="H71" s="119"/>
      <c r="I71" s="119"/>
      <c r="J71" s="119"/>
      <c r="K71" s="119"/>
      <c r="L71" s="119"/>
      <c r="M71" s="119"/>
      <c r="N71" s="119"/>
      <c r="O71" s="119"/>
      <c r="P71" s="119"/>
      <c r="Q71" s="119"/>
    </row>
    <row r="72" spans="1:17" s="17" customFormat="1" ht="15" customHeight="1" x14ac:dyDescent="0.2">
      <c r="A72" s="119"/>
      <c r="B72" s="119"/>
      <c r="C72" s="119"/>
      <c r="D72" s="119"/>
      <c r="E72" s="119"/>
      <c r="F72" s="119"/>
      <c r="G72" s="119"/>
      <c r="H72" s="119"/>
      <c r="I72" s="119"/>
      <c r="J72" s="119"/>
      <c r="K72" s="119"/>
      <c r="L72" s="119"/>
      <c r="M72" s="119"/>
      <c r="N72" s="119"/>
      <c r="O72" s="119"/>
      <c r="P72" s="119"/>
      <c r="Q72" s="119"/>
    </row>
    <row r="73" spans="1:17" s="16" customFormat="1" ht="15" customHeight="1" x14ac:dyDescent="0.2">
      <c r="A73" s="119"/>
      <c r="B73" s="119"/>
      <c r="C73" s="119"/>
      <c r="D73" s="119"/>
      <c r="E73" s="119"/>
      <c r="F73" s="119"/>
      <c r="G73" s="119"/>
      <c r="H73" s="119"/>
      <c r="I73" s="119"/>
      <c r="J73" s="119"/>
      <c r="K73" s="119"/>
      <c r="L73" s="119"/>
      <c r="M73" s="119"/>
      <c r="N73" s="119"/>
      <c r="O73" s="119"/>
      <c r="P73" s="119"/>
      <c r="Q73" s="119"/>
    </row>
    <row r="74" spans="1:17" s="16" customFormat="1" ht="15" customHeight="1" x14ac:dyDescent="0.2">
      <c r="A74" s="119"/>
      <c r="B74" s="119"/>
      <c r="C74" s="119"/>
      <c r="D74" s="119"/>
      <c r="E74" s="119"/>
      <c r="F74" s="119"/>
      <c r="G74" s="119"/>
      <c r="H74" s="119"/>
      <c r="I74" s="119"/>
      <c r="J74" s="119"/>
      <c r="K74" s="119"/>
      <c r="L74" s="119"/>
      <c r="M74" s="119"/>
      <c r="N74" s="119"/>
      <c r="O74" s="119"/>
      <c r="P74" s="119"/>
      <c r="Q74" s="119"/>
    </row>
    <row r="75" spans="1:17" s="17" customFormat="1" ht="15" customHeight="1" x14ac:dyDescent="0.2">
      <c r="A75" s="119"/>
      <c r="B75" s="119"/>
      <c r="C75" s="119"/>
      <c r="D75" s="119"/>
      <c r="E75" s="119"/>
      <c r="F75" s="119"/>
      <c r="G75" s="119"/>
      <c r="H75" s="119"/>
      <c r="I75" s="119"/>
      <c r="J75" s="119"/>
      <c r="K75" s="119"/>
      <c r="L75" s="119"/>
      <c r="M75" s="119"/>
      <c r="N75" s="119"/>
      <c r="O75" s="119"/>
      <c r="P75" s="119"/>
      <c r="Q75" s="119"/>
    </row>
    <row r="76" spans="1:17" s="16" customFormat="1" ht="37.5" customHeight="1" x14ac:dyDescent="0.2">
      <c r="A76" s="119"/>
      <c r="B76" s="119"/>
      <c r="C76" s="119"/>
      <c r="D76" s="119"/>
      <c r="E76" s="119"/>
      <c r="F76" s="119"/>
      <c r="G76" s="119"/>
      <c r="H76" s="119"/>
      <c r="I76" s="119"/>
      <c r="J76" s="119"/>
      <c r="K76" s="119"/>
      <c r="L76" s="119"/>
      <c r="M76" s="119"/>
      <c r="N76" s="119"/>
      <c r="O76" s="119"/>
      <c r="P76" s="119"/>
      <c r="Q76" s="119"/>
    </row>
    <row r="77" spans="1:17" s="17" customFormat="1" ht="37.5" customHeight="1" x14ac:dyDescent="0.2">
      <c r="A77" s="119"/>
      <c r="B77" s="119"/>
      <c r="C77" s="119"/>
      <c r="D77" s="119"/>
      <c r="E77" s="119"/>
      <c r="F77" s="119"/>
      <c r="G77" s="119"/>
      <c r="H77" s="119"/>
      <c r="I77" s="119"/>
      <c r="J77" s="119"/>
      <c r="K77" s="119"/>
      <c r="L77" s="119"/>
      <c r="M77" s="119"/>
      <c r="N77" s="119"/>
      <c r="O77" s="119"/>
      <c r="P77" s="119"/>
      <c r="Q77" s="119"/>
    </row>
    <row r="78" spans="1:17" s="16" customFormat="1" ht="14.25" customHeight="1" x14ac:dyDescent="0.2">
      <c r="A78" s="119"/>
      <c r="B78" s="119"/>
      <c r="C78" s="119"/>
      <c r="D78" s="119"/>
      <c r="E78" s="119"/>
      <c r="F78" s="119"/>
      <c r="G78" s="119"/>
      <c r="H78" s="119"/>
      <c r="I78" s="119"/>
      <c r="J78" s="119"/>
      <c r="K78" s="119"/>
      <c r="L78" s="119"/>
      <c r="M78" s="119"/>
      <c r="N78" s="119"/>
      <c r="O78" s="119"/>
      <c r="P78" s="119"/>
      <c r="Q78" s="119"/>
    </row>
    <row r="79" spans="1:17" s="24" customFormat="1" ht="15.75" customHeight="1" x14ac:dyDescent="0.2">
      <c r="A79" s="119"/>
      <c r="B79" s="119"/>
      <c r="C79" s="119"/>
      <c r="D79" s="119"/>
      <c r="E79" s="119"/>
      <c r="F79" s="119"/>
      <c r="G79" s="119"/>
      <c r="H79" s="119"/>
      <c r="I79" s="119"/>
      <c r="J79" s="119"/>
      <c r="K79" s="119"/>
      <c r="L79" s="119"/>
      <c r="M79" s="119"/>
      <c r="N79" s="119"/>
      <c r="O79" s="119"/>
      <c r="P79" s="119"/>
      <c r="Q79" s="119"/>
    </row>
    <row r="80" spans="1:17" s="17" customFormat="1" ht="15" customHeight="1" x14ac:dyDescent="0.2">
      <c r="A80" s="119"/>
      <c r="B80" s="119"/>
      <c r="C80" s="119"/>
      <c r="D80" s="119"/>
      <c r="E80" s="119"/>
      <c r="F80" s="119"/>
      <c r="G80" s="119"/>
      <c r="H80" s="119"/>
      <c r="I80" s="119"/>
      <c r="J80" s="119"/>
      <c r="K80" s="119"/>
      <c r="L80" s="119"/>
      <c r="M80" s="119"/>
      <c r="N80" s="119"/>
      <c r="O80" s="119"/>
      <c r="P80" s="119"/>
      <c r="Q80" s="119"/>
    </row>
    <row r="81" spans="1:17" s="24" customFormat="1" ht="15" customHeight="1" x14ac:dyDescent="0.2">
      <c r="A81" s="119"/>
      <c r="B81" s="119"/>
      <c r="C81" s="119"/>
      <c r="D81" s="119"/>
      <c r="E81" s="119"/>
      <c r="F81" s="119"/>
      <c r="G81" s="119"/>
      <c r="H81" s="119"/>
      <c r="I81" s="119"/>
      <c r="J81" s="119"/>
      <c r="K81" s="119"/>
      <c r="L81" s="119"/>
      <c r="M81" s="119"/>
      <c r="N81" s="119"/>
      <c r="O81" s="119"/>
      <c r="P81" s="119"/>
      <c r="Q81" s="119"/>
    </row>
    <row r="82" spans="1:17" ht="15" customHeight="1" x14ac:dyDescent="0.2"/>
    <row r="83" spans="1:17" ht="15" customHeight="1" x14ac:dyDescent="0.2"/>
    <row r="84" spans="1:17" ht="15" customHeight="1" x14ac:dyDescent="0.2"/>
    <row r="85" spans="1:17" ht="15" customHeight="1" x14ac:dyDescent="0.2"/>
    <row r="86" spans="1:17" ht="15" customHeight="1" x14ac:dyDescent="0.2"/>
    <row r="87" spans="1:17" ht="15" customHeight="1" x14ac:dyDescent="0.2"/>
    <row r="88" spans="1:17" ht="15" customHeight="1" x14ac:dyDescent="0.2"/>
    <row r="89" spans="1:17" ht="15" customHeight="1" x14ac:dyDescent="0.2"/>
    <row r="90" spans="1:17" ht="15" customHeight="1" x14ac:dyDescent="0.2"/>
    <row r="91" spans="1:17" ht="15" customHeight="1" x14ac:dyDescent="0.2"/>
    <row r="92" spans="1:17" ht="15" customHeight="1" x14ac:dyDescent="0.2"/>
    <row r="93" spans="1:17" ht="15" customHeight="1" x14ac:dyDescent="0.2"/>
    <row r="94" spans="1:17" ht="15" customHeight="1" x14ac:dyDescent="0.2"/>
    <row r="95" spans="1:17" ht="15" customHeight="1" x14ac:dyDescent="0.2"/>
    <row r="96" spans="1:17" ht="15" customHeight="1" x14ac:dyDescent="0.2"/>
    <row r="97" ht="15" customHeight="1" x14ac:dyDescent="0.2"/>
    <row r="98" ht="15" customHeight="1" x14ac:dyDescent="0.2"/>
    <row r="99" ht="15" customHeight="1" x14ac:dyDescent="0.2"/>
  </sheetData>
  <mergeCells count="10">
    <mergeCell ref="B55:P55"/>
    <mergeCell ref="B56:P56"/>
    <mergeCell ref="B1:P1"/>
    <mergeCell ref="B3:D4"/>
    <mergeCell ref="E3:G3"/>
    <mergeCell ref="H3:J3"/>
    <mergeCell ref="K3:M3"/>
    <mergeCell ref="N3:N4"/>
    <mergeCell ref="O3:O4"/>
    <mergeCell ref="P3:P4"/>
  </mergeCells>
  <phoneticPr fontId="17" type="noConversion"/>
  <printOptions horizontalCentered="1"/>
  <pageMargins left="0.5" right="0.5" top="0.5" bottom="0.5" header="0.5" footer="0.5"/>
  <pageSetup scale="64" fitToHeight="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44"/>
  <sheetViews>
    <sheetView view="pageBreakPreview" topLeftCell="A25" zoomScale="90" zoomScaleNormal="90" zoomScaleSheetLayoutView="90" workbookViewId="0">
      <selection activeCell="B96" sqref="B64:P96"/>
    </sheetView>
  </sheetViews>
  <sheetFormatPr defaultColWidth="9.140625" defaultRowHeight="12.75" x14ac:dyDescent="0.2"/>
  <cols>
    <col min="1" max="1" width="1.7109375" style="127" customWidth="1"/>
    <col min="2" max="3" width="2" style="2" customWidth="1"/>
    <col min="4" max="4" width="37.85546875" style="2" customWidth="1"/>
    <col min="5" max="13" width="7.85546875" style="2" customWidth="1"/>
    <col min="14" max="14" width="10.140625" style="2" customWidth="1"/>
    <col min="15" max="16" width="9.7109375" style="2" customWidth="1"/>
    <col min="17" max="17" width="1.7109375" style="127" customWidth="1"/>
    <col min="18" max="18" width="3" style="127" customWidth="1"/>
    <col min="19" max="16384" width="9.140625" style="7"/>
  </cols>
  <sheetData>
    <row r="1" spans="1:21" ht="39" customHeight="1" x14ac:dyDescent="0.2">
      <c r="A1" s="42"/>
      <c r="B1" s="1212" t="s">
        <v>433</v>
      </c>
      <c r="C1" s="1213"/>
      <c r="D1" s="1213"/>
      <c r="E1" s="1213"/>
      <c r="F1" s="1213"/>
      <c r="G1" s="1213"/>
      <c r="H1" s="1213"/>
      <c r="I1" s="1213"/>
      <c r="J1" s="1213"/>
      <c r="K1" s="1213"/>
      <c r="L1" s="1213"/>
      <c r="M1" s="1213"/>
      <c r="N1" s="1213"/>
      <c r="O1" s="1213"/>
      <c r="P1" s="1213"/>
      <c r="Q1" s="182"/>
      <c r="R1" s="182"/>
    </row>
    <row r="2" spans="1:21" ht="9" customHeight="1" x14ac:dyDescent="0.2">
      <c r="A2" s="42"/>
      <c r="B2" s="32"/>
      <c r="C2" s="32"/>
      <c r="D2" s="32"/>
      <c r="E2" s="32"/>
      <c r="F2" s="32"/>
      <c r="G2" s="32"/>
      <c r="H2" s="32"/>
      <c r="I2" s="32"/>
      <c r="J2" s="32"/>
      <c r="K2" s="32"/>
      <c r="L2" s="32"/>
      <c r="M2" s="32"/>
      <c r="N2" s="32"/>
      <c r="O2" s="32"/>
      <c r="P2" s="32"/>
      <c r="Q2" s="42"/>
      <c r="R2" s="42"/>
    </row>
    <row r="3" spans="1:21" ht="37.5" customHeight="1" x14ac:dyDescent="0.2">
      <c r="A3" s="42"/>
      <c r="B3" s="1164" t="s">
        <v>263</v>
      </c>
      <c r="C3" s="1165"/>
      <c r="D3" s="1166"/>
      <c r="E3" s="1316" t="s">
        <v>18</v>
      </c>
      <c r="F3" s="1317"/>
      <c r="G3" s="1318"/>
      <c r="H3" s="1319" t="s">
        <v>337</v>
      </c>
      <c r="I3" s="1320"/>
      <c r="J3" s="1321"/>
      <c r="K3" s="1319" t="s">
        <v>19</v>
      </c>
      <c r="L3" s="1320"/>
      <c r="M3" s="1321"/>
      <c r="N3" s="1322" t="s">
        <v>2</v>
      </c>
      <c r="O3" s="1322" t="s">
        <v>3</v>
      </c>
      <c r="P3" s="1322" t="s">
        <v>4</v>
      </c>
    </row>
    <row r="4" spans="1:21" ht="15" customHeight="1" x14ac:dyDescent="0.2">
      <c r="A4" s="42"/>
      <c r="B4" s="1313"/>
      <c r="C4" s="1314"/>
      <c r="D4" s="1315"/>
      <c r="E4" s="491" t="s">
        <v>98</v>
      </c>
      <c r="F4" s="490" t="s">
        <v>99</v>
      </c>
      <c r="G4" s="489" t="s">
        <v>15</v>
      </c>
      <c r="H4" s="491" t="s">
        <v>98</v>
      </c>
      <c r="I4" s="490" t="s">
        <v>99</v>
      </c>
      <c r="J4" s="489" t="s">
        <v>15</v>
      </c>
      <c r="K4" s="491" t="s">
        <v>98</v>
      </c>
      <c r="L4" s="490" t="s">
        <v>99</v>
      </c>
      <c r="M4" s="489" t="s">
        <v>15</v>
      </c>
      <c r="N4" s="1323"/>
      <c r="O4" s="1324"/>
      <c r="P4" s="1323"/>
    </row>
    <row r="5" spans="1:21" ht="15" customHeight="1" x14ac:dyDescent="0.2">
      <c r="A5" s="42"/>
      <c r="B5" s="122" t="s">
        <v>399</v>
      </c>
      <c r="C5" s="123"/>
      <c r="D5" s="32"/>
      <c r="E5" s="92"/>
      <c r="F5" s="190"/>
      <c r="G5" s="494"/>
      <c r="H5" s="36"/>
      <c r="I5" s="190"/>
      <c r="J5" s="36"/>
      <c r="K5" s="265"/>
      <c r="L5" s="190"/>
      <c r="M5" s="493"/>
      <c r="N5" s="492"/>
      <c r="O5" s="498"/>
      <c r="P5" s="492"/>
    </row>
    <row r="6" spans="1:21" s="12" customFormat="1" ht="15" customHeight="1" x14ac:dyDescent="0.2">
      <c r="A6" s="42"/>
      <c r="B6" s="122"/>
      <c r="C6" s="119" t="s">
        <v>322</v>
      </c>
      <c r="D6" s="32"/>
      <c r="E6" s="533">
        <v>0.98107450735971002</v>
      </c>
      <c r="F6" s="579">
        <v>0.32445233393161299</v>
      </c>
      <c r="G6" s="537">
        <v>3.9582694084021999E-2</v>
      </c>
      <c r="H6" s="528">
        <v>0.23</v>
      </c>
      <c r="I6" s="529">
        <v>0.42</v>
      </c>
      <c r="J6" s="530">
        <v>0.9</v>
      </c>
      <c r="K6" s="533">
        <v>0.22564713669273301</v>
      </c>
      <c r="L6" s="579">
        <v>0.13626998025127701</v>
      </c>
      <c r="M6" s="537">
        <v>3.5624424675619798E-2</v>
      </c>
      <c r="N6" s="537">
        <v>0.39754154161963001</v>
      </c>
      <c r="O6" s="532">
        <v>7.6129547310169601</v>
      </c>
      <c r="P6" s="140">
        <v>8.0104962726365994</v>
      </c>
      <c r="Q6" s="127"/>
      <c r="R6" s="127"/>
    </row>
    <row r="7" spans="1:21" ht="15" customHeight="1" x14ac:dyDescent="0.2">
      <c r="A7" s="42"/>
      <c r="B7" s="122"/>
      <c r="C7" s="32" t="s">
        <v>179</v>
      </c>
      <c r="D7" s="32"/>
      <c r="E7" s="840" t="s">
        <v>95</v>
      </c>
      <c r="F7" s="584" t="s">
        <v>95</v>
      </c>
      <c r="G7" s="536" t="s">
        <v>95</v>
      </c>
      <c r="H7" s="208">
        <v>0</v>
      </c>
      <c r="I7" s="534">
        <v>0</v>
      </c>
      <c r="J7" s="208">
        <v>0</v>
      </c>
      <c r="K7" s="840" t="s">
        <v>95</v>
      </c>
      <c r="L7" s="584" t="s">
        <v>95</v>
      </c>
      <c r="M7" s="536" t="s">
        <v>95</v>
      </c>
      <c r="N7" s="536" t="s">
        <v>95</v>
      </c>
      <c r="O7" s="537">
        <v>0.95935770661344499</v>
      </c>
      <c r="P7" s="140">
        <v>0.95935770661344499</v>
      </c>
    </row>
    <row r="8" spans="1:21" s="12" customFormat="1" ht="15" customHeight="1" x14ac:dyDescent="0.2">
      <c r="A8" s="42"/>
      <c r="B8" s="122"/>
      <c r="C8" s="32" t="s">
        <v>26</v>
      </c>
      <c r="D8" s="32"/>
      <c r="E8" s="533">
        <v>1.3702557192196201</v>
      </c>
      <c r="F8" s="579">
        <v>1.11362686486008</v>
      </c>
      <c r="G8" s="929" t="s">
        <v>95</v>
      </c>
      <c r="H8" s="528">
        <v>7.0000000000000007E-2</v>
      </c>
      <c r="I8" s="529">
        <v>7.0000000000000007E-2</v>
      </c>
      <c r="J8" s="529">
        <v>0</v>
      </c>
      <c r="K8" s="533">
        <v>9.5917900345373494E-2</v>
      </c>
      <c r="L8" s="579">
        <v>7.7953880540205994E-2</v>
      </c>
      <c r="M8" s="929" t="s">
        <v>95</v>
      </c>
      <c r="N8" s="537">
        <v>0.173871780885579</v>
      </c>
      <c r="O8" s="526">
        <v>27.860224076930098</v>
      </c>
      <c r="P8" s="535">
        <v>28.034095857815601</v>
      </c>
      <c r="Q8" s="127"/>
      <c r="R8" s="127"/>
    </row>
    <row r="9" spans="1:21" ht="15" customHeight="1" x14ac:dyDescent="0.2">
      <c r="A9" s="42"/>
      <c r="B9" s="122"/>
      <c r="C9" s="32" t="s">
        <v>437</v>
      </c>
      <c r="D9" s="32"/>
      <c r="E9" s="533">
        <v>1.7325819114520299E-2</v>
      </c>
      <c r="F9" s="584" t="s">
        <v>95</v>
      </c>
      <c r="G9" s="536" t="s">
        <v>95</v>
      </c>
      <c r="H9" s="208">
        <v>7.0000000000000007E-2</v>
      </c>
      <c r="I9" s="534">
        <v>0</v>
      </c>
      <c r="J9" s="208">
        <v>0</v>
      </c>
      <c r="K9" s="533">
        <v>1.21280733801642E-3</v>
      </c>
      <c r="L9" s="584" t="s">
        <v>95</v>
      </c>
      <c r="M9" s="536" t="s">
        <v>95</v>
      </c>
      <c r="N9" s="536">
        <v>1.21280733801642E-3</v>
      </c>
      <c r="O9" s="537">
        <v>1.72140070761136</v>
      </c>
      <c r="P9" s="140">
        <v>1.72261351494937</v>
      </c>
    </row>
    <row r="10" spans="1:21" s="12" customFormat="1" ht="15" customHeight="1" x14ac:dyDescent="0.2">
      <c r="A10" s="42"/>
      <c r="B10" s="122"/>
      <c r="C10" s="32" t="s">
        <v>290</v>
      </c>
      <c r="D10" s="32"/>
      <c r="E10" s="533">
        <v>0.192533164910107</v>
      </c>
      <c r="F10" s="579">
        <v>5.4961207785303197</v>
      </c>
      <c r="G10" s="532">
        <v>5.7695734896870396</v>
      </c>
      <c r="H10" s="528">
        <v>0.32</v>
      </c>
      <c r="I10" s="534">
        <v>0.54</v>
      </c>
      <c r="J10" s="208">
        <v>1</v>
      </c>
      <c r="K10" s="533">
        <v>6.16106127712341E-2</v>
      </c>
      <c r="L10" s="579">
        <v>2.9679052204063701</v>
      </c>
      <c r="M10" s="532">
        <v>5.7695734896870396</v>
      </c>
      <c r="N10" s="536">
        <v>8.7990893228646492</v>
      </c>
      <c r="O10" s="929" t="s">
        <v>95</v>
      </c>
      <c r="P10" s="140">
        <v>8.7990893228646492</v>
      </c>
      <c r="Q10" s="42"/>
      <c r="R10" s="42"/>
      <c r="U10" s="871"/>
    </row>
    <row r="11" spans="1:21" ht="15" customHeight="1" x14ac:dyDescent="0.2">
      <c r="A11" s="42"/>
      <c r="B11" s="122"/>
      <c r="C11" s="594" t="s">
        <v>154</v>
      </c>
      <c r="D11" s="32"/>
      <c r="E11" s="840" t="s">
        <v>95</v>
      </c>
      <c r="F11" s="584" t="s">
        <v>95</v>
      </c>
      <c r="G11" s="536" t="s">
        <v>95</v>
      </c>
      <c r="H11" s="208">
        <v>0</v>
      </c>
      <c r="I11" s="534">
        <v>0</v>
      </c>
      <c r="J11" s="208">
        <v>0</v>
      </c>
      <c r="K11" s="840" t="s">
        <v>95</v>
      </c>
      <c r="L11" s="584" t="s">
        <v>95</v>
      </c>
      <c r="M11" s="536" t="s">
        <v>95</v>
      </c>
      <c r="N11" s="536" t="s">
        <v>95</v>
      </c>
      <c r="O11" s="532">
        <v>0.107502494783634</v>
      </c>
      <c r="P11" s="196">
        <v>0.107502494783634</v>
      </c>
      <c r="Q11" s="42"/>
      <c r="R11" s="42"/>
    </row>
    <row r="12" spans="1:21" s="12" customFormat="1" ht="15" customHeight="1" x14ac:dyDescent="0.2">
      <c r="A12" s="42"/>
      <c r="B12" s="122"/>
      <c r="C12" s="119" t="s">
        <v>74</v>
      </c>
      <c r="D12" s="32"/>
      <c r="E12" s="533"/>
      <c r="F12" s="579"/>
      <c r="G12" s="532"/>
      <c r="H12" s="208"/>
      <c r="I12" s="534"/>
      <c r="J12" s="208"/>
      <c r="K12" s="533"/>
      <c r="L12" s="579"/>
      <c r="M12" s="532"/>
      <c r="N12" s="532"/>
      <c r="O12" s="532"/>
      <c r="P12" s="196"/>
      <c r="Q12" s="42"/>
      <c r="R12" s="42"/>
    </row>
    <row r="13" spans="1:21" s="12" customFormat="1" ht="15" customHeight="1" x14ac:dyDescent="0.2">
      <c r="A13" s="42"/>
      <c r="B13" s="122"/>
      <c r="C13" s="119"/>
      <c r="D13" s="32" t="s">
        <v>192</v>
      </c>
      <c r="E13" s="533">
        <v>0.50504762718826601</v>
      </c>
      <c r="F13" s="579">
        <v>0.106454806790589</v>
      </c>
      <c r="G13" s="532">
        <v>3.8263270947887902E-2</v>
      </c>
      <c r="H13" s="208">
        <v>0.28999999999999998</v>
      </c>
      <c r="I13" s="534">
        <v>0.49</v>
      </c>
      <c r="J13" s="208">
        <v>1</v>
      </c>
      <c r="K13" s="533">
        <v>0.14646381188459701</v>
      </c>
      <c r="L13" s="579">
        <v>5.2162855327388798E-2</v>
      </c>
      <c r="M13" s="532">
        <v>3.8263270947887902E-2</v>
      </c>
      <c r="N13" s="532">
        <v>0.236889938159874</v>
      </c>
      <c r="O13" s="532">
        <v>3.3217499773201502</v>
      </c>
      <c r="P13" s="196">
        <v>3.5586399154800201</v>
      </c>
      <c r="Q13" s="42"/>
      <c r="R13" s="42"/>
    </row>
    <row r="14" spans="1:21" s="12" customFormat="1" ht="15" customHeight="1" x14ac:dyDescent="0.2">
      <c r="A14" s="42"/>
      <c r="B14" s="122"/>
      <c r="C14" s="119"/>
      <c r="D14" s="32" t="s">
        <v>197</v>
      </c>
      <c r="E14" s="533">
        <v>1.05362637490176</v>
      </c>
      <c r="F14" s="579">
        <v>1.0040410343403601</v>
      </c>
      <c r="G14" s="537">
        <v>1.00276158346189E-2</v>
      </c>
      <c r="H14" s="208">
        <v>0.23</v>
      </c>
      <c r="I14" s="534">
        <v>0.48</v>
      </c>
      <c r="J14" s="208">
        <v>1</v>
      </c>
      <c r="K14" s="533">
        <v>0.242334066227406</v>
      </c>
      <c r="L14" s="579">
        <v>0.48193969648337298</v>
      </c>
      <c r="M14" s="537">
        <v>1.00276158346189E-2</v>
      </c>
      <c r="N14" s="537">
        <v>0.73430137854539801</v>
      </c>
      <c r="O14" s="532">
        <v>27.919472920257601</v>
      </c>
      <c r="P14" s="196">
        <v>28.653774298803</v>
      </c>
      <c r="Q14" s="42"/>
      <c r="R14" s="42"/>
    </row>
    <row r="15" spans="1:21" s="12" customFormat="1" ht="15" customHeight="1" x14ac:dyDescent="0.2">
      <c r="A15" s="42"/>
      <c r="B15" s="122"/>
      <c r="C15" s="119"/>
      <c r="D15" s="32" t="s">
        <v>207</v>
      </c>
      <c r="E15" s="533">
        <v>1.0828636946575199E-2</v>
      </c>
      <c r="F15" s="579">
        <v>1.9099244747723398E-2</v>
      </c>
      <c r="G15" s="929" t="s">
        <v>95</v>
      </c>
      <c r="H15" s="528">
        <v>0.23</v>
      </c>
      <c r="I15" s="529">
        <v>0.48</v>
      </c>
      <c r="J15" s="529">
        <v>0</v>
      </c>
      <c r="K15" s="533">
        <v>2.4905864977122901E-3</v>
      </c>
      <c r="L15" s="579">
        <v>9.1676374789072292E-3</v>
      </c>
      <c r="M15" s="929" t="s">
        <v>95</v>
      </c>
      <c r="N15" s="537">
        <v>1.1658223976619499E-2</v>
      </c>
      <c r="O15" s="536" t="s">
        <v>95</v>
      </c>
      <c r="P15" s="196">
        <v>1.1658223976619499E-2</v>
      </c>
      <c r="Q15" s="42"/>
      <c r="R15" s="42"/>
    </row>
    <row r="16" spans="1:21" s="12" customFormat="1" ht="15" customHeight="1" x14ac:dyDescent="0.2">
      <c r="A16" s="42"/>
      <c r="B16" s="122"/>
      <c r="C16" s="119"/>
      <c r="D16" s="32" t="s">
        <v>199</v>
      </c>
      <c r="E16" s="533">
        <v>0.143804298650518</v>
      </c>
      <c r="F16" s="579">
        <v>4.9078796954190797E-2</v>
      </c>
      <c r="G16" s="532">
        <v>6.5971156806703297E-3</v>
      </c>
      <c r="H16" s="208">
        <v>0.23</v>
      </c>
      <c r="I16" s="534">
        <v>0.48</v>
      </c>
      <c r="J16" s="208">
        <v>1</v>
      </c>
      <c r="K16" s="533">
        <v>3.3074988689619202E-2</v>
      </c>
      <c r="L16" s="579">
        <v>2.35578225380116E-2</v>
      </c>
      <c r="M16" s="532">
        <v>6.5971156806703297E-3</v>
      </c>
      <c r="N16" s="532">
        <v>6.3229926908301107E-2</v>
      </c>
      <c r="O16" s="532">
        <v>6.1402658078563004</v>
      </c>
      <c r="P16" s="196">
        <v>6.2034957347645996</v>
      </c>
      <c r="Q16" s="42"/>
      <c r="R16" s="42"/>
    </row>
    <row r="17" spans="1:18" s="12" customFormat="1" ht="15" customHeight="1" x14ac:dyDescent="0.2">
      <c r="A17" s="42"/>
      <c r="B17" s="122"/>
      <c r="C17" s="119"/>
      <c r="D17" s="32" t="s">
        <v>202</v>
      </c>
      <c r="E17" s="840" t="s">
        <v>95</v>
      </c>
      <c r="F17" s="584" t="s">
        <v>95</v>
      </c>
      <c r="G17" s="536" t="s">
        <v>95</v>
      </c>
      <c r="H17" s="208">
        <v>0</v>
      </c>
      <c r="I17" s="534">
        <v>0</v>
      </c>
      <c r="J17" s="208">
        <v>0</v>
      </c>
      <c r="K17" s="840" t="s">
        <v>95</v>
      </c>
      <c r="L17" s="584" t="s">
        <v>95</v>
      </c>
      <c r="M17" s="536" t="s">
        <v>95</v>
      </c>
      <c r="N17" s="536" t="s">
        <v>95</v>
      </c>
      <c r="O17" s="532">
        <v>1.7690283951737301E-2</v>
      </c>
      <c r="P17" s="196">
        <v>1.7690283951737301E-2</v>
      </c>
      <c r="Q17" s="42"/>
      <c r="R17" s="42"/>
    </row>
    <row r="18" spans="1:18" s="12" customFormat="1" ht="15" customHeight="1" x14ac:dyDescent="0.2">
      <c r="A18" s="42"/>
      <c r="B18" s="122"/>
      <c r="C18" s="119"/>
      <c r="D18" s="32" t="s">
        <v>203</v>
      </c>
      <c r="E18" s="533">
        <v>1.51600917252052E-2</v>
      </c>
      <c r="F18" s="579">
        <v>0.24648984307615099</v>
      </c>
      <c r="G18" s="532">
        <v>7.4151580250734497E-2</v>
      </c>
      <c r="H18" s="208">
        <v>0.23</v>
      </c>
      <c r="I18" s="534">
        <v>0.48</v>
      </c>
      <c r="J18" s="208">
        <v>1</v>
      </c>
      <c r="K18" s="533">
        <v>3.4868210967971998E-3</v>
      </c>
      <c r="L18" s="579">
        <v>0.118315124676553</v>
      </c>
      <c r="M18" s="532">
        <v>7.4151580250734497E-2</v>
      </c>
      <c r="N18" s="532">
        <v>0.195953526024084</v>
      </c>
      <c r="O18" s="537">
        <v>1.2076431098611999</v>
      </c>
      <c r="P18" s="196">
        <v>1.4035966358852801</v>
      </c>
      <c r="Q18" s="42"/>
      <c r="R18" s="42"/>
    </row>
    <row r="19" spans="1:18" s="12" customFormat="1" ht="15" customHeight="1" x14ac:dyDescent="0.2">
      <c r="A19" s="42"/>
      <c r="B19" s="122"/>
      <c r="C19" s="119"/>
      <c r="D19" s="32" t="s">
        <v>204</v>
      </c>
      <c r="E19" s="840" t="s">
        <v>95</v>
      </c>
      <c r="F19" s="584" t="s">
        <v>95</v>
      </c>
      <c r="G19" s="536" t="s">
        <v>95</v>
      </c>
      <c r="H19" s="208">
        <v>0</v>
      </c>
      <c r="I19" s="534">
        <v>0</v>
      </c>
      <c r="J19" s="208">
        <v>0</v>
      </c>
      <c r="K19" s="840" t="s">
        <v>95</v>
      </c>
      <c r="L19" s="584" t="s">
        <v>95</v>
      </c>
      <c r="M19" s="536" t="s">
        <v>95</v>
      </c>
      <c r="N19" s="536" t="s">
        <v>95</v>
      </c>
      <c r="O19" s="532">
        <v>0.18053161571260101</v>
      </c>
      <c r="P19" s="196">
        <v>0.18053161571260101</v>
      </c>
      <c r="Q19" s="42"/>
      <c r="R19" s="42"/>
    </row>
    <row r="20" spans="1:18" s="12" customFormat="1" ht="15" customHeight="1" x14ac:dyDescent="0.2">
      <c r="A20" s="42"/>
      <c r="B20" s="122"/>
      <c r="C20" s="119"/>
      <c r="D20" s="32" t="s">
        <v>208</v>
      </c>
      <c r="E20" s="533">
        <v>0.41798538613780201</v>
      </c>
      <c r="F20" s="579">
        <v>0.14629708374383199</v>
      </c>
      <c r="G20" s="929" t="s">
        <v>95</v>
      </c>
      <c r="H20" s="208">
        <v>0.23</v>
      </c>
      <c r="I20" s="534">
        <v>0.48</v>
      </c>
      <c r="J20" s="208">
        <v>0</v>
      </c>
      <c r="K20" s="533">
        <v>9.6136638811694403E-2</v>
      </c>
      <c r="L20" s="579">
        <v>7.0222600197039395E-2</v>
      </c>
      <c r="M20" s="929" t="s">
        <v>95</v>
      </c>
      <c r="N20" s="537">
        <v>0.16635923900873401</v>
      </c>
      <c r="O20" s="532">
        <v>1.22484804499682</v>
      </c>
      <c r="P20" s="196">
        <v>1.39120728400556</v>
      </c>
      <c r="Q20" s="42"/>
      <c r="R20" s="42"/>
    </row>
    <row r="21" spans="1:18" s="8" customFormat="1" ht="15" customHeight="1" x14ac:dyDescent="0.2">
      <c r="A21" s="127"/>
      <c r="B21" s="122"/>
      <c r="C21" s="119" t="s">
        <v>296</v>
      </c>
      <c r="D21" s="32"/>
      <c r="E21" s="840" t="s">
        <v>95</v>
      </c>
      <c r="F21" s="584" t="s">
        <v>95</v>
      </c>
      <c r="G21" s="536" t="s">
        <v>95</v>
      </c>
      <c r="H21" s="208">
        <v>0</v>
      </c>
      <c r="I21" s="534">
        <v>0</v>
      </c>
      <c r="J21" s="208">
        <v>0</v>
      </c>
      <c r="K21" s="840" t="s">
        <v>95</v>
      </c>
      <c r="L21" s="584" t="s">
        <v>95</v>
      </c>
      <c r="M21" s="536" t="s">
        <v>95</v>
      </c>
      <c r="N21" s="536" t="s">
        <v>95</v>
      </c>
      <c r="O21" s="532">
        <v>2.7215821464211202E-3</v>
      </c>
      <c r="P21" s="196">
        <v>2.7215821464211202E-3</v>
      </c>
      <c r="Q21" s="42"/>
      <c r="R21" s="42"/>
    </row>
    <row r="22" spans="1:18" s="12" customFormat="1" ht="15" customHeight="1" x14ac:dyDescent="0.2">
      <c r="A22" s="127"/>
      <c r="B22" s="122"/>
      <c r="C22" s="119" t="s">
        <v>356</v>
      </c>
      <c r="D22" s="32"/>
      <c r="E22" s="533">
        <v>5.1715404329453696</v>
      </c>
      <c r="F22" s="579">
        <v>9.4318958816462199</v>
      </c>
      <c r="G22" s="537">
        <v>3.4151948455694199</v>
      </c>
      <c r="H22" s="208">
        <v>7.0000000000000007E-2</v>
      </c>
      <c r="I22" s="534">
        <v>7.0000000000000007E-2</v>
      </c>
      <c r="J22" s="208">
        <v>7.0000000000000007E-2</v>
      </c>
      <c r="K22" s="533">
        <v>0.362007830306176</v>
      </c>
      <c r="L22" s="579">
        <v>0.66023271171523601</v>
      </c>
      <c r="M22" s="537">
        <v>0.23906363918985901</v>
      </c>
      <c r="N22" s="537">
        <v>1.26130418121127</v>
      </c>
      <c r="O22" s="532">
        <v>25.230518007801901</v>
      </c>
      <c r="P22" s="196">
        <v>26.491822189013099</v>
      </c>
      <c r="Q22" s="42"/>
      <c r="R22" s="42"/>
    </row>
    <row r="23" spans="1:18" s="8" customFormat="1" ht="15" customHeight="1" x14ac:dyDescent="0.2">
      <c r="A23" s="127"/>
      <c r="B23" s="122"/>
      <c r="C23" s="119" t="s">
        <v>9</v>
      </c>
      <c r="D23" s="32"/>
      <c r="E23" s="840" t="s">
        <v>95</v>
      </c>
      <c r="F23" s="584" t="s">
        <v>95</v>
      </c>
      <c r="G23" s="929" t="s">
        <v>95</v>
      </c>
      <c r="H23" s="208">
        <v>0</v>
      </c>
      <c r="I23" s="534">
        <v>0</v>
      </c>
      <c r="J23" s="208">
        <v>0</v>
      </c>
      <c r="K23" s="840" t="s">
        <v>95</v>
      </c>
      <c r="L23" s="584" t="s">
        <v>95</v>
      </c>
      <c r="M23" s="929" t="s">
        <v>95</v>
      </c>
      <c r="N23" s="536" t="s">
        <v>95</v>
      </c>
      <c r="O23" s="532">
        <v>7.1296380295745296E-2</v>
      </c>
      <c r="P23" s="196">
        <v>7.1296380295745296E-2</v>
      </c>
      <c r="Q23" s="42"/>
      <c r="R23" s="42"/>
    </row>
    <row r="24" spans="1:18" s="12" customFormat="1" ht="15" customHeight="1" x14ac:dyDescent="0.2">
      <c r="A24" s="127"/>
      <c r="B24" s="122"/>
      <c r="C24" s="119" t="s">
        <v>155</v>
      </c>
      <c r="D24" s="32"/>
      <c r="E24" s="840" t="s">
        <v>95</v>
      </c>
      <c r="F24" s="584" t="s">
        <v>95</v>
      </c>
      <c r="G24" s="536" t="s">
        <v>95</v>
      </c>
      <c r="H24" s="208">
        <v>0</v>
      </c>
      <c r="I24" s="534">
        <v>0</v>
      </c>
      <c r="J24" s="208">
        <v>0</v>
      </c>
      <c r="K24" s="840" t="s">
        <v>95</v>
      </c>
      <c r="L24" s="584" t="s">
        <v>95</v>
      </c>
      <c r="M24" s="536" t="s">
        <v>95</v>
      </c>
      <c r="N24" s="536" t="s">
        <v>95</v>
      </c>
      <c r="O24" s="532">
        <v>9.0719404880703995E-4</v>
      </c>
      <c r="P24" s="196">
        <v>9.0719404880703995E-4</v>
      </c>
      <c r="Q24" s="42"/>
      <c r="R24" s="42"/>
    </row>
    <row r="25" spans="1:18" s="8" customFormat="1" ht="15" customHeight="1" x14ac:dyDescent="0.2">
      <c r="A25" s="127"/>
      <c r="B25" s="122"/>
      <c r="C25" s="119" t="s">
        <v>297</v>
      </c>
      <c r="D25" s="32"/>
      <c r="E25" s="840" t="s">
        <v>95</v>
      </c>
      <c r="F25" s="584" t="s">
        <v>95</v>
      </c>
      <c r="G25" s="929" t="s">
        <v>95</v>
      </c>
      <c r="H25" s="528">
        <v>0</v>
      </c>
      <c r="I25" s="529">
        <v>0</v>
      </c>
      <c r="J25" s="529">
        <v>0</v>
      </c>
      <c r="K25" s="840" t="s">
        <v>95</v>
      </c>
      <c r="L25" s="584" t="s">
        <v>95</v>
      </c>
      <c r="M25" s="929" t="s">
        <v>95</v>
      </c>
      <c r="N25" s="929" t="s">
        <v>95</v>
      </c>
      <c r="O25" s="532">
        <v>0.111131270978862</v>
      </c>
      <c r="P25" s="196">
        <v>0.111131270978862</v>
      </c>
      <c r="Q25" s="127"/>
      <c r="R25" s="127"/>
    </row>
    <row r="26" spans="1:18" s="12" customFormat="1" ht="15" customHeight="1" x14ac:dyDescent="0.2">
      <c r="A26" s="127"/>
      <c r="B26" s="122"/>
      <c r="C26" s="119" t="s">
        <v>406</v>
      </c>
      <c r="D26" s="32"/>
      <c r="E26" s="533"/>
      <c r="F26" s="579"/>
      <c r="G26" s="537"/>
      <c r="H26" s="528"/>
      <c r="I26" s="529"/>
      <c r="J26" s="529"/>
      <c r="K26" s="533"/>
      <c r="L26" s="579"/>
      <c r="M26" s="537"/>
      <c r="N26" s="537"/>
      <c r="O26" s="532"/>
      <c r="P26" s="196"/>
      <c r="Q26" s="127"/>
      <c r="R26" s="127"/>
    </row>
    <row r="27" spans="1:18" s="8" customFormat="1" ht="15" customHeight="1" x14ac:dyDescent="0.2">
      <c r="A27" s="127"/>
      <c r="B27" s="122"/>
      <c r="C27" s="119"/>
      <c r="D27" s="32" t="s">
        <v>122</v>
      </c>
      <c r="E27" s="840" t="s">
        <v>95</v>
      </c>
      <c r="F27" s="584" t="s">
        <v>95</v>
      </c>
      <c r="G27" s="536" t="s">
        <v>95</v>
      </c>
      <c r="H27" s="208">
        <v>0</v>
      </c>
      <c r="I27" s="534">
        <v>0</v>
      </c>
      <c r="J27" s="208">
        <v>0</v>
      </c>
      <c r="K27" s="840" t="s">
        <v>95</v>
      </c>
      <c r="L27" s="584" t="s">
        <v>95</v>
      </c>
      <c r="M27" s="536" t="s">
        <v>95</v>
      </c>
      <c r="N27" s="536" t="s">
        <v>95</v>
      </c>
      <c r="O27" s="532">
        <v>4.8988478635580202E-2</v>
      </c>
      <c r="P27" s="196">
        <v>4.8988478635580202E-2</v>
      </c>
      <c r="Q27" s="127"/>
      <c r="R27" s="127"/>
    </row>
    <row r="28" spans="1:18" s="12" customFormat="1" ht="15" customHeight="1" x14ac:dyDescent="0.2">
      <c r="A28" s="42"/>
      <c r="B28" s="122"/>
      <c r="C28" s="119"/>
      <c r="D28" s="32" t="s">
        <v>180</v>
      </c>
      <c r="E28" s="840" t="s">
        <v>95</v>
      </c>
      <c r="F28" s="584" t="s">
        <v>95</v>
      </c>
      <c r="G28" s="536" t="s">
        <v>95</v>
      </c>
      <c r="H28" s="208">
        <v>0</v>
      </c>
      <c r="I28" s="534">
        <v>0</v>
      </c>
      <c r="J28" s="208">
        <v>0</v>
      </c>
      <c r="K28" s="840" t="s">
        <v>95</v>
      </c>
      <c r="L28" s="584" t="s">
        <v>95</v>
      </c>
      <c r="M28" s="536" t="s">
        <v>95</v>
      </c>
      <c r="N28" s="536" t="s">
        <v>95</v>
      </c>
      <c r="O28" s="532">
        <v>1.17935226344915E-2</v>
      </c>
      <c r="P28" s="196">
        <v>1.17935226344915E-2</v>
      </c>
      <c r="Q28" s="127"/>
      <c r="R28" s="127"/>
    </row>
    <row r="29" spans="1:18" s="8" customFormat="1" ht="15" customHeight="1" x14ac:dyDescent="0.2">
      <c r="A29" s="42"/>
      <c r="B29" s="122"/>
      <c r="C29" s="119"/>
      <c r="D29" s="119" t="s">
        <v>123</v>
      </c>
      <c r="E29" s="840" t="s">
        <v>95</v>
      </c>
      <c r="F29" s="584" t="s">
        <v>95</v>
      </c>
      <c r="G29" s="536" t="s">
        <v>95</v>
      </c>
      <c r="H29" s="208">
        <v>0</v>
      </c>
      <c r="I29" s="534">
        <v>0</v>
      </c>
      <c r="J29" s="208">
        <v>0</v>
      </c>
      <c r="K29" s="840" t="s">
        <v>95</v>
      </c>
      <c r="L29" s="584" t="s">
        <v>95</v>
      </c>
      <c r="M29" s="536" t="s">
        <v>95</v>
      </c>
      <c r="N29" s="536" t="s">
        <v>95</v>
      </c>
      <c r="O29" s="532">
        <v>0.10387371858840599</v>
      </c>
      <c r="P29" s="196">
        <v>0.10387371858840599</v>
      </c>
      <c r="Q29" s="187"/>
      <c r="R29" s="187"/>
    </row>
    <row r="30" spans="1:18" s="12" customFormat="1" ht="15" customHeight="1" x14ac:dyDescent="0.2">
      <c r="A30" s="42"/>
      <c r="B30" s="122"/>
      <c r="C30" s="119"/>
      <c r="D30" s="32" t="s">
        <v>124</v>
      </c>
      <c r="E30" s="840" t="s">
        <v>95</v>
      </c>
      <c r="F30" s="584" t="s">
        <v>95</v>
      </c>
      <c r="G30" s="532">
        <v>2.3749616450413201E-2</v>
      </c>
      <c r="H30" s="208">
        <v>0</v>
      </c>
      <c r="I30" s="534">
        <v>0</v>
      </c>
      <c r="J30" s="208">
        <v>1</v>
      </c>
      <c r="K30" s="840" t="s">
        <v>95</v>
      </c>
      <c r="L30" s="584" t="s">
        <v>95</v>
      </c>
      <c r="M30" s="532">
        <v>2.3749616450413201E-2</v>
      </c>
      <c r="N30" s="532">
        <v>2.3749616450413201E-2</v>
      </c>
      <c r="O30" s="536" t="s">
        <v>95</v>
      </c>
      <c r="P30" s="196">
        <v>2.3749616450413201E-2</v>
      </c>
      <c r="Q30" s="127"/>
      <c r="R30" s="127"/>
    </row>
    <row r="31" spans="1:18" s="8" customFormat="1" ht="15" customHeight="1" x14ac:dyDescent="0.2">
      <c r="A31" s="42"/>
      <c r="B31" s="122"/>
      <c r="C31" s="119"/>
      <c r="D31" s="32" t="s">
        <v>182</v>
      </c>
      <c r="E31" s="840" t="s">
        <v>95</v>
      </c>
      <c r="F31" s="584" t="s">
        <v>95</v>
      </c>
      <c r="G31" s="929" t="s">
        <v>95</v>
      </c>
      <c r="H31" s="528">
        <v>0</v>
      </c>
      <c r="I31" s="529">
        <v>0</v>
      </c>
      <c r="J31" s="529">
        <v>0</v>
      </c>
      <c r="K31" s="840" t="s">
        <v>95</v>
      </c>
      <c r="L31" s="584" t="s">
        <v>95</v>
      </c>
      <c r="M31" s="929" t="s">
        <v>95</v>
      </c>
      <c r="N31" s="929" t="s">
        <v>95</v>
      </c>
      <c r="O31" s="532">
        <v>1.3607910732105601E-3</v>
      </c>
      <c r="P31" s="196">
        <v>1.3607910732105601E-3</v>
      </c>
      <c r="Q31" s="127"/>
      <c r="R31" s="127"/>
    </row>
    <row r="32" spans="1:18" s="8" customFormat="1" ht="15" customHeight="1" x14ac:dyDescent="0.2">
      <c r="A32" s="42"/>
      <c r="B32" s="122"/>
      <c r="C32" s="119"/>
      <c r="D32" s="32" t="s">
        <v>131</v>
      </c>
      <c r="E32" s="840" t="s">
        <v>95</v>
      </c>
      <c r="F32" s="584" t="s">
        <v>95</v>
      </c>
      <c r="G32" s="536" t="s">
        <v>95</v>
      </c>
      <c r="H32" s="528">
        <v>0</v>
      </c>
      <c r="I32" s="529">
        <v>0</v>
      </c>
      <c r="J32" s="529">
        <v>0</v>
      </c>
      <c r="K32" s="840" t="s">
        <v>95</v>
      </c>
      <c r="L32" s="584" t="s">
        <v>95</v>
      </c>
      <c r="M32" s="536" t="s">
        <v>95</v>
      </c>
      <c r="N32" s="536" t="s">
        <v>95</v>
      </c>
      <c r="O32" s="532">
        <v>3.2658985757053401E-2</v>
      </c>
      <c r="P32" s="196">
        <v>3.2658985757053401E-2</v>
      </c>
      <c r="Q32" s="187"/>
      <c r="R32" s="187"/>
    </row>
    <row r="33" spans="1:18" s="12" customFormat="1" ht="15" customHeight="1" x14ac:dyDescent="0.2">
      <c r="A33" s="42"/>
      <c r="B33" s="122"/>
      <c r="C33" s="119"/>
      <c r="D33" s="32" t="s">
        <v>132</v>
      </c>
      <c r="E33" s="840" t="s">
        <v>95</v>
      </c>
      <c r="F33" s="579">
        <v>5.5967049158287797E-2</v>
      </c>
      <c r="G33" s="537">
        <v>1.9791347042011E-2</v>
      </c>
      <c r="H33" s="528">
        <v>0</v>
      </c>
      <c r="I33" s="529">
        <v>1</v>
      </c>
      <c r="J33" s="529">
        <v>1</v>
      </c>
      <c r="K33" s="840" t="s">
        <v>95</v>
      </c>
      <c r="L33" s="579">
        <v>5.5967049158287797E-2</v>
      </c>
      <c r="M33" s="537">
        <v>1.9791347042011E-2</v>
      </c>
      <c r="N33" s="537">
        <v>7.5758396200298797E-2</v>
      </c>
      <c r="O33" s="532">
        <v>8.0740270343826595E-2</v>
      </c>
      <c r="P33" s="196">
        <v>0.156498666544125</v>
      </c>
      <c r="Q33" s="187"/>
      <c r="R33" s="187"/>
    </row>
    <row r="34" spans="1:18" s="12" customFormat="1" ht="15" customHeight="1" x14ac:dyDescent="0.2">
      <c r="A34" s="42"/>
      <c r="B34" s="122"/>
      <c r="C34" s="119"/>
      <c r="D34" s="32" t="s">
        <v>158</v>
      </c>
      <c r="E34" s="840" t="s">
        <v>95</v>
      </c>
      <c r="F34" s="584" t="s">
        <v>95</v>
      </c>
      <c r="G34" s="929" t="s">
        <v>95</v>
      </c>
      <c r="H34" s="528">
        <v>0</v>
      </c>
      <c r="I34" s="529">
        <v>0</v>
      </c>
      <c r="J34" s="529">
        <v>0</v>
      </c>
      <c r="K34" s="840" t="s">
        <v>95</v>
      </c>
      <c r="L34" s="584" t="s">
        <v>95</v>
      </c>
      <c r="M34" s="929" t="s">
        <v>95</v>
      </c>
      <c r="N34" s="929" t="s">
        <v>95</v>
      </c>
      <c r="O34" s="532">
        <v>1.69463848317155</v>
      </c>
      <c r="P34" s="196">
        <v>1.69463848317155</v>
      </c>
      <c r="Q34" s="127"/>
      <c r="R34" s="127"/>
    </row>
    <row r="35" spans="1:18" s="12" customFormat="1" ht="15" customHeight="1" x14ac:dyDescent="0.2">
      <c r="A35" s="42"/>
      <c r="B35" s="122"/>
      <c r="C35" s="119"/>
      <c r="D35" s="32" t="s">
        <v>183</v>
      </c>
      <c r="E35" s="840" t="s">
        <v>95</v>
      </c>
      <c r="F35" s="584" t="s">
        <v>95</v>
      </c>
      <c r="G35" s="536" t="s">
        <v>95</v>
      </c>
      <c r="H35" s="528">
        <v>0</v>
      </c>
      <c r="I35" s="529">
        <v>0</v>
      </c>
      <c r="J35" s="529">
        <v>0</v>
      </c>
      <c r="K35" s="840" t="s">
        <v>95</v>
      </c>
      <c r="L35" s="584" t="s">
        <v>95</v>
      </c>
      <c r="M35" s="536" t="s">
        <v>95</v>
      </c>
      <c r="N35" s="536" t="s">
        <v>95</v>
      </c>
      <c r="O35" s="532">
        <v>7.4843509026580796E-2</v>
      </c>
      <c r="P35" s="196">
        <v>7.4843509026580796E-2</v>
      </c>
      <c r="Q35" s="127"/>
      <c r="R35" s="127"/>
    </row>
    <row r="36" spans="1:18" s="12" customFormat="1" ht="15" customHeight="1" x14ac:dyDescent="0.2">
      <c r="A36" s="42"/>
      <c r="B36" s="122"/>
      <c r="C36" s="119"/>
      <c r="D36" s="32" t="s">
        <v>139</v>
      </c>
      <c r="E36" s="840" t="s">
        <v>95</v>
      </c>
      <c r="F36" s="584" t="s">
        <v>95</v>
      </c>
      <c r="G36" s="537">
        <v>2.11107701781451E-2</v>
      </c>
      <c r="H36" s="528">
        <v>0</v>
      </c>
      <c r="I36" s="529">
        <v>0</v>
      </c>
      <c r="J36" s="529">
        <v>1</v>
      </c>
      <c r="K36" s="840" t="s">
        <v>95</v>
      </c>
      <c r="L36" s="584" t="s">
        <v>95</v>
      </c>
      <c r="M36" s="537">
        <v>2.11107701781451E-2</v>
      </c>
      <c r="N36" s="532">
        <v>2.11107701781451E-2</v>
      </c>
      <c r="O36" s="532">
        <v>1.8143880976140799E-3</v>
      </c>
      <c r="P36" s="196">
        <v>2.2925158275759101E-2</v>
      </c>
      <c r="Q36" s="127"/>
      <c r="R36" s="127"/>
    </row>
    <row r="37" spans="1:18" s="12" customFormat="1" ht="15" customHeight="1" x14ac:dyDescent="0.2">
      <c r="A37" s="42"/>
      <c r="B37" s="122"/>
      <c r="C37" s="119"/>
      <c r="D37" s="32" t="s">
        <v>140</v>
      </c>
      <c r="E37" s="840" t="s">
        <v>95</v>
      </c>
      <c r="F37" s="579">
        <v>7.0448033905537097E-3</v>
      </c>
      <c r="G37" s="536" t="s">
        <v>95</v>
      </c>
      <c r="H37" s="528">
        <v>0</v>
      </c>
      <c r="I37" s="529">
        <v>1</v>
      </c>
      <c r="J37" s="529">
        <v>0</v>
      </c>
      <c r="K37" s="840" t="s">
        <v>95</v>
      </c>
      <c r="L37" s="579">
        <v>7.0448033905537097E-3</v>
      </c>
      <c r="M37" s="536" t="s">
        <v>95</v>
      </c>
      <c r="N37" s="532">
        <v>7.0448033905537097E-3</v>
      </c>
      <c r="O37" s="532">
        <v>0.13063594302821399</v>
      </c>
      <c r="P37" s="196">
        <v>0.13768074641876701</v>
      </c>
      <c r="Q37" s="127"/>
      <c r="R37" s="127"/>
    </row>
    <row r="38" spans="1:18" ht="15" customHeight="1" x14ac:dyDescent="0.2">
      <c r="A38" s="42"/>
      <c r="B38" s="122"/>
      <c r="C38" s="119"/>
      <c r="D38" s="32" t="s">
        <v>283</v>
      </c>
      <c r="E38" s="840" t="s">
        <v>95</v>
      </c>
      <c r="F38" s="584" t="s">
        <v>95</v>
      </c>
      <c r="G38" s="929" t="s">
        <v>95</v>
      </c>
      <c r="H38" s="528">
        <v>0</v>
      </c>
      <c r="I38" s="529">
        <v>0</v>
      </c>
      <c r="J38" s="529">
        <v>0</v>
      </c>
      <c r="K38" s="840" t="s">
        <v>95</v>
      </c>
      <c r="L38" s="584" t="s">
        <v>95</v>
      </c>
      <c r="M38" s="929" t="s">
        <v>95</v>
      </c>
      <c r="N38" s="929" t="s">
        <v>95</v>
      </c>
      <c r="O38" s="532">
        <v>4.5359702440352003E-3</v>
      </c>
      <c r="P38" s="196">
        <v>4.5359702440352003E-3</v>
      </c>
    </row>
    <row r="39" spans="1:18" ht="15" customHeight="1" x14ac:dyDescent="0.2">
      <c r="A39" s="42"/>
      <c r="B39" s="122"/>
      <c r="C39" s="119"/>
      <c r="D39" s="32" t="s">
        <v>160</v>
      </c>
      <c r="E39" s="533">
        <v>3.8549947529807602E-2</v>
      </c>
      <c r="F39" s="579">
        <v>7.0448033905537097E-3</v>
      </c>
      <c r="G39" s="929" t="s">
        <v>95</v>
      </c>
      <c r="H39" s="528">
        <v>0.1</v>
      </c>
      <c r="I39" s="529">
        <v>0.55000000000000004</v>
      </c>
      <c r="J39" s="529">
        <v>0</v>
      </c>
      <c r="K39" s="533">
        <v>3.8549947529807598E-3</v>
      </c>
      <c r="L39" s="579">
        <v>3.8746418648045399E-3</v>
      </c>
      <c r="M39" s="929" t="s">
        <v>95</v>
      </c>
      <c r="N39" s="537">
        <v>7.7296366177853001E-3</v>
      </c>
      <c r="O39" s="532">
        <v>10.2806813027307</v>
      </c>
      <c r="P39" s="196">
        <v>10.288410939348401</v>
      </c>
    </row>
    <row r="40" spans="1:18" s="12" customFormat="1" ht="15" customHeight="1" x14ac:dyDescent="0.2">
      <c r="A40" s="42"/>
      <c r="B40" s="122"/>
      <c r="C40" s="119"/>
      <c r="D40" s="32" t="s">
        <v>143</v>
      </c>
      <c r="E40" s="840" t="s">
        <v>95</v>
      </c>
      <c r="F40" s="579">
        <v>2.3952331527882599E-2</v>
      </c>
      <c r="G40" s="532">
        <v>1.8208039278650098E-2</v>
      </c>
      <c r="H40" s="528">
        <v>0</v>
      </c>
      <c r="I40" s="529">
        <v>0.3</v>
      </c>
      <c r="J40" s="529">
        <v>0.75</v>
      </c>
      <c r="K40" s="840" t="s">
        <v>95</v>
      </c>
      <c r="L40" s="579">
        <v>7.1856994583647804E-3</v>
      </c>
      <c r="M40" s="532">
        <v>1.36560294589876E-2</v>
      </c>
      <c r="N40" s="532">
        <v>2.0841728917352399E-2</v>
      </c>
      <c r="O40" s="532">
        <v>0.69135897668511304</v>
      </c>
      <c r="P40" s="196">
        <v>0.71220070560246496</v>
      </c>
      <c r="Q40" s="127"/>
      <c r="R40" s="127"/>
    </row>
    <row r="41" spans="1:18" ht="15" customHeight="1" x14ac:dyDescent="0.2">
      <c r="A41" s="42"/>
      <c r="B41" s="122"/>
      <c r="C41" s="119" t="s">
        <v>407</v>
      </c>
      <c r="D41" s="32"/>
      <c r="E41" s="533"/>
      <c r="F41" s="579"/>
      <c r="G41" s="537"/>
      <c r="H41" s="528"/>
      <c r="I41" s="529"/>
      <c r="J41" s="529"/>
      <c r="K41" s="533"/>
      <c r="L41" s="579"/>
      <c r="M41" s="537"/>
      <c r="N41" s="532"/>
      <c r="O41" s="532"/>
      <c r="P41" s="196"/>
    </row>
    <row r="42" spans="1:18" s="12" customFormat="1" ht="15" customHeight="1" x14ac:dyDescent="0.2">
      <c r="A42" s="42"/>
      <c r="B42" s="122"/>
      <c r="C42" s="119"/>
      <c r="D42" s="32" t="s">
        <v>116</v>
      </c>
      <c r="E42" s="840" t="s">
        <v>95</v>
      </c>
      <c r="F42" s="584" t="s">
        <v>95</v>
      </c>
      <c r="G42" s="930" t="s">
        <v>95</v>
      </c>
      <c r="H42" s="528">
        <v>0</v>
      </c>
      <c r="I42" s="529">
        <v>0</v>
      </c>
      <c r="J42" s="529">
        <v>0</v>
      </c>
      <c r="K42" s="840" t="s">
        <v>95</v>
      </c>
      <c r="L42" s="584" t="s">
        <v>95</v>
      </c>
      <c r="M42" s="930" t="s">
        <v>95</v>
      </c>
      <c r="N42" s="930" t="s">
        <v>95</v>
      </c>
      <c r="O42" s="865">
        <v>1.3607910732105601E-3</v>
      </c>
      <c r="P42" s="196">
        <v>1.3607910732105601E-3</v>
      </c>
      <c r="Q42" s="127"/>
      <c r="R42" s="127"/>
    </row>
    <row r="43" spans="1:18" s="24" customFormat="1" ht="15" customHeight="1" x14ac:dyDescent="0.2">
      <c r="A43" s="127"/>
      <c r="B43" s="122"/>
      <c r="C43" s="119"/>
      <c r="D43" s="32" t="s">
        <v>117</v>
      </c>
      <c r="E43" s="840" t="s">
        <v>95</v>
      </c>
      <c r="F43" s="584" t="s">
        <v>95</v>
      </c>
      <c r="G43" s="930" t="s">
        <v>95</v>
      </c>
      <c r="H43" s="528">
        <v>0</v>
      </c>
      <c r="I43" s="529">
        <v>0</v>
      </c>
      <c r="J43" s="529">
        <v>0</v>
      </c>
      <c r="K43" s="840" t="s">
        <v>95</v>
      </c>
      <c r="L43" s="584" t="s">
        <v>95</v>
      </c>
      <c r="M43" s="930" t="s">
        <v>95</v>
      </c>
      <c r="N43" s="930" t="s">
        <v>95</v>
      </c>
      <c r="O43" s="865">
        <v>0.14424385376031901</v>
      </c>
      <c r="P43" s="196">
        <v>0.14424385376031901</v>
      </c>
      <c r="Q43" s="127"/>
      <c r="R43" s="127"/>
    </row>
    <row r="44" spans="1:18" s="17" customFormat="1" ht="15" customHeight="1" x14ac:dyDescent="0.2">
      <c r="A44" s="127"/>
      <c r="B44" s="122"/>
      <c r="C44" s="119"/>
      <c r="D44" s="32" t="s">
        <v>118</v>
      </c>
      <c r="E44" s="840" t="s">
        <v>95</v>
      </c>
      <c r="F44" s="584" t="s">
        <v>95</v>
      </c>
      <c r="G44" s="930" t="s">
        <v>95</v>
      </c>
      <c r="H44" s="208">
        <v>0</v>
      </c>
      <c r="I44" s="534">
        <v>0</v>
      </c>
      <c r="J44" s="529">
        <v>0</v>
      </c>
      <c r="K44" s="840" t="s">
        <v>95</v>
      </c>
      <c r="L44" s="584" t="s">
        <v>95</v>
      </c>
      <c r="M44" s="930" t="s">
        <v>95</v>
      </c>
      <c r="N44" s="930" t="s">
        <v>95</v>
      </c>
      <c r="O44" s="865">
        <v>1.0117481629320499</v>
      </c>
      <c r="P44" s="196">
        <v>1.0117481629320499</v>
      </c>
      <c r="Q44" s="127"/>
      <c r="R44" s="127"/>
    </row>
    <row r="45" spans="1:18" s="24" customFormat="1" ht="15" customHeight="1" x14ac:dyDescent="0.2">
      <c r="A45" s="127"/>
      <c r="B45" s="122"/>
      <c r="C45" s="119"/>
      <c r="D45" s="32" t="s">
        <v>164</v>
      </c>
      <c r="E45" s="840" t="s">
        <v>95</v>
      </c>
      <c r="F45" s="584" t="s">
        <v>95</v>
      </c>
      <c r="G45" s="536" t="s">
        <v>95</v>
      </c>
      <c r="H45" s="208">
        <v>0</v>
      </c>
      <c r="I45" s="534">
        <v>0</v>
      </c>
      <c r="J45" s="208">
        <v>0</v>
      </c>
      <c r="K45" s="840" t="s">
        <v>95</v>
      </c>
      <c r="L45" s="584" t="s">
        <v>95</v>
      </c>
      <c r="M45" s="536" t="s">
        <v>95</v>
      </c>
      <c r="N45" s="536" t="s">
        <v>95</v>
      </c>
      <c r="O45" s="532">
        <v>3.1751791708246398E-3</v>
      </c>
      <c r="P45" s="196">
        <v>3.1751791708246398E-3</v>
      </c>
      <c r="Q45" s="127"/>
      <c r="R45" s="127"/>
    </row>
    <row r="46" spans="1:18" s="17" customFormat="1" ht="15" customHeight="1" x14ac:dyDescent="0.2">
      <c r="A46" s="127"/>
      <c r="B46" s="122"/>
      <c r="C46" s="119" t="s">
        <v>41</v>
      </c>
      <c r="D46" s="32"/>
      <c r="E46" s="533"/>
      <c r="F46" s="579"/>
      <c r="G46" s="532"/>
      <c r="H46" s="208"/>
      <c r="I46" s="534"/>
      <c r="J46" s="208"/>
      <c r="K46" s="533"/>
      <c r="L46" s="579"/>
      <c r="M46" s="532"/>
      <c r="N46" s="532"/>
      <c r="O46" s="532"/>
      <c r="P46" s="196"/>
      <c r="Q46" s="127"/>
      <c r="R46" s="127"/>
    </row>
    <row r="47" spans="1:18" s="24" customFormat="1" ht="15" customHeight="1" x14ac:dyDescent="0.2">
      <c r="A47" s="127"/>
      <c r="B47" s="122"/>
      <c r="C47" s="119"/>
      <c r="D47" s="32" t="s">
        <v>107</v>
      </c>
      <c r="E47" s="840" t="s">
        <v>95</v>
      </c>
      <c r="F47" s="584" t="s">
        <v>95</v>
      </c>
      <c r="G47" s="537">
        <v>1.3194231361340699E-2</v>
      </c>
      <c r="H47" s="528">
        <v>0</v>
      </c>
      <c r="I47" s="529">
        <v>0</v>
      </c>
      <c r="J47" s="529">
        <v>7.0000000000000007E-2</v>
      </c>
      <c r="K47" s="840" t="s">
        <v>95</v>
      </c>
      <c r="L47" s="584" t="s">
        <v>95</v>
      </c>
      <c r="M47" s="537">
        <v>9.2359619529384603E-4</v>
      </c>
      <c r="N47" s="537">
        <v>9.2359619529384603E-4</v>
      </c>
      <c r="O47" s="536" t="s">
        <v>95</v>
      </c>
      <c r="P47" s="196">
        <v>9.2359619529384603E-4</v>
      </c>
      <c r="Q47" s="127"/>
      <c r="R47" s="127"/>
    </row>
    <row r="48" spans="1:18" s="17" customFormat="1" ht="15" customHeight="1" x14ac:dyDescent="0.2">
      <c r="A48" s="127"/>
      <c r="B48" s="122"/>
      <c r="C48" s="119"/>
      <c r="D48" s="32" t="s">
        <v>109</v>
      </c>
      <c r="E48" s="840" t="s">
        <v>95</v>
      </c>
      <c r="F48" s="584" t="s">
        <v>95</v>
      </c>
      <c r="G48" s="929" t="s">
        <v>95</v>
      </c>
      <c r="H48" s="528">
        <v>0</v>
      </c>
      <c r="I48" s="529">
        <v>0</v>
      </c>
      <c r="J48" s="529">
        <v>0</v>
      </c>
      <c r="K48" s="840" t="s">
        <v>95</v>
      </c>
      <c r="L48" s="584" t="s">
        <v>95</v>
      </c>
      <c r="M48" s="929" t="s">
        <v>95</v>
      </c>
      <c r="N48" s="929" t="s">
        <v>95</v>
      </c>
      <c r="O48" s="532">
        <v>1.9504672049351399E-2</v>
      </c>
      <c r="P48" s="196">
        <v>1.9504672049351399E-2</v>
      </c>
      <c r="Q48" s="127"/>
      <c r="R48" s="127"/>
    </row>
    <row r="49" spans="1:18" s="24" customFormat="1" ht="15" customHeight="1" x14ac:dyDescent="0.2">
      <c r="A49" s="127"/>
      <c r="B49" s="122"/>
      <c r="C49" s="119"/>
      <c r="D49" s="32" t="s">
        <v>111</v>
      </c>
      <c r="E49" s="533">
        <v>4.3314547786300703E-3</v>
      </c>
      <c r="F49" s="579">
        <v>2.3874055934654199E-2</v>
      </c>
      <c r="G49" s="537">
        <v>3.43050015394857E-3</v>
      </c>
      <c r="H49" s="528">
        <v>7.0000000000000007E-2</v>
      </c>
      <c r="I49" s="529">
        <v>7.0000000000000007E-2</v>
      </c>
      <c r="J49" s="529">
        <v>7.0000000000000007E-2</v>
      </c>
      <c r="K49" s="533">
        <v>3.0320183450410499E-4</v>
      </c>
      <c r="L49" s="579">
        <v>1.6711839154258E-3</v>
      </c>
      <c r="M49" s="537">
        <v>2.401350107764E-4</v>
      </c>
      <c r="N49" s="537">
        <v>2.2145207607062998E-3</v>
      </c>
      <c r="O49" s="532">
        <v>2.0919894765490299</v>
      </c>
      <c r="P49" s="196">
        <v>2.0942039973097399</v>
      </c>
      <c r="Q49" s="127"/>
      <c r="R49" s="127"/>
    </row>
    <row r="50" spans="1:18" s="17" customFormat="1" ht="15" customHeight="1" x14ac:dyDescent="0.2">
      <c r="A50" s="127"/>
      <c r="B50" s="122"/>
      <c r="C50" s="119"/>
      <c r="D50" s="32" t="s">
        <v>112</v>
      </c>
      <c r="E50" s="840" t="s">
        <v>95</v>
      </c>
      <c r="F50" s="584" t="s">
        <v>95</v>
      </c>
      <c r="G50" s="929" t="s">
        <v>95</v>
      </c>
      <c r="H50" s="528">
        <v>0</v>
      </c>
      <c r="I50" s="529">
        <v>0</v>
      </c>
      <c r="J50" s="529">
        <v>0</v>
      </c>
      <c r="K50" s="840" t="s">
        <v>95</v>
      </c>
      <c r="L50" s="584" t="s">
        <v>95</v>
      </c>
      <c r="M50" s="929" t="s">
        <v>95</v>
      </c>
      <c r="N50" s="929" t="s">
        <v>95</v>
      </c>
      <c r="O50" s="532">
        <v>6.5771568538510405E-2</v>
      </c>
      <c r="P50" s="196">
        <v>6.5771568538510405E-2</v>
      </c>
      <c r="Q50" s="127"/>
      <c r="R50" s="127"/>
    </row>
    <row r="51" spans="1:18" s="17" customFormat="1" ht="15" customHeight="1" x14ac:dyDescent="0.2">
      <c r="A51" s="127"/>
      <c r="B51" s="122"/>
      <c r="C51" s="119"/>
      <c r="D51" s="32" t="s">
        <v>113</v>
      </c>
      <c r="E51" s="840" t="s">
        <v>95</v>
      </c>
      <c r="F51" s="584" t="s">
        <v>95</v>
      </c>
      <c r="G51" s="930" t="s">
        <v>95</v>
      </c>
      <c r="H51" s="528">
        <v>0</v>
      </c>
      <c r="I51" s="529">
        <v>0</v>
      </c>
      <c r="J51" s="529">
        <v>0</v>
      </c>
      <c r="K51" s="840" t="s">
        <v>95</v>
      </c>
      <c r="L51" s="584" t="s">
        <v>95</v>
      </c>
      <c r="M51" s="930" t="s">
        <v>95</v>
      </c>
      <c r="N51" s="930" t="s">
        <v>95</v>
      </c>
      <c r="O51" s="865">
        <v>0.362877619522816</v>
      </c>
      <c r="P51" s="196">
        <v>0.362877619522816</v>
      </c>
      <c r="Q51" s="127"/>
      <c r="R51" s="127"/>
    </row>
    <row r="52" spans="1:18" s="17" customFormat="1" ht="15" customHeight="1" x14ac:dyDescent="0.2">
      <c r="A52" s="127"/>
      <c r="B52" s="122"/>
      <c r="C52" s="119"/>
      <c r="D52" s="32" t="s">
        <v>115</v>
      </c>
      <c r="E52" s="840" t="s">
        <v>95</v>
      </c>
      <c r="F52" s="584" t="s">
        <v>95</v>
      </c>
      <c r="G52" s="536" t="s">
        <v>95</v>
      </c>
      <c r="H52" s="208">
        <v>0</v>
      </c>
      <c r="I52" s="534">
        <v>0</v>
      </c>
      <c r="J52" s="208">
        <v>0</v>
      </c>
      <c r="K52" s="840" t="s">
        <v>95</v>
      </c>
      <c r="L52" s="584" t="s">
        <v>95</v>
      </c>
      <c r="M52" s="536" t="s">
        <v>95</v>
      </c>
      <c r="N52" s="536" t="s">
        <v>95</v>
      </c>
      <c r="O52" s="532">
        <v>1.8143880976140799E-3</v>
      </c>
      <c r="P52" s="196">
        <v>1.8143880976140799E-3</v>
      </c>
      <c r="Q52" s="127"/>
      <c r="R52" s="127"/>
    </row>
    <row r="53" spans="1:18" s="17" customFormat="1" ht="15" customHeight="1" x14ac:dyDescent="0.2">
      <c r="A53" s="127"/>
      <c r="B53" s="122"/>
      <c r="C53" s="119"/>
      <c r="D53" s="32" t="s">
        <v>114</v>
      </c>
      <c r="E53" s="840" t="s">
        <v>95</v>
      </c>
      <c r="F53" s="584" t="s">
        <v>95</v>
      </c>
      <c r="G53" s="929" t="s">
        <v>95</v>
      </c>
      <c r="H53" s="528">
        <v>0</v>
      </c>
      <c r="I53" s="529">
        <v>0</v>
      </c>
      <c r="J53" s="529">
        <v>0</v>
      </c>
      <c r="K53" s="840" t="s">
        <v>95</v>
      </c>
      <c r="L53" s="584" t="s">
        <v>95</v>
      </c>
      <c r="M53" s="929" t="s">
        <v>95</v>
      </c>
      <c r="N53" s="929" t="s">
        <v>95</v>
      </c>
      <c r="O53" s="532">
        <v>4.1277329220720298E-2</v>
      </c>
      <c r="P53" s="196">
        <v>4.1277329220720298E-2</v>
      </c>
      <c r="Q53" s="127"/>
      <c r="R53" s="127"/>
    </row>
    <row r="54" spans="1:18" s="17" customFormat="1" ht="15" customHeight="1" x14ac:dyDescent="0.2">
      <c r="A54" s="127"/>
      <c r="B54" s="122"/>
      <c r="C54" s="119" t="s">
        <v>42</v>
      </c>
      <c r="D54" s="32"/>
      <c r="E54" s="533"/>
      <c r="F54" s="579"/>
      <c r="G54" s="532"/>
      <c r="H54" s="208"/>
      <c r="I54" s="534"/>
      <c r="J54" s="208"/>
      <c r="K54" s="533"/>
      <c r="L54" s="579"/>
      <c r="M54" s="532"/>
      <c r="N54" s="532"/>
      <c r="O54" s="532"/>
      <c r="P54" s="196"/>
      <c r="Q54" s="127"/>
      <c r="R54" s="127"/>
    </row>
    <row r="55" spans="1:18" s="17" customFormat="1" ht="15" customHeight="1" x14ac:dyDescent="0.2">
      <c r="A55" s="127"/>
      <c r="B55" s="122"/>
      <c r="C55" s="119"/>
      <c r="D55" s="32" t="s">
        <v>166</v>
      </c>
      <c r="E55" s="840" t="s">
        <v>95</v>
      </c>
      <c r="F55" s="579">
        <v>0.15655118645674901</v>
      </c>
      <c r="G55" s="929" t="s">
        <v>95</v>
      </c>
      <c r="H55" s="208">
        <v>0</v>
      </c>
      <c r="I55" s="534">
        <v>7.0000000000000007E-2</v>
      </c>
      <c r="J55" s="208">
        <v>0</v>
      </c>
      <c r="K55" s="840" t="s">
        <v>95</v>
      </c>
      <c r="L55" s="579">
        <v>1.09585830519724E-2</v>
      </c>
      <c r="M55" s="929" t="s">
        <v>95</v>
      </c>
      <c r="N55" s="537">
        <v>1.09585830519724E-2</v>
      </c>
      <c r="O55" s="532">
        <v>3.5380567903474602E-2</v>
      </c>
      <c r="P55" s="196">
        <v>4.6339150955447002E-2</v>
      </c>
      <c r="Q55" s="127"/>
      <c r="R55" s="127"/>
    </row>
    <row r="56" spans="1:18" s="17" customFormat="1" ht="15" customHeight="1" x14ac:dyDescent="0.2">
      <c r="A56" s="127"/>
      <c r="B56" s="122"/>
      <c r="C56" s="119"/>
      <c r="D56" s="32" t="s">
        <v>310</v>
      </c>
      <c r="E56" s="840" t="s">
        <v>95</v>
      </c>
      <c r="F56" s="584" t="s">
        <v>95</v>
      </c>
      <c r="G56" s="536" t="s">
        <v>95</v>
      </c>
      <c r="H56" s="208">
        <v>0</v>
      </c>
      <c r="I56" s="534">
        <v>0</v>
      </c>
      <c r="J56" s="208">
        <v>0</v>
      </c>
      <c r="K56" s="840" t="s">
        <v>95</v>
      </c>
      <c r="L56" s="584" t="s">
        <v>95</v>
      </c>
      <c r="M56" s="536" t="s">
        <v>95</v>
      </c>
      <c r="N56" s="536" t="s">
        <v>95</v>
      </c>
      <c r="O56" s="532">
        <v>5.4431642928422397E-2</v>
      </c>
      <c r="P56" s="196">
        <v>5.4431642928422397E-2</v>
      </c>
      <c r="Q56" s="127"/>
      <c r="R56" s="127"/>
    </row>
    <row r="57" spans="1:18" s="17" customFormat="1" ht="15" customHeight="1" x14ac:dyDescent="0.2">
      <c r="A57" s="127"/>
      <c r="B57" s="122"/>
      <c r="C57" s="119"/>
      <c r="D57" s="32" t="s">
        <v>220</v>
      </c>
      <c r="E57" s="840" t="s">
        <v>95</v>
      </c>
      <c r="F57" s="579">
        <v>0.31020617596404798</v>
      </c>
      <c r="G57" s="929" t="s">
        <v>95</v>
      </c>
      <c r="H57" s="208">
        <v>0</v>
      </c>
      <c r="I57" s="534">
        <v>7.0000000000000007E-2</v>
      </c>
      <c r="J57" s="208">
        <v>0</v>
      </c>
      <c r="K57" s="840" t="s">
        <v>95</v>
      </c>
      <c r="L57" s="579">
        <v>2.1714432317483399E-2</v>
      </c>
      <c r="M57" s="929" t="s">
        <v>95</v>
      </c>
      <c r="N57" s="537">
        <v>2.1714432317483399E-2</v>
      </c>
      <c r="O57" s="532">
        <v>6.4864374489703302E-4</v>
      </c>
      <c r="P57" s="196">
        <v>2.2363076062380399E-2</v>
      </c>
      <c r="Q57" s="127"/>
      <c r="R57" s="127"/>
    </row>
    <row r="58" spans="1:18" s="17" customFormat="1" ht="15" customHeight="1" x14ac:dyDescent="0.2">
      <c r="A58" s="127"/>
      <c r="B58" s="122"/>
      <c r="C58" s="119"/>
      <c r="D58" s="32" t="s">
        <v>167</v>
      </c>
      <c r="E58" s="840" t="s">
        <v>95</v>
      </c>
      <c r="F58" s="584" t="s">
        <v>95</v>
      </c>
      <c r="G58" s="536" t="s">
        <v>95</v>
      </c>
      <c r="H58" s="208">
        <v>0</v>
      </c>
      <c r="I58" s="534">
        <v>0</v>
      </c>
      <c r="J58" s="208">
        <v>0</v>
      </c>
      <c r="K58" s="840" t="s">
        <v>95</v>
      </c>
      <c r="L58" s="584" t="s">
        <v>95</v>
      </c>
      <c r="M58" s="536" t="s">
        <v>95</v>
      </c>
      <c r="N58" s="536" t="s">
        <v>95</v>
      </c>
      <c r="O58" s="532">
        <v>9.0719404880703999E-2</v>
      </c>
      <c r="P58" s="196">
        <v>9.0719404880703999E-2</v>
      </c>
      <c r="Q58" s="127"/>
      <c r="R58" s="127"/>
    </row>
    <row r="59" spans="1:18" s="42" customFormat="1" ht="15" customHeight="1" x14ac:dyDescent="0.2">
      <c r="A59" s="127"/>
      <c r="B59" s="122"/>
      <c r="C59" s="119"/>
      <c r="D59" s="32" t="s">
        <v>195</v>
      </c>
      <c r="E59" s="533">
        <v>0.41993454078818498</v>
      </c>
      <c r="F59" s="579">
        <v>0.36828666613950201</v>
      </c>
      <c r="G59" s="537">
        <v>3.7999386320661098E-2</v>
      </c>
      <c r="H59" s="208">
        <v>7.0000000000000007E-2</v>
      </c>
      <c r="I59" s="534">
        <v>7.0000000000000007E-2</v>
      </c>
      <c r="J59" s="208">
        <v>7.0000000000000007E-2</v>
      </c>
      <c r="K59" s="533">
        <v>2.9395417855172998E-2</v>
      </c>
      <c r="L59" s="579">
        <v>2.5780066629765199E-2</v>
      </c>
      <c r="M59" s="537">
        <v>2.6599570424462801E-3</v>
      </c>
      <c r="N59" s="537">
        <v>5.7835441527384401E-2</v>
      </c>
      <c r="O59" s="532">
        <v>4.7436224258368904</v>
      </c>
      <c r="P59" s="196">
        <v>4.8014578673642703</v>
      </c>
      <c r="Q59" s="127"/>
      <c r="R59" s="127"/>
    </row>
    <row r="60" spans="1:18" s="16" customFormat="1" ht="15" customHeight="1" x14ac:dyDescent="0.2">
      <c r="A60" s="127"/>
      <c r="B60" s="164"/>
      <c r="C60" s="120"/>
      <c r="D60" s="33" t="s">
        <v>184</v>
      </c>
      <c r="E60" s="931" t="s">
        <v>95</v>
      </c>
      <c r="F60" s="250">
        <v>3.9137796614187301E-2</v>
      </c>
      <c r="G60" s="932" t="s">
        <v>95</v>
      </c>
      <c r="H60" s="538">
        <v>0</v>
      </c>
      <c r="I60" s="539">
        <v>7.0000000000000007E-2</v>
      </c>
      <c r="J60" s="538">
        <v>0</v>
      </c>
      <c r="K60" s="931" t="s">
        <v>95</v>
      </c>
      <c r="L60" s="250">
        <v>2.7396457629931099E-3</v>
      </c>
      <c r="M60" s="932" t="s">
        <v>95</v>
      </c>
      <c r="N60" s="866">
        <v>2.7396457629931099E-3</v>
      </c>
      <c r="O60" s="866">
        <v>0.450376485530255</v>
      </c>
      <c r="P60" s="271">
        <v>0.45311613129324801</v>
      </c>
      <c r="Q60" s="127"/>
      <c r="R60" s="127"/>
    </row>
    <row r="61" spans="1:18" s="12" customFormat="1" ht="15" customHeight="1" x14ac:dyDescent="0.2">
      <c r="A61" s="127"/>
      <c r="B61" s="1325" t="s">
        <v>333</v>
      </c>
      <c r="C61" s="1325"/>
      <c r="D61" s="1325"/>
      <c r="E61" s="1325"/>
      <c r="F61" s="1325"/>
      <c r="G61" s="1325"/>
      <c r="H61" s="1325"/>
      <c r="I61" s="1325"/>
      <c r="J61" s="1325"/>
      <c r="K61" s="1325"/>
      <c r="L61" s="1325"/>
      <c r="M61" s="1325"/>
      <c r="N61" s="1325"/>
      <c r="O61" s="1325"/>
      <c r="P61" s="1325"/>
      <c r="Q61" s="127"/>
      <c r="R61" s="127"/>
    </row>
    <row r="62" spans="1:18" s="17" customFormat="1" ht="14.25" customHeight="1" x14ac:dyDescent="0.2">
      <c r="A62" s="576"/>
      <c r="B62" s="1071"/>
      <c r="C62" s="1071"/>
      <c r="D62" s="1071"/>
      <c r="E62" s="1071"/>
      <c r="F62" s="1071"/>
      <c r="G62" s="1071"/>
      <c r="H62" s="1071"/>
      <c r="I62" s="1071"/>
      <c r="J62" s="1071"/>
      <c r="K62" s="1071"/>
      <c r="L62" s="1071"/>
      <c r="M62" s="1071"/>
      <c r="N62" s="1071"/>
      <c r="O62" s="1071"/>
      <c r="P62" s="1071"/>
      <c r="Q62" s="576"/>
      <c r="R62" s="576"/>
    </row>
    <row r="63" spans="1:18" s="17" customFormat="1" ht="17.25" customHeight="1" x14ac:dyDescent="0.2">
      <c r="A63" s="127"/>
      <c r="B63" s="123"/>
      <c r="C63" s="119"/>
      <c r="D63" s="32"/>
      <c r="E63" s="46"/>
      <c r="F63" s="46"/>
      <c r="G63" s="46"/>
      <c r="H63" s="168"/>
      <c r="I63" s="168"/>
      <c r="J63" s="168"/>
      <c r="K63" s="46"/>
      <c r="L63" s="46"/>
      <c r="M63" s="46"/>
      <c r="N63" s="46"/>
      <c r="O63" s="46"/>
      <c r="P63" s="46"/>
      <c r="Q63" s="127"/>
      <c r="R63" s="127"/>
    </row>
    <row r="64" spans="1:18" s="16" customFormat="1" ht="37.5" customHeight="1" x14ac:dyDescent="0.2">
      <c r="A64" s="127"/>
      <c r="B64" s="1164" t="s">
        <v>263</v>
      </c>
      <c r="C64" s="1165"/>
      <c r="D64" s="1166"/>
      <c r="E64" s="1316" t="s">
        <v>18</v>
      </c>
      <c r="F64" s="1317"/>
      <c r="G64" s="1318"/>
      <c r="H64" s="1319" t="s">
        <v>337</v>
      </c>
      <c r="I64" s="1320"/>
      <c r="J64" s="1321"/>
      <c r="K64" s="1319" t="s">
        <v>19</v>
      </c>
      <c r="L64" s="1320"/>
      <c r="M64" s="1321"/>
      <c r="N64" s="1322" t="s">
        <v>2</v>
      </c>
      <c r="O64" s="1322" t="s">
        <v>3</v>
      </c>
      <c r="P64" s="1322" t="s">
        <v>4</v>
      </c>
      <c r="Q64" s="127"/>
      <c r="R64" s="127"/>
    </row>
    <row r="65" spans="1:20" s="17" customFormat="1" ht="15" customHeight="1" x14ac:dyDescent="0.2">
      <c r="A65" s="127"/>
      <c r="B65" s="1313"/>
      <c r="C65" s="1314"/>
      <c r="D65" s="1315"/>
      <c r="E65" s="491" t="s">
        <v>98</v>
      </c>
      <c r="F65" s="490" t="s">
        <v>99</v>
      </c>
      <c r="G65" s="489" t="s">
        <v>15</v>
      </c>
      <c r="H65" s="491" t="s">
        <v>98</v>
      </c>
      <c r="I65" s="490" t="s">
        <v>99</v>
      </c>
      <c r="J65" s="489" t="s">
        <v>15</v>
      </c>
      <c r="K65" s="491" t="s">
        <v>98</v>
      </c>
      <c r="L65" s="490" t="s">
        <v>99</v>
      </c>
      <c r="M65" s="489" t="s">
        <v>15</v>
      </c>
      <c r="N65" s="1323"/>
      <c r="O65" s="1324"/>
      <c r="P65" s="1323"/>
      <c r="Q65" s="127"/>
      <c r="R65" s="127"/>
      <c r="T65" s="25"/>
    </row>
    <row r="66" spans="1:20" s="16" customFormat="1" ht="15" customHeight="1" x14ac:dyDescent="0.2">
      <c r="A66" s="127"/>
      <c r="B66" s="122"/>
      <c r="C66" s="119"/>
      <c r="D66" s="32" t="s">
        <v>130</v>
      </c>
      <c r="E66" s="928" t="s">
        <v>95</v>
      </c>
      <c r="F66" s="256" t="s">
        <v>95</v>
      </c>
      <c r="G66" s="933" t="s">
        <v>95</v>
      </c>
      <c r="H66" s="168">
        <v>0</v>
      </c>
      <c r="I66" s="111">
        <v>0</v>
      </c>
      <c r="J66" s="168">
        <v>0</v>
      </c>
      <c r="K66" s="928" t="s">
        <v>95</v>
      </c>
      <c r="L66" s="256" t="s">
        <v>95</v>
      </c>
      <c r="M66" s="933" t="s">
        <v>95</v>
      </c>
      <c r="N66" s="933" t="s">
        <v>95</v>
      </c>
      <c r="O66" s="498">
        <v>0.46629774108681799</v>
      </c>
      <c r="P66" s="44">
        <v>0.46629774108681799</v>
      </c>
      <c r="Q66" s="127"/>
      <c r="R66" s="127"/>
    </row>
    <row r="67" spans="1:20" s="17" customFormat="1" ht="15" customHeight="1" x14ac:dyDescent="0.2">
      <c r="A67" s="127"/>
      <c r="B67" s="122"/>
      <c r="C67" s="119"/>
      <c r="D67" s="32" t="s">
        <v>300</v>
      </c>
      <c r="E67" s="934" t="s">
        <v>95</v>
      </c>
      <c r="F67" s="935" t="s">
        <v>95</v>
      </c>
      <c r="G67" s="936" t="s">
        <v>95</v>
      </c>
      <c r="H67" s="541">
        <v>0</v>
      </c>
      <c r="I67" s="542">
        <v>0</v>
      </c>
      <c r="J67" s="543">
        <v>0</v>
      </c>
      <c r="K67" s="934" t="s">
        <v>95</v>
      </c>
      <c r="L67" s="935" t="s">
        <v>95</v>
      </c>
      <c r="M67" s="936" t="s">
        <v>95</v>
      </c>
      <c r="N67" s="936" t="s">
        <v>95</v>
      </c>
      <c r="O67" s="497">
        <v>1.5599201669237051E-2</v>
      </c>
      <c r="P67" s="496">
        <v>1.5599201669237051E-2</v>
      </c>
      <c r="Q67" s="127"/>
      <c r="R67" s="127"/>
    </row>
    <row r="68" spans="1:20" s="16" customFormat="1" ht="15" customHeight="1" x14ac:dyDescent="0.2">
      <c r="A68" s="127"/>
      <c r="B68" s="122"/>
      <c r="C68" s="119"/>
      <c r="D68" s="32" t="s">
        <v>185</v>
      </c>
      <c r="E68" s="934" t="s">
        <v>95</v>
      </c>
      <c r="F68" s="935" t="s">
        <v>95</v>
      </c>
      <c r="G68" s="937" t="s">
        <v>95</v>
      </c>
      <c r="H68" s="528">
        <v>0</v>
      </c>
      <c r="I68" s="529">
        <v>0</v>
      </c>
      <c r="J68" s="529">
        <v>0</v>
      </c>
      <c r="K68" s="934" t="s">
        <v>95</v>
      </c>
      <c r="L68" s="935" t="s">
        <v>95</v>
      </c>
      <c r="M68" s="937" t="s">
        <v>95</v>
      </c>
      <c r="N68" s="937" t="s">
        <v>95</v>
      </c>
      <c r="O68" s="497">
        <v>0.77701170280322995</v>
      </c>
      <c r="P68" s="496">
        <v>0.77701170280322995</v>
      </c>
      <c r="Q68" s="127"/>
      <c r="R68" s="127"/>
    </row>
    <row r="69" spans="1:20" s="8" customFormat="1" ht="15" customHeight="1" x14ac:dyDescent="0.2">
      <c r="A69" s="127"/>
      <c r="B69" s="122"/>
      <c r="C69" s="119" t="s">
        <v>10</v>
      </c>
      <c r="D69" s="32"/>
      <c r="E69" s="934" t="s">
        <v>95</v>
      </c>
      <c r="F69" s="935" t="s">
        <v>95</v>
      </c>
      <c r="G69" s="936" t="s">
        <v>95</v>
      </c>
      <c r="H69" s="541">
        <v>0</v>
      </c>
      <c r="I69" s="542">
        <v>0</v>
      </c>
      <c r="J69" s="543">
        <v>0</v>
      </c>
      <c r="K69" s="934" t="s">
        <v>95</v>
      </c>
      <c r="L69" s="935" t="s">
        <v>95</v>
      </c>
      <c r="M69" s="936" t="s">
        <v>95</v>
      </c>
      <c r="N69" s="936" t="s">
        <v>95</v>
      </c>
      <c r="O69" s="497">
        <v>0.35108409688832398</v>
      </c>
      <c r="P69" s="496">
        <v>0.35108409688832398</v>
      </c>
      <c r="Q69" s="127"/>
      <c r="R69" s="127"/>
    </row>
    <row r="70" spans="1:20" s="12" customFormat="1" ht="15" customHeight="1" x14ac:dyDescent="0.2">
      <c r="A70" s="127"/>
      <c r="B70" s="122"/>
      <c r="C70" s="119" t="s">
        <v>11</v>
      </c>
      <c r="D70" s="32"/>
      <c r="E70" s="934" t="s">
        <v>95</v>
      </c>
      <c r="F70" s="935" t="s">
        <v>95</v>
      </c>
      <c r="G70" s="936" t="s">
        <v>95</v>
      </c>
      <c r="H70" s="541">
        <v>0</v>
      </c>
      <c r="I70" s="542">
        <v>0</v>
      </c>
      <c r="J70" s="543">
        <v>0</v>
      </c>
      <c r="K70" s="934" t="s">
        <v>95</v>
      </c>
      <c r="L70" s="935" t="s">
        <v>95</v>
      </c>
      <c r="M70" s="936" t="s">
        <v>95</v>
      </c>
      <c r="N70" s="936" t="s">
        <v>95</v>
      </c>
      <c r="O70" s="497">
        <v>5.3187879887507901</v>
      </c>
      <c r="P70" s="496">
        <v>5.3187879887507901</v>
      </c>
      <c r="Q70" s="127"/>
      <c r="R70" s="127"/>
    </row>
    <row r="71" spans="1:20" s="8" customFormat="1" ht="15" customHeight="1" x14ac:dyDescent="0.2">
      <c r="A71" s="127"/>
      <c r="B71" s="122"/>
      <c r="C71" s="119" t="s">
        <v>75</v>
      </c>
      <c r="D71" s="32"/>
      <c r="E71" s="73"/>
      <c r="F71" s="64"/>
      <c r="G71" s="527"/>
      <c r="H71" s="528"/>
      <c r="I71" s="529"/>
      <c r="J71" s="529"/>
      <c r="K71" s="73"/>
      <c r="L71" s="64"/>
      <c r="M71" s="527"/>
      <c r="N71" s="527"/>
      <c r="O71" s="540"/>
      <c r="P71" s="496"/>
      <c r="Q71" s="127"/>
      <c r="R71" s="127"/>
    </row>
    <row r="72" spans="1:20" s="12" customFormat="1" ht="15" customHeight="1" x14ac:dyDescent="0.2">
      <c r="A72" s="127"/>
      <c r="B72" s="122"/>
      <c r="C72" s="127"/>
      <c r="D72" s="119" t="s">
        <v>196</v>
      </c>
      <c r="E72" s="73">
        <v>0.12344646119095699</v>
      </c>
      <c r="F72" s="64">
        <v>8.6103152551212005E-3</v>
      </c>
      <c r="G72" s="936" t="s">
        <v>95</v>
      </c>
      <c r="H72" s="541">
        <v>0.25</v>
      </c>
      <c r="I72" s="542">
        <v>0.49</v>
      </c>
      <c r="J72" s="543">
        <v>0</v>
      </c>
      <c r="K72" s="73">
        <v>3.08616152977392E-2</v>
      </c>
      <c r="L72" s="64">
        <v>4.2190544750093902E-3</v>
      </c>
      <c r="M72" s="936" t="s">
        <v>95</v>
      </c>
      <c r="N72" s="527">
        <v>3.5080669772748603E-2</v>
      </c>
      <c r="O72" s="540">
        <v>10.5535516647011</v>
      </c>
      <c r="P72" s="496">
        <v>10.5886323344738</v>
      </c>
      <c r="Q72" s="127"/>
      <c r="R72" s="127"/>
    </row>
    <row r="73" spans="1:20" ht="15" customHeight="1" x14ac:dyDescent="0.2">
      <c r="B73" s="122"/>
      <c r="C73" s="119"/>
      <c r="D73" s="32" t="s">
        <v>198</v>
      </c>
      <c r="E73" s="73">
        <v>0.25923756850100999</v>
      </c>
      <c r="F73" s="64">
        <v>0.28296626952057402</v>
      </c>
      <c r="G73" s="527">
        <v>1.07189935579532</v>
      </c>
      <c r="H73" s="541">
        <v>0.25</v>
      </c>
      <c r="I73" s="542">
        <v>0.49</v>
      </c>
      <c r="J73" s="543">
        <v>1</v>
      </c>
      <c r="K73" s="73">
        <v>6.4809392125252399E-2</v>
      </c>
      <c r="L73" s="64">
        <v>0.138653472065081</v>
      </c>
      <c r="M73" s="527">
        <v>1.07189935579532</v>
      </c>
      <c r="N73" s="497">
        <v>1.27536221998565</v>
      </c>
      <c r="O73" s="497">
        <v>1.1988569354984999</v>
      </c>
      <c r="P73" s="496">
        <v>2.4742191554841502</v>
      </c>
    </row>
    <row r="74" spans="1:20" ht="15" customHeight="1" x14ac:dyDescent="0.2">
      <c r="B74" s="122"/>
      <c r="C74" s="119"/>
      <c r="D74" s="32" t="s">
        <v>200</v>
      </c>
      <c r="E74" s="73">
        <v>1.97384394262172</v>
      </c>
      <c r="F74" s="64">
        <v>1.4484898526910699</v>
      </c>
      <c r="G74" s="527">
        <v>1.07321877893145</v>
      </c>
      <c r="H74" s="528">
        <v>0.25</v>
      </c>
      <c r="I74" s="529">
        <v>0.49</v>
      </c>
      <c r="J74" s="529">
        <v>1</v>
      </c>
      <c r="K74" s="73">
        <v>0.49346098565543001</v>
      </c>
      <c r="L74" s="64">
        <v>0.70976002781862502</v>
      </c>
      <c r="M74" s="527">
        <v>1.07321877893145</v>
      </c>
      <c r="N74" s="540">
        <v>2.2764397924055002</v>
      </c>
      <c r="O74" s="540">
        <v>22.990932595482199</v>
      </c>
      <c r="P74" s="496">
        <v>25.267372387887701</v>
      </c>
    </row>
    <row r="75" spans="1:20" s="17" customFormat="1" ht="15" customHeight="1" x14ac:dyDescent="0.2">
      <c r="A75" s="127"/>
      <c r="B75" s="122"/>
      <c r="C75" s="119"/>
      <c r="D75" s="32" t="s">
        <v>201</v>
      </c>
      <c r="E75" s="73">
        <v>2.8154456061095401E-2</v>
      </c>
      <c r="F75" s="64">
        <v>1.4480984747249299E-2</v>
      </c>
      <c r="G75" s="936" t="s">
        <v>95</v>
      </c>
      <c r="H75" s="528">
        <v>0.25</v>
      </c>
      <c r="I75" s="529">
        <v>0.49</v>
      </c>
      <c r="J75" s="529">
        <v>0</v>
      </c>
      <c r="K75" s="73">
        <v>7.0386140152738598E-3</v>
      </c>
      <c r="L75" s="64">
        <v>7.0956825261521504E-3</v>
      </c>
      <c r="M75" s="936" t="s">
        <v>95</v>
      </c>
      <c r="N75" s="527">
        <v>1.4134296541426001E-2</v>
      </c>
      <c r="O75" s="497">
        <v>12.417218543046401</v>
      </c>
      <c r="P75" s="496">
        <v>12.431352839587801</v>
      </c>
      <c r="Q75" s="127"/>
      <c r="R75" s="127"/>
    </row>
    <row r="76" spans="1:20" s="16" customFormat="1" ht="15" customHeight="1" x14ac:dyDescent="0.2">
      <c r="A76" s="127"/>
      <c r="B76" s="122"/>
      <c r="C76" s="119"/>
      <c r="D76" s="32" t="s">
        <v>209</v>
      </c>
      <c r="E76" s="73">
        <v>0.30276868902624199</v>
      </c>
      <c r="F76" s="64">
        <v>3.1701615257491697E-2</v>
      </c>
      <c r="G76" s="936" t="s">
        <v>95</v>
      </c>
      <c r="H76" s="528">
        <v>0.25</v>
      </c>
      <c r="I76" s="529">
        <v>0.49</v>
      </c>
      <c r="J76" s="529">
        <v>0</v>
      </c>
      <c r="K76" s="73">
        <v>7.56921722565604E-2</v>
      </c>
      <c r="L76" s="64">
        <v>1.55337914761709E-2</v>
      </c>
      <c r="M76" s="936" t="s">
        <v>95</v>
      </c>
      <c r="N76" s="527">
        <v>9.1225963732731397E-2</v>
      </c>
      <c r="O76" s="497">
        <v>0.96752245305270801</v>
      </c>
      <c r="P76" s="496">
        <v>1.05874841678544</v>
      </c>
      <c r="Q76" s="127"/>
      <c r="R76" s="127"/>
    </row>
    <row r="77" spans="1:20" s="17" customFormat="1" ht="15" customHeight="1" x14ac:dyDescent="0.2">
      <c r="A77" s="127"/>
      <c r="B77" s="122"/>
      <c r="C77" s="119"/>
      <c r="D77" s="32" t="s">
        <v>202</v>
      </c>
      <c r="E77" s="934" t="s">
        <v>95</v>
      </c>
      <c r="F77" s="935" t="s">
        <v>95</v>
      </c>
      <c r="G77" s="937" t="s">
        <v>95</v>
      </c>
      <c r="H77" s="544">
        <v>0</v>
      </c>
      <c r="I77" s="542">
        <v>0</v>
      </c>
      <c r="J77" s="544">
        <v>0</v>
      </c>
      <c r="K77" s="934" t="s">
        <v>95</v>
      </c>
      <c r="L77" s="935" t="s">
        <v>95</v>
      </c>
      <c r="M77" s="937" t="s">
        <v>95</v>
      </c>
      <c r="N77" s="937" t="s">
        <v>95</v>
      </c>
      <c r="O77" s="497">
        <v>3.6287761952281598E-3</v>
      </c>
      <c r="P77" s="496">
        <v>3.6287761952281598E-3</v>
      </c>
      <c r="Q77" s="127"/>
      <c r="R77" s="127"/>
    </row>
    <row r="78" spans="1:20" s="17" customFormat="1" ht="15" customHeight="1" x14ac:dyDescent="0.2">
      <c r="A78" s="127"/>
      <c r="B78" s="122"/>
      <c r="C78" s="32" t="s">
        <v>171</v>
      </c>
      <c r="D78" s="32"/>
      <c r="E78" s="934" t="s">
        <v>95</v>
      </c>
      <c r="F78" s="935" t="s">
        <v>95</v>
      </c>
      <c r="G78" s="936" t="s">
        <v>95</v>
      </c>
      <c r="H78" s="544">
        <v>0</v>
      </c>
      <c r="I78" s="542">
        <v>0</v>
      </c>
      <c r="J78" s="543">
        <v>0</v>
      </c>
      <c r="K78" s="934" t="s">
        <v>95</v>
      </c>
      <c r="L78" s="935" t="s">
        <v>95</v>
      </c>
      <c r="M78" s="936" t="s">
        <v>95</v>
      </c>
      <c r="N78" s="937" t="s">
        <v>95</v>
      </c>
      <c r="O78" s="497">
        <v>3.5380567903474602E-2</v>
      </c>
      <c r="P78" s="496">
        <v>3.5380567903474602E-2</v>
      </c>
      <c r="Q78" s="127"/>
      <c r="R78" s="127"/>
    </row>
    <row r="79" spans="1:20" s="17" customFormat="1" ht="15" customHeight="1" x14ac:dyDescent="0.2">
      <c r="A79" s="127"/>
      <c r="B79" s="122"/>
      <c r="C79" s="119" t="s">
        <v>172</v>
      </c>
      <c r="D79" s="32"/>
      <c r="E79" s="934" t="s">
        <v>95</v>
      </c>
      <c r="F79" s="935" t="s">
        <v>95</v>
      </c>
      <c r="G79" s="937" t="s">
        <v>95</v>
      </c>
      <c r="H79" s="544">
        <v>0</v>
      </c>
      <c r="I79" s="542">
        <v>0</v>
      </c>
      <c r="J79" s="544">
        <v>0</v>
      </c>
      <c r="K79" s="934" t="s">
        <v>95</v>
      </c>
      <c r="L79" s="935" t="s">
        <v>95</v>
      </c>
      <c r="M79" s="937" t="s">
        <v>95</v>
      </c>
      <c r="N79" s="937" t="s">
        <v>95</v>
      </c>
      <c r="O79" s="497">
        <v>0.82232604554114097</v>
      </c>
      <c r="P79" s="496">
        <v>0.82232604554114097</v>
      </c>
      <c r="Q79" s="127"/>
      <c r="R79" s="127"/>
    </row>
    <row r="80" spans="1:20" s="17" customFormat="1" ht="15" customHeight="1" x14ac:dyDescent="0.2">
      <c r="A80" s="127"/>
      <c r="B80" s="122"/>
      <c r="C80" s="119" t="s">
        <v>345</v>
      </c>
      <c r="D80" s="32"/>
      <c r="E80" s="73">
        <v>1.0016489175582</v>
      </c>
      <c r="F80" s="64">
        <v>1.2277526797870499</v>
      </c>
      <c r="G80" s="936" t="s">
        <v>95</v>
      </c>
      <c r="H80" s="544">
        <v>0.5</v>
      </c>
      <c r="I80" s="542">
        <v>0.5</v>
      </c>
      <c r="J80" s="543">
        <v>0</v>
      </c>
      <c r="K80" s="73">
        <v>0.50082445877910198</v>
      </c>
      <c r="L80" s="64">
        <v>0.61387633989352697</v>
      </c>
      <c r="M80" s="936" t="s">
        <v>95</v>
      </c>
      <c r="N80" s="497">
        <v>1.1147007986726301</v>
      </c>
      <c r="O80" s="497">
        <v>5.4431642928422397E-2</v>
      </c>
      <c r="P80" s="496">
        <v>1.16913244160105</v>
      </c>
      <c r="Q80" s="127"/>
      <c r="R80" s="127"/>
    </row>
    <row r="81" spans="1:18" s="16" customFormat="1" ht="15" customHeight="1" x14ac:dyDescent="0.2">
      <c r="A81" s="127"/>
      <c r="B81" s="122"/>
      <c r="C81" s="119" t="s">
        <v>321</v>
      </c>
      <c r="D81" s="32"/>
      <c r="E81" s="934" t="s">
        <v>95</v>
      </c>
      <c r="F81" s="935" t="s">
        <v>95</v>
      </c>
      <c r="G81" s="936" t="s">
        <v>95</v>
      </c>
      <c r="H81" s="544">
        <v>0</v>
      </c>
      <c r="I81" s="542">
        <v>0</v>
      </c>
      <c r="J81" s="543">
        <v>0</v>
      </c>
      <c r="K81" s="934" t="s">
        <v>95</v>
      </c>
      <c r="L81" s="935" t="s">
        <v>95</v>
      </c>
      <c r="M81" s="936" t="s">
        <v>95</v>
      </c>
      <c r="N81" s="937" t="s">
        <v>95</v>
      </c>
      <c r="O81" s="497">
        <v>1.8143880976140799E-3</v>
      </c>
      <c r="P81" s="496">
        <v>1.8143880976140799E-3</v>
      </c>
      <c r="Q81" s="127"/>
      <c r="R81" s="127"/>
    </row>
    <row r="82" spans="1:18" s="16" customFormat="1" ht="15" customHeight="1" x14ac:dyDescent="0.2">
      <c r="A82" s="127"/>
      <c r="B82" s="122"/>
      <c r="C82" s="119" t="s">
        <v>304</v>
      </c>
      <c r="D82" s="32"/>
      <c r="E82" s="934" t="s">
        <v>95</v>
      </c>
      <c r="F82" s="935" t="s">
        <v>95</v>
      </c>
      <c r="G82" s="936" t="s">
        <v>95</v>
      </c>
      <c r="H82" s="544">
        <v>0</v>
      </c>
      <c r="I82" s="542">
        <v>0</v>
      </c>
      <c r="J82" s="543">
        <v>0</v>
      </c>
      <c r="K82" s="934" t="s">
        <v>95</v>
      </c>
      <c r="L82" s="935" t="s">
        <v>95</v>
      </c>
      <c r="M82" s="936" t="s">
        <v>95</v>
      </c>
      <c r="N82" s="936" t="s">
        <v>95</v>
      </c>
      <c r="O82" s="497">
        <v>9.7069763222353306E-2</v>
      </c>
      <c r="P82" s="496">
        <v>9.7069763222353306E-2</v>
      </c>
      <c r="Q82" s="127"/>
      <c r="R82" s="127"/>
    </row>
    <row r="83" spans="1:18" s="17" customFormat="1" ht="15" customHeight="1" x14ac:dyDescent="0.2">
      <c r="A83" s="127"/>
      <c r="B83" s="122"/>
      <c r="C83" s="119" t="s">
        <v>301</v>
      </c>
      <c r="D83" s="32"/>
      <c r="E83" s="934" t="s">
        <v>95</v>
      </c>
      <c r="F83" s="935" t="s">
        <v>95</v>
      </c>
      <c r="G83" s="527">
        <v>6.5971156806703297E-3</v>
      </c>
      <c r="H83" s="528">
        <v>0</v>
      </c>
      <c r="I83" s="529">
        <v>0</v>
      </c>
      <c r="J83" s="529">
        <v>1</v>
      </c>
      <c r="K83" s="934" t="s">
        <v>95</v>
      </c>
      <c r="L83" s="935" t="s">
        <v>95</v>
      </c>
      <c r="M83" s="527">
        <v>6.5971156806703297E-3</v>
      </c>
      <c r="N83" s="527">
        <v>6.5971156806703297E-3</v>
      </c>
      <c r="O83" s="497">
        <v>4.4452508391544999E-2</v>
      </c>
      <c r="P83" s="496">
        <v>5.1049624072215298E-2</v>
      </c>
      <c r="Q83" s="127"/>
      <c r="R83" s="127"/>
    </row>
    <row r="84" spans="1:18" s="16" customFormat="1" ht="15" customHeight="1" x14ac:dyDescent="0.2">
      <c r="A84" s="127"/>
      <c r="B84" s="122"/>
      <c r="C84" s="119" t="s">
        <v>294</v>
      </c>
      <c r="D84" s="32"/>
      <c r="E84" s="934" t="s">
        <v>95</v>
      </c>
      <c r="F84" s="64">
        <v>0.17885973052683601</v>
      </c>
      <c r="G84" s="527">
        <v>2.9027308994949499E-2</v>
      </c>
      <c r="H84" s="528">
        <v>0</v>
      </c>
      <c r="I84" s="529">
        <v>0.56000000000000005</v>
      </c>
      <c r="J84" s="529">
        <v>1</v>
      </c>
      <c r="K84" s="934" t="s">
        <v>95</v>
      </c>
      <c r="L84" s="64">
        <v>0.100161449095028</v>
      </c>
      <c r="M84" s="527">
        <v>2.9027308994949499E-2</v>
      </c>
      <c r="N84" s="527">
        <v>0.12918875808997801</v>
      </c>
      <c r="O84" s="497">
        <v>2.2679851220176002E-3</v>
      </c>
      <c r="P84" s="496">
        <v>0.13145674321199499</v>
      </c>
      <c r="Q84" s="127"/>
      <c r="R84" s="127"/>
    </row>
    <row r="85" spans="1:18" s="17" customFormat="1" ht="15" customHeight="1" x14ac:dyDescent="0.2">
      <c r="A85" s="127"/>
      <c r="B85" s="122" t="s">
        <v>71</v>
      </c>
      <c r="C85" s="119"/>
      <c r="D85" s="32"/>
      <c r="E85" s="73"/>
      <c r="F85" s="64"/>
      <c r="G85" s="497"/>
      <c r="H85" s="541"/>
      <c r="I85" s="542"/>
      <c r="J85" s="543"/>
      <c r="K85" s="73"/>
      <c r="L85" s="64"/>
      <c r="M85" s="497"/>
      <c r="N85" s="497"/>
      <c r="O85" s="527"/>
      <c r="P85" s="496"/>
      <c r="Q85" s="127"/>
      <c r="R85" s="127"/>
    </row>
    <row r="86" spans="1:18" s="16" customFormat="1" ht="15" customHeight="1" x14ac:dyDescent="0.2">
      <c r="A86" s="127"/>
      <c r="B86" s="122"/>
      <c r="C86" s="119" t="s">
        <v>309</v>
      </c>
      <c r="D86" s="32"/>
      <c r="E86" s="934" t="s">
        <v>95</v>
      </c>
      <c r="F86" s="64">
        <v>1.0175827119688701E-3</v>
      </c>
      <c r="G86" s="936" t="s">
        <v>95</v>
      </c>
      <c r="H86" s="541">
        <v>0</v>
      </c>
      <c r="I86" s="542">
        <v>7.0000000000000007E-2</v>
      </c>
      <c r="J86" s="543">
        <v>0</v>
      </c>
      <c r="K86" s="934" t="s">
        <v>95</v>
      </c>
      <c r="L86" s="64">
        <v>7.1230789837820806E-5</v>
      </c>
      <c r="M86" s="936" t="s">
        <v>95</v>
      </c>
      <c r="N86" s="527">
        <v>7.1230789837820806E-5</v>
      </c>
      <c r="O86" s="497">
        <v>0.81066860201397095</v>
      </c>
      <c r="P86" s="496">
        <v>0.81073983280380901</v>
      </c>
      <c r="Q86" s="127"/>
      <c r="R86" s="127"/>
    </row>
    <row r="87" spans="1:18" s="24" customFormat="1" ht="15" customHeight="1" x14ac:dyDescent="0.2">
      <c r="A87" s="127"/>
      <c r="B87" s="122"/>
      <c r="C87" s="119" t="s">
        <v>305</v>
      </c>
      <c r="D87" s="32"/>
      <c r="E87" s="73">
        <v>2.7071592366437899E-2</v>
      </c>
      <c r="F87" s="64">
        <v>0.102227924756257</v>
      </c>
      <c r="G87" s="936" t="s">
        <v>95</v>
      </c>
      <c r="H87" s="541">
        <v>1</v>
      </c>
      <c r="I87" s="542">
        <v>1</v>
      </c>
      <c r="J87" s="543">
        <v>0</v>
      </c>
      <c r="K87" s="73">
        <v>2.7071592366437899E-2</v>
      </c>
      <c r="L87" s="64">
        <v>0.102227924756257</v>
      </c>
      <c r="M87" s="936" t="s">
        <v>95</v>
      </c>
      <c r="N87" s="527">
        <v>0.129299517122695</v>
      </c>
      <c r="O87" s="497">
        <v>0.89222534700172396</v>
      </c>
      <c r="P87" s="496">
        <v>1.0215248641244199</v>
      </c>
      <c r="Q87" s="127"/>
      <c r="R87" s="127"/>
    </row>
    <row r="88" spans="1:18" s="17" customFormat="1" ht="15" customHeight="1" x14ac:dyDescent="0.2">
      <c r="A88" s="127"/>
      <c r="B88" s="122"/>
      <c r="C88" s="32" t="s">
        <v>176</v>
      </c>
      <c r="D88" s="32"/>
      <c r="E88" s="73"/>
      <c r="F88" s="64"/>
      <c r="G88" s="497"/>
      <c r="H88" s="544"/>
      <c r="I88" s="542"/>
      <c r="J88" s="544"/>
      <c r="K88" s="73"/>
      <c r="L88" s="64"/>
      <c r="M88" s="497"/>
      <c r="N88" s="497"/>
      <c r="O88" s="497"/>
      <c r="P88" s="496"/>
      <c r="Q88" s="127"/>
      <c r="R88" s="127"/>
    </row>
    <row r="89" spans="1:18" s="24" customFormat="1" ht="15" customHeight="1" x14ac:dyDescent="0.2">
      <c r="A89" s="127"/>
      <c r="B89" s="122"/>
      <c r="C89" s="32"/>
      <c r="D89" s="32" t="s">
        <v>210</v>
      </c>
      <c r="E89" s="73">
        <v>0.216572738931503</v>
      </c>
      <c r="F89" s="935" t="s">
        <v>95</v>
      </c>
      <c r="G89" s="936" t="s">
        <v>95</v>
      </c>
      <c r="H89" s="541">
        <v>7.0000000000000007E-2</v>
      </c>
      <c r="I89" s="542">
        <v>0</v>
      </c>
      <c r="J89" s="543">
        <v>0</v>
      </c>
      <c r="K89" s="73">
        <v>1.51600917252052E-2</v>
      </c>
      <c r="L89" s="935" t="s">
        <v>95</v>
      </c>
      <c r="M89" s="936" t="s">
        <v>95</v>
      </c>
      <c r="N89" s="527">
        <v>1.51600917252052E-2</v>
      </c>
      <c r="O89" s="937" t="s">
        <v>95</v>
      </c>
      <c r="P89" s="496">
        <v>1.51600917252052E-2</v>
      </c>
      <c r="Q89" s="127"/>
      <c r="R89" s="127"/>
    </row>
    <row r="90" spans="1:18" ht="15" customHeight="1" x14ac:dyDescent="0.2">
      <c r="B90" s="122"/>
      <c r="C90" s="594" t="s">
        <v>348</v>
      </c>
      <c r="D90" s="32"/>
      <c r="E90" s="73"/>
      <c r="F90" s="64"/>
      <c r="G90" s="497"/>
      <c r="H90" s="528"/>
      <c r="I90" s="529"/>
      <c r="J90" s="529"/>
      <c r="K90" s="73"/>
      <c r="L90" s="64"/>
      <c r="M90" s="497"/>
      <c r="N90" s="497"/>
      <c r="O90" s="497"/>
      <c r="P90" s="496"/>
    </row>
    <row r="91" spans="1:18" ht="15" customHeight="1" x14ac:dyDescent="0.2">
      <c r="B91" s="122"/>
      <c r="C91" s="32"/>
      <c r="D91" s="32" t="s">
        <v>311</v>
      </c>
      <c r="E91" s="73">
        <v>1.21280733801642E-2</v>
      </c>
      <c r="F91" s="64">
        <v>6.1289789497817299E-2</v>
      </c>
      <c r="G91" s="497">
        <v>0.147247621992562</v>
      </c>
      <c r="H91" s="544">
        <v>1</v>
      </c>
      <c r="I91" s="542">
        <v>1</v>
      </c>
      <c r="J91" s="544">
        <v>1</v>
      </c>
      <c r="K91" s="73">
        <v>1.21280733801642E-2</v>
      </c>
      <c r="L91" s="64">
        <v>6.1289789497817299E-2</v>
      </c>
      <c r="M91" s="497">
        <v>0.147247621992562</v>
      </c>
      <c r="N91" s="497">
        <v>0.22066548487054299</v>
      </c>
      <c r="O91" s="937" t="s">
        <v>95</v>
      </c>
      <c r="P91" s="496">
        <v>0.22066548487054299</v>
      </c>
    </row>
    <row r="92" spans="1:18" ht="15" customHeight="1" x14ac:dyDescent="0.2">
      <c r="B92" s="122"/>
      <c r="C92" s="42"/>
      <c r="D92" s="32" t="s">
        <v>193</v>
      </c>
      <c r="E92" s="73">
        <v>0.257721559328489</v>
      </c>
      <c r="F92" s="64">
        <v>0.338698491899177</v>
      </c>
      <c r="G92" s="936" t="s">
        <v>95</v>
      </c>
      <c r="H92" s="541">
        <v>1</v>
      </c>
      <c r="I92" s="542">
        <v>1</v>
      </c>
      <c r="J92" s="543">
        <v>0</v>
      </c>
      <c r="K92" s="73">
        <v>0.257721559328489</v>
      </c>
      <c r="L92" s="64">
        <v>0.338698491899177</v>
      </c>
      <c r="M92" s="936" t="s">
        <v>95</v>
      </c>
      <c r="N92" s="527">
        <v>0.59642005122766595</v>
      </c>
      <c r="O92" s="937" t="s">
        <v>95</v>
      </c>
      <c r="P92" s="496">
        <v>0.59642005122766595</v>
      </c>
    </row>
    <row r="93" spans="1:18" ht="15" customHeight="1" x14ac:dyDescent="0.2">
      <c r="B93" s="122"/>
      <c r="C93" s="32"/>
      <c r="D93" s="32" t="s">
        <v>206</v>
      </c>
      <c r="E93" s="73">
        <v>27.3708958916413</v>
      </c>
      <c r="F93" s="64">
        <v>24.020431293991301</v>
      </c>
      <c r="G93" s="936" t="s">
        <v>95</v>
      </c>
      <c r="H93" s="541">
        <v>1</v>
      </c>
      <c r="I93" s="542">
        <v>1</v>
      </c>
      <c r="J93" s="543">
        <v>0</v>
      </c>
      <c r="K93" s="73">
        <v>27.3708958916413</v>
      </c>
      <c r="L93" s="64">
        <v>24.020431293991301</v>
      </c>
      <c r="M93" s="936" t="s">
        <v>95</v>
      </c>
      <c r="N93" s="527">
        <v>51.391327185632598</v>
      </c>
      <c r="O93" s="497">
        <v>27.259321418851499</v>
      </c>
      <c r="P93" s="496">
        <v>78.650648604484005</v>
      </c>
    </row>
    <row r="94" spans="1:18" ht="15" customHeight="1" x14ac:dyDescent="0.2">
      <c r="B94" s="122"/>
      <c r="C94" s="119"/>
      <c r="D94" s="32" t="s">
        <v>205</v>
      </c>
      <c r="E94" s="934" t="s">
        <v>95</v>
      </c>
      <c r="F94" s="64">
        <v>1.02541027129171E-2</v>
      </c>
      <c r="G94" s="937" t="s">
        <v>95</v>
      </c>
      <c r="H94" s="544">
        <v>0</v>
      </c>
      <c r="I94" s="542">
        <v>1</v>
      </c>
      <c r="J94" s="544">
        <v>0</v>
      </c>
      <c r="K94" s="934" t="s">
        <v>95</v>
      </c>
      <c r="L94" s="64">
        <v>1.02541027129171E-2</v>
      </c>
      <c r="M94" s="937" t="s">
        <v>95</v>
      </c>
      <c r="N94" s="497">
        <v>1.02541027129171E-2</v>
      </c>
      <c r="O94" s="937" t="s">
        <v>95</v>
      </c>
      <c r="P94" s="496">
        <v>1.02541027129171E-2</v>
      </c>
    </row>
    <row r="95" spans="1:18" ht="14.25" customHeight="1" x14ac:dyDescent="0.2">
      <c r="B95" s="1255" t="s">
        <v>333</v>
      </c>
      <c r="C95" s="1255"/>
      <c r="D95" s="1255"/>
      <c r="E95" s="1255"/>
      <c r="F95" s="1255"/>
      <c r="G95" s="1255"/>
      <c r="H95" s="1255"/>
      <c r="I95" s="1255"/>
      <c r="J95" s="1255"/>
      <c r="K95" s="1255"/>
      <c r="L95" s="1255"/>
      <c r="M95" s="1255"/>
      <c r="N95" s="1255"/>
      <c r="O95" s="1255"/>
      <c r="P95" s="1255"/>
    </row>
    <row r="96" spans="1:18" ht="14.25" customHeight="1" x14ac:dyDescent="0.2">
      <c r="B96" s="1299" t="s">
        <v>350</v>
      </c>
      <c r="C96" s="1299"/>
      <c r="D96" s="1299"/>
      <c r="E96" s="1299"/>
      <c r="F96" s="1299"/>
      <c r="G96" s="1299"/>
      <c r="H96" s="1299"/>
      <c r="I96" s="1299"/>
      <c r="J96" s="1299"/>
      <c r="K96" s="1299"/>
      <c r="L96" s="1299"/>
      <c r="M96" s="1299"/>
      <c r="N96" s="1299"/>
      <c r="O96" s="1299"/>
      <c r="P96" s="1299"/>
    </row>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22" ht="12.75" customHeight="1" x14ac:dyDescent="0.2"/>
    <row r="144" ht="12.75" customHeight="1" x14ac:dyDescent="0.2"/>
  </sheetData>
  <mergeCells count="18">
    <mergeCell ref="B96:P96"/>
    <mergeCell ref="B95:P95"/>
    <mergeCell ref="B61:P61"/>
    <mergeCell ref="O64:O65"/>
    <mergeCell ref="P64:P65"/>
    <mergeCell ref="B64:D65"/>
    <mergeCell ref="E64:G64"/>
    <mergeCell ref="H64:J64"/>
    <mergeCell ref="K64:M64"/>
    <mergeCell ref="N64:N65"/>
    <mergeCell ref="B1:P1"/>
    <mergeCell ref="B3:D4"/>
    <mergeCell ref="E3:G3"/>
    <mergeCell ref="H3:J3"/>
    <mergeCell ref="K3:M3"/>
    <mergeCell ref="N3:N4"/>
    <mergeCell ref="O3:O4"/>
    <mergeCell ref="P3:P4"/>
  </mergeCells>
  <printOptions horizontalCentered="1"/>
  <pageMargins left="0.25" right="0.25" top="0.5" bottom="0.5" header="0.5" footer="0.5"/>
  <pageSetup scale="70" fitToHeight="0" orientation="portrait" r:id="rId1"/>
  <headerFooter alignWithMargins="0"/>
  <rowBreaks count="1" manualBreakCount="1">
    <brk id="62" max="1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18"/>
  <sheetViews>
    <sheetView view="pageBreakPreview" zoomScale="90" zoomScaleNormal="60" zoomScaleSheetLayoutView="90" workbookViewId="0">
      <selection activeCell="W143" sqref="W143"/>
    </sheetView>
  </sheetViews>
  <sheetFormatPr defaultColWidth="9.140625" defaultRowHeight="12.75" x14ac:dyDescent="0.2"/>
  <cols>
    <col min="1" max="1" width="1.7109375" style="127" customWidth="1"/>
    <col min="2" max="2" width="1.140625" style="8" customWidth="1"/>
    <col min="3" max="3" width="1.7109375" style="2" customWidth="1"/>
    <col min="4" max="4" width="43.85546875" style="2" customWidth="1"/>
    <col min="5" max="5" width="8.42578125" style="50" bestFit="1" customWidth="1"/>
    <col min="6" max="6" width="7.85546875" style="50" bestFit="1" customWidth="1"/>
    <col min="7" max="7" width="8.85546875" style="50" customWidth="1"/>
    <col min="8" max="8" width="8" style="50" bestFit="1" customWidth="1"/>
    <col min="9" max="9" width="7.85546875" style="50" bestFit="1" customWidth="1"/>
    <col min="10" max="10" width="8.85546875" style="50" customWidth="1"/>
    <col min="11" max="11" width="9" style="50" customWidth="1"/>
    <col min="12" max="12" width="8.42578125" style="50" bestFit="1" customWidth="1"/>
    <col min="13" max="14" width="10" style="50" bestFit="1" customWidth="1"/>
    <col min="15" max="15" width="8" style="50" bestFit="1" customWidth="1"/>
    <col min="16" max="16" width="9.140625" style="50" customWidth="1"/>
    <col min="17" max="17" width="8.85546875" style="50" customWidth="1"/>
    <col min="18" max="18" width="1.7109375" style="127" customWidth="1"/>
    <col min="19" max="19" width="3.42578125" style="8" customWidth="1"/>
    <col min="20" max="16384" width="9.140625" style="8"/>
  </cols>
  <sheetData>
    <row r="1" spans="1:19" ht="30" customHeight="1" x14ac:dyDescent="0.2">
      <c r="B1" s="1256" t="s">
        <v>434</v>
      </c>
      <c r="C1" s="1256"/>
      <c r="D1" s="1256"/>
      <c r="E1" s="1256"/>
      <c r="F1" s="1256"/>
      <c r="G1" s="1256"/>
      <c r="H1" s="1256"/>
      <c r="I1" s="1256"/>
      <c r="J1" s="1256"/>
      <c r="K1" s="1256"/>
      <c r="L1" s="1256"/>
      <c r="M1" s="1256"/>
      <c r="N1" s="1256"/>
      <c r="O1" s="1256"/>
      <c r="P1" s="1256"/>
      <c r="Q1" s="1256"/>
    </row>
    <row r="2" spans="1:19" x14ac:dyDescent="0.2">
      <c r="C2" s="29"/>
      <c r="D2" s="29"/>
      <c r="E2" s="560"/>
      <c r="F2" s="560"/>
      <c r="G2" s="560"/>
      <c r="H2" s="560"/>
      <c r="I2" s="560"/>
      <c r="J2" s="560"/>
      <c r="K2" s="560"/>
      <c r="L2" s="560"/>
      <c r="M2" s="560"/>
      <c r="N2" s="560"/>
      <c r="O2" s="560"/>
      <c r="P2" s="560"/>
      <c r="Q2" s="560"/>
    </row>
    <row r="3" spans="1:19" s="19" customFormat="1" ht="15" customHeight="1" x14ac:dyDescent="0.2">
      <c r="A3" s="182"/>
      <c r="C3" s="2"/>
      <c r="D3" s="2"/>
      <c r="E3" s="1326" t="s">
        <v>264</v>
      </c>
      <c r="F3" s="1327"/>
      <c r="G3" s="1328"/>
      <c r="H3" s="1327" t="s">
        <v>77</v>
      </c>
      <c r="I3" s="1327"/>
      <c r="J3" s="1327"/>
      <c r="K3" s="1326" t="s">
        <v>265</v>
      </c>
      <c r="L3" s="1327"/>
      <c r="M3" s="1327"/>
      <c r="N3" s="1328"/>
      <c r="O3" s="1327" t="s">
        <v>100</v>
      </c>
      <c r="P3" s="1327"/>
      <c r="Q3" s="1328"/>
      <c r="R3" s="182"/>
    </row>
    <row r="4" spans="1:19" s="19" customFormat="1" ht="25.5" x14ac:dyDescent="0.2">
      <c r="A4" s="182"/>
      <c r="C4" s="2"/>
      <c r="D4" s="167" t="s">
        <v>284</v>
      </c>
      <c r="E4" s="561" t="s">
        <v>49</v>
      </c>
      <c r="F4" s="562" t="s">
        <v>48</v>
      </c>
      <c r="G4" s="94" t="s">
        <v>1</v>
      </c>
      <c r="H4" s="561" t="s">
        <v>49</v>
      </c>
      <c r="I4" s="562" t="s">
        <v>48</v>
      </c>
      <c r="J4" s="95" t="s">
        <v>1</v>
      </c>
      <c r="K4" s="868" t="s">
        <v>444</v>
      </c>
      <c r="L4" s="869" t="s">
        <v>445</v>
      </c>
      <c r="M4" s="562" t="s">
        <v>48</v>
      </c>
      <c r="N4" s="94" t="s">
        <v>1</v>
      </c>
      <c r="O4" s="561" t="s">
        <v>49</v>
      </c>
      <c r="P4" s="562" t="s">
        <v>48</v>
      </c>
      <c r="Q4" s="94" t="s">
        <v>1</v>
      </c>
      <c r="R4" s="182"/>
    </row>
    <row r="5" spans="1:19" s="26" customFormat="1" ht="14.25" customHeight="1" x14ac:dyDescent="0.2">
      <c r="A5" s="188"/>
      <c r="B5" s="116" t="s">
        <v>399</v>
      </c>
      <c r="C5" s="11"/>
      <c r="D5" s="11"/>
      <c r="E5" s="563"/>
      <c r="F5" s="77"/>
      <c r="G5" s="96"/>
      <c r="H5" s="563"/>
      <c r="I5" s="77"/>
      <c r="J5" s="97"/>
      <c r="K5" s="563"/>
      <c r="L5" s="867"/>
      <c r="M5" s="77"/>
      <c r="N5" s="96"/>
      <c r="O5" s="563"/>
      <c r="P5" s="77"/>
      <c r="Q5" s="96"/>
      <c r="R5" s="188"/>
    </row>
    <row r="6" spans="1:19" s="27" customFormat="1" ht="14.25" customHeight="1" x14ac:dyDescent="0.2">
      <c r="A6" s="188"/>
      <c r="B6" s="1"/>
      <c r="C6" s="138" t="s">
        <v>295</v>
      </c>
      <c r="D6" s="2"/>
      <c r="E6" s="994" t="s">
        <v>95</v>
      </c>
      <c r="F6" s="995">
        <v>1.0432731561281E-2</v>
      </c>
      <c r="G6" s="996">
        <v>1.0432731561281E-2</v>
      </c>
      <c r="H6" s="994">
        <v>18.7654692198494</v>
      </c>
      <c r="I6" s="995" t="s">
        <v>95</v>
      </c>
      <c r="J6" s="997">
        <v>18.7654692198494</v>
      </c>
      <c r="K6" s="994">
        <v>23.0135913446384</v>
      </c>
      <c r="L6" s="998">
        <v>1.65356253093526</v>
      </c>
      <c r="M6" s="995">
        <v>3.2169100970697602</v>
      </c>
      <c r="N6" s="996">
        <v>27.8840639726434</v>
      </c>
      <c r="O6" s="994" t="s">
        <v>95</v>
      </c>
      <c r="P6" s="995">
        <v>6.3503583416492796E-3</v>
      </c>
      <c r="Q6" s="996">
        <v>6.3503583416492796E-3</v>
      </c>
      <c r="R6" s="188"/>
    </row>
    <row r="7" spans="1:19" s="26" customFormat="1" ht="14.25" customHeight="1" x14ac:dyDescent="0.2">
      <c r="A7" s="188"/>
      <c r="B7" s="1"/>
      <c r="C7" s="2" t="s">
        <v>322</v>
      </c>
      <c r="D7" s="2"/>
      <c r="E7" s="994" t="s">
        <v>95</v>
      </c>
      <c r="F7" s="995" t="s">
        <v>95</v>
      </c>
      <c r="G7" s="996" t="s">
        <v>95</v>
      </c>
      <c r="H7" s="994" t="s">
        <v>95</v>
      </c>
      <c r="I7" s="995" t="s">
        <v>95</v>
      </c>
      <c r="J7" s="997" t="s">
        <v>95</v>
      </c>
      <c r="K7" s="994" t="s">
        <v>95</v>
      </c>
      <c r="L7" s="998" t="s">
        <v>95</v>
      </c>
      <c r="M7" s="995" t="s">
        <v>95</v>
      </c>
      <c r="N7" s="996" t="s">
        <v>95</v>
      </c>
      <c r="O7" s="994">
        <v>1.6037157935074799</v>
      </c>
      <c r="P7" s="995">
        <v>141.45606314070599</v>
      </c>
      <c r="Q7" s="996">
        <v>143.059778934213</v>
      </c>
      <c r="R7" s="188"/>
    </row>
    <row r="8" spans="1:19" s="27" customFormat="1" ht="14.25" customHeight="1" x14ac:dyDescent="0.2">
      <c r="A8" s="188"/>
      <c r="B8" s="1"/>
      <c r="C8" s="2" t="s">
        <v>179</v>
      </c>
      <c r="D8" s="2"/>
      <c r="E8" s="994" t="s">
        <v>95</v>
      </c>
      <c r="F8" s="995" t="s">
        <v>95</v>
      </c>
      <c r="G8" s="996" t="s">
        <v>95</v>
      </c>
      <c r="H8" s="994" t="s">
        <v>95</v>
      </c>
      <c r="I8" s="995">
        <v>4.0823732196316803E-3</v>
      </c>
      <c r="J8" s="997">
        <v>4.0823732196316803E-3</v>
      </c>
      <c r="K8" s="994">
        <v>1.7915433667223798E-2</v>
      </c>
      <c r="L8" s="998" t="s">
        <v>95</v>
      </c>
      <c r="M8" s="995">
        <v>2.8943118933139802</v>
      </c>
      <c r="N8" s="996">
        <v>2.9122273269812</v>
      </c>
      <c r="O8" s="994" t="s">
        <v>95</v>
      </c>
      <c r="P8" s="995">
        <v>0.95935770661344499</v>
      </c>
      <c r="Q8" s="996">
        <v>0.95935770661344499</v>
      </c>
      <c r="R8" s="188"/>
    </row>
    <row r="9" spans="1:19" s="26" customFormat="1" ht="14.25" customHeight="1" x14ac:dyDescent="0.2">
      <c r="A9" s="188"/>
      <c r="B9" s="1"/>
      <c r="C9" s="138" t="s">
        <v>26</v>
      </c>
      <c r="D9" s="2"/>
      <c r="E9" s="994" t="s">
        <v>95</v>
      </c>
      <c r="F9" s="995">
        <v>1.1339925610088E-2</v>
      </c>
      <c r="G9" s="996">
        <v>1.1339925610088E-2</v>
      </c>
      <c r="H9" s="994" t="s">
        <v>95</v>
      </c>
      <c r="I9" s="995">
        <v>1.3154313707702101E-2</v>
      </c>
      <c r="J9" s="997">
        <v>1.3154313707702101E-2</v>
      </c>
      <c r="K9" s="994" t="s">
        <v>95</v>
      </c>
      <c r="L9" s="998">
        <v>1.21758000022651E-2</v>
      </c>
      <c r="M9" s="995" t="s">
        <v>95</v>
      </c>
      <c r="N9" s="996">
        <v>1.21758000022651E-2</v>
      </c>
      <c r="O9" s="994">
        <v>0.17994985058063301</v>
      </c>
      <c r="P9" s="995">
        <v>28.8086954549578</v>
      </c>
      <c r="Q9" s="996">
        <v>28.988645305538501</v>
      </c>
      <c r="R9" s="188"/>
    </row>
    <row r="10" spans="1:19" s="27" customFormat="1" ht="14.25" customHeight="1" x14ac:dyDescent="0.2">
      <c r="A10" s="188"/>
      <c r="B10" s="1"/>
      <c r="C10" s="2" t="s">
        <v>8</v>
      </c>
      <c r="D10" s="2"/>
      <c r="E10" s="994" t="s">
        <v>95</v>
      </c>
      <c r="F10" s="995" t="s">
        <v>95</v>
      </c>
      <c r="G10" s="996" t="s">
        <v>95</v>
      </c>
      <c r="H10" s="994" t="s">
        <v>95</v>
      </c>
      <c r="I10" s="995" t="s">
        <v>95</v>
      </c>
      <c r="J10" s="997" t="s">
        <v>95</v>
      </c>
      <c r="K10" s="994" t="s">
        <v>95</v>
      </c>
      <c r="L10" s="998" t="s">
        <v>95</v>
      </c>
      <c r="M10" s="995" t="s">
        <v>95</v>
      </c>
      <c r="N10" s="996" t="s">
        <v>95</v>
      </c>
      <c r="O10" s="994">
        <v>6.0153285079660598E-2</v>
      </c>
      <c r="P10" s="995">
        <v>19.810850040823698</v>
      </c>
      <c r="Q10" s="996">
        <v>19.871003325903398</v>
      </c>
      <c r="R10" s="188"/>
    </row>
    <row r="11" spans="1:19" s="26" customFormat="1" ht="14.25" customHeight="1" x14ac:dyDescent="0.2">
      <c r="A11" s="188"/>
      <c r="B11" s="1"/>
      <c r="C11" s="2" t="s">
        <v>437</v>
      </c>
      <c r="D11" s="2"/>
      <c r="E11" s="994" t="s">
        <v>95</v>
      </c>
      <c r="F11" s="995">
        <v>2.7215821464211202E-3</v>
      </c>
      <c r="G11" s="996">
        <v>2.7215821464211202E-3</v>
      </c>
      <c r="H11" s="994" t="s">
        <v>95</v>
      </c>
      <c r="I11" s="995">
        <v>0.80377392724303698</v>
      </c>
      <c r="J11" s="997">
        <v>0.80377392724303698</v>
      </c>
      <c r="K11" s="994" t="s">
        <v>95</v>
      </c>
      <c r="L11" s="998" t="s">
        <v>95</v>
      </c>
      <c r="M11" s="995" t="s">
        <v>95</v>
      </c>
      <c r="N11" s="996" t="s">
        <v>95</v>
      </c>
      <c r="O11" s="994">
        <v>1.21280733801642E-3</v>
      </c>
      <c r="P11" s="995">
        <v>1.72140070761136</v>
      </c>
      <c r="Q11" s="996">
        <v>1.72261351494937</v>
      </c>
      <c r="R11" s="188"/>
    </row>
    <row r="12" spans="1:19" s="27" customFormat="1" ht="14.25" customHeight="1" x14ac:dyDescent="0.2">
      <c r="A12" s="188"/>
      <c r="B12" s="114"/>
      <c r="C12" s="2" t="s">
        <v>290</v>
      </c>
      <c r="D12" s="2"/>
      <c r="E12" s="994" t="s">
        <v>95</v>
      </c>
      <c r="F12" s="995">
        <v>4.5359702440351998E-4</v>
      </c>
      <c r="G12" s="996">
        <v>4.5359702440351998E-4</v>
      </c>
      <c r="H12" s="994">
        <v>0.114577641014177</v>
      </c>
      <c r="I12" s="995" t="s">
        <v>95</v>
      </c>
      <c r="J12" s="997">
        <v>0.114577641014177</v>
      </c>
      <c r="K12" s="994">
        <v>7.9719618771794107E-2</v>
      </c>
      <c r="L12" s="998" t="s">
        <v>95</v>
      </c>
      <c r="M12" s="995">
        <v>0.92034836251474195</v>
      </c>
      <c r="N12" s="996">
        <v>1.0000679812865401</v>
      </c>
      <c r="O12" s="994">
        <v>10.4964013343488</v>
      </c>
      <c r="P12" s="995">
        <v>1.3607910732105601E-3</v>
      </c>
      <c r="Q12" s="996">
        <v>10.497762125422</v>
      </c>
      <c r="R12" s="188"/>
    </row>
    <row r="13" spans="1:19" s="26" customFormat="1" ht="14.25" customHeight="1" x14ac:dyDescent="0.2">
      <c r="A13" s="188"/>
      <c r="B13" s="114"/>
      <c r="C13" s="2" t="s">
        <v>154</v>
      </c>
      <c r="D13" s="2"/>
      <c r="E13" s="994" t="s">
        <v>95</v>
      </c>
      <c r="F13" s="995">
        <v>3.6287761952281598E-3</v>
      </c>
      <c r="G13" s="996">
        <v>3.6287761952281598E-3</v>
      </c>
      <c r="H13" s="994" t="s">
        <v>95</v>
      </c>
      <c r="I13" s="995" t="s">
        <v>95</v>
      </c>
      <c r="J13" s="997" t="s">
        <v>95</v>
      </c>
      <c r="K13" s="994">
        <v>6.5288720215669394E-2</v>
      </c>
      <c r="L13" s="998" t="s">
        <v>95</v>
      </c>
      <c r="M13" s="995">
        <v>0.77474371768121197</v>
      </c>
      <c r="N13" s="996">
        <v>0.84003243789688198</v>
      </c>
      <c r="O13" s="994" t="s">
        <v>95</v>
      </c>
      <c r="P13" s="995">
        <v>0.107502494783634</v>
      </c>
      <c r="Q13" s="996">
        <v>0.107502494783634</v>
      </c>
      <c r="R13" s="188"/>
      <c r="S13" s="114"/>
    </row>
    <row r="14" spans="1:19" s="27" customFormat="1" ht="14.25" customHeight="1" x14ac:dyDescent="0.2">
      <c r="A14" s="188"/>
      <c r="B14" s="114"/>
      <c r="C14" s="2" t="s">
        <v>291</v>
      </c>
      <c r="D14" s="2"/>
      <c r="E14" s="999" t="s">
        <v>95</v>
      </c>
      <c r="F14" s="1000" t="s">
        <v>95</v>
      </c>
      <c r="G14" s="1001" t="s">
        <v>95</v>
      </c>
      <c r="H14" s="999">
        <v>3.6702502899349301</v>
      </c>
      <c r="I14" s="1000" t="s">
        <v>95</v>
      </c>
      <c r="J14" s="1002">
        <v>3.6702502899349301</v>
      </c>
      <c r="K14" s="999">
        <v>0.57557846376920097</v>
      </c>
      <c r="L14" s="1003">
        <v>3.02924230877968E-2</v>
      </c>
      <c r="M14" s="1000">
        <v>3.3810937585049401</v>
      </c>
      <c r="N14" s="1004">
        <v>3.9869646453619398</v>
      </c>
      <c r="O14" s="999" t="s">
        <v>95</v>
      </c>
      <c r="P14" s="1000">
        <v>1.31626598929511E-2</v>
      </c>
      <c r="Q14" s="1001">
        <v>1.31626598929511E-2</v>
      </c>
      <c r="R14" s="188"/>
      <c r="S14" s="114"/>
    </row>
    <row r="15" spans="1:19" s="26" customFormat="1" ht="14.25" customHeight="1" x14ac:dyDescent="0.2">
      <c r="A15" s="188"/>
      <c r="B15" s="114"/>
      <c r="C15" s="2" t="s">
        <v>296</v>
      </c>
      <c r="D15" s="2"/>
      <c r="E15" s="999">
        <v>3.2633390266371899E-3</v>
      </c>
      <c r="F15" s="1000" t="s">
        <v>95</v>
      </c>
      <c r="G15" s="1001">
        <v>3.2633390266371899E-3</v>
      </c>
      <c r="H15" s="999">
        <v>2.6247982398401799</v>
      </c>
      <c r="I15" s="1000">
        <v>0.25328404245668201</v>
      </c>
      <c r="J15" s="1002">
        <v>2.8780822822968601</v>
      </c>
      <c r="K15" s="999">
        <v>3.4919060926890602</v>
      </c>
      <c r="L15" s="1003">
        <v>0.50032896665472104</v>
      </c>
      <c r="M15" s="1000">
        <v>2.2967567812755099</v>
      </c>
      <c r="N15" s="1001">
        <v>6.2889918406192997</v>
      </c>
      <c r="O15" s="999" t="s">
        <v>95</v>
      </c>
      <c r="P15" s="1000">
        <v>2.7215821464211202E-3</v>
      </c>
      <c r="Q15" s="1001">
        <v>2.7215821464211202E-3</v>
      </c>
      <c r="R15" s="188"/>
      <c r="S15" s="114"/>
    </row>
    <row r="16" spans="1:19" s="27" customFormat="1" ht="14.25" customHeight="1" x14ac:dyDescent="0.2">
      <c r="A16" s="188"/>
      <c r="B16" s="114"/>
      <c r="C16" s="2" t="s">
        <v>302</v>
      </c>
      <c r="D16" s="2"/>
      <c r="E16" s="999">
        <v>0.42133332766137899</v>
      </c>
      <c r="F16" s="1000">
        <v>0.13721309988206501</v>
      </c>
      <c r="G16" s="1001">
        <v>0.55854642754344397</v>
      </c>
      <c r="H16" s="999">
        <v>2.4114940294542999E-2</v>
      </c>
      <c r="I16" s="1000">
        <v>1.1010614170371</v>
      </c>
      <c r="J16" s="1002">
        <v>1.12517635733165</v>
      </c>
      <c r="K16" s="999" t="s">
        <v>95</v>
      </c>
      <c r="L16" s="1003" t="s">
        <v>95</v>
      </c>
      <c r="M16" s="1000">
        <v>3.85557470742992E-2</v>
      </c>
      <c r="N16" s="1001">
        <v>3.85557470742992E-2</v>
      </c>
      <c r="O16" s="999" t="s">
        <v>95</v>
      </c>
      <c r="P16" s="1000" t="s">
        <v>95</v>
      </c>
      <c r="Q16" s="1001" t="s">
        <v>95</v>
      </c>
      <c r="R16" s="188"/>
      <c r="S16" s="114"/>
    </row>
    <row r="17" spans="1:34" s="26" customFormat="1" ht="14.25" customHeight="1" x14ac:dyDescent="0.2">
      <c r="A17" s="188"/>
      <c r="B17" s="114"/>
      <c r="C17" s="2" t="s">
        <v>355</v>
      </c>
      <c r="D17" s="2"/>
      <c r="E17" s="999" t="s">
        <v>95</v>
      </c>
      <c r="F17" s="1000" t="s">
        <v>95</v>
      </c>
      <c r="G17" s="1001" t="s">
        <v>95</v>
      </c>
      <c r="H17" s="999">
        <v>0.109672735868056</v>
      </c>
      <c r="I17" s="1000">
        <v>0.16923704980495299</v>
      </c>
      <c r="J17" s="1002">
        <v>0.27890978567301</v>
      </c>
      <c r="K17" s="999">
        <v>0.45930811390774001</v>
      </c>
      <c r="L17" s="1003">
        <v>0.58903494470236395</v>
      </c>
      <c r="M17" s="1000">
        <v>19.786990837340099</v>
      </c>
      <c r="N17" s="1001">
        <f>SUM(K19,L17:M17)</f>
        <v>20.408177350016004</v>
      </c>
      <c r="O17" s="999">
        <v>4.7046932433315503</v>
      </c>
      <c r="P17" s="1000">
        <v>48.846956363966299</v>
      </c>
      <c r="Q17" s="1001">
        <f>SUM(O17:P17)</f>
        <v>53.551649607297847</v>
      </c>
      <c r="R17" s="188"/>
      <c r="S17" s="114"/>
    </row>
    <row r="18" spans="1:34" s="27" customFormat="1" ht="14.25" customHeight="1" x14ac:dyDescent="0.2">
      <c r="A18" s="188"/>
      <c r="B18" s="114"/>
      <c r="C18" s="138"/>
      <c r="D18" s="2" t="s">
        <v>411</v>
      </c>
      <c r="E18" s="999"/>
      <c r="F18" s="1000"/>
      <c r="G18" s="1001"/>
      <c r="H18" s="999"/>
      <c r="I18" s="1000"/>
      <c r="J18" s="1002"/>
      <c r="K18" s="999"/>
      <c r="L18" s="1003"/>
      <c r="M18" s="1000"/>
      <c r="N18" s="1001"/>
      <c r="O18" s="999"/>
      <c r="P18" s="1000"/>
      <c r="Q18" s="1001"/>
      <c r="R18" s="188"/>
      <c r="S18" s="114"/>
    </row>
    <row r="19" spans="1:34" s="26" customFormat="1" ht="14.25" customHeight="1" x14ac:dyDescent="0.2">
      <c r="A19" s="188"/>
      <c r="B19" s="114"/>
      <c r="C19" s="2"/>
      <c r="D19" s="2" t="s">
        <v>440</v>
      </c>
      <c r="E19" s="999"/>
      <c r="F19" s="1000"/>
      <c r="G19" s="1001"/>
      <c r="H19" s="999"/>
      <c r="I19" s="1000"/>
      <c r="J19" s="1002"/>
      <c r="K19" s="999">
        <f>0.07*K17</f>
        <v>3.2151567973541802E-2</v>
      </c>
      <c r="L19" s="1003"/>
      <c r="M19" s="1000"/>
      <c r="N19" s="1001"/>
      <c r="O19" s="999"/>
      <c r="P19" s="1000"/>
      <c r="Q19" s="1001"/>
      <c r="R19" s="188"/>
      <c r="S19" s="114"/>
    </row>
    <row r="20" spans="1:34" s="27" customFormat="1" ht="14.25" customHeight="1" x14ac:dyDescent="0.2">
      <c r="A20" s="188"/>
      <c r="B20" s="114"/>
      <c r="C20" s="2" t="s">
        <v>356</v>
      </c>
      <c r="D20" s="2"/>
      <c r="E20" s="999">
        <v>1.0515203530275401E-2</v>
      </c>
      <c r="F20" s="1000">
        <v>2.4947836342193601E-2</v>
      </c>
      <c r="G20" s="1001">
        <f>SUM(E21,F20)</f>
        <v>3.0205438107331301E-2</v>
      </c>
      <c r="H20" s="999" t="s">
        <v>95</v>
      </c>
      <c r="I20" s="1000">
        <v>9.9791345368774407E-3</v>
      </c>
      <c r="J20" s="1002">
        <v>9.9791345368774407E-3</v>
      </c>
      <c r="K20" s="999" t="s">
        <v>95</v>
      </c>
      <c r="L20" s="1003">
        <v>8.3358711970289504E-2</v>
      </c>
      <c r="M20" s="1000">
        <v>9.6743626961807099</v>
      </c>
      <c r="N20" s="1001">
        <v>9.7577214081509993</v>
      </c>
      <c r="O20" s="999">
        <v>1.26130418121127</v>
      </c>
      <c r="P20" s="1000">
        <v>25.230518007801901</v>
      </c>
      <c r="Q20" s="1001">
        <f>SUM(O20:P20)</f>
        <v>26.49182218901317</v>
      </c>
      <c r="R20" s="188"/>
      <c r="S20" s="114"/>
    </row>
    <row r="21" spans="1:34" s="26" customFormat="1" ht="14.25" customHeight="1" x14ac:dyDescent="0.2">
      <c r="A21" s="188"/>
      <c r="B21" s="114"/>
      <c r="C21" s="2"/>
      <c r="D21" s="2" t="s">
        <v>411</v>
      </c>
      <c r="E21" s="999">
        <f>0.5*E20</f>
        <v>5.2576017651377004E-3</v>
      </c>
      <c r="F21" s="1000"/>
      <c r="G21" s="1001"/>
      <c r="H21" s="999"/>
      <c r="I21" s="1000"/>
      <c r="J21" s="1002"/>
      <c r="K21" s="999"/>
      <c r="L21" s="1003"/>
      <c r="M21" s="1000"/>
      <c r="N21" s="1001"/>
      <c r="O21" s="999"/>
      <c r="P21" s="1000"/>
      <c r="Q21" s="1001"/>
      <c r="R21" s="188"/>
      <c r="S21" s="114"/>
      <c r="T21" s="188"/>
      <c r="U21" s="188"/>
      <c r="V21" s="188"/>
      <c r="W21" s="188"/>
      <c r="X21" s="188"/>
      <c r="Y21" s="188"/>
      <c r="Z21" s="188"/>
      <c r="AA21" s="188"/>
      <c r="AB21" s="188"/>
      <c r="AC21" s="188"/>
      <c r="AD21" s="188"/>
      <c r="AE21" s="188"/>
      <c r="AF21" s="188"/>
      <c r="AG21" s="188"/>
      <c r="AH21" s="188"/>
    </row>
    <row r="22" spans="1:34" s="27" customFormat="1" ht="14.25" customHeight="1" x14ac:dyDescent="0.2">
      <c r="A22" s="188"/>
      <c r="B22" s="114"/>
      <c r="C22" s="2"/>
      <c r="D22" s="2" t="s">
        <v>440</v>
      </c>
      <c r="E22" s="999"/>
      <c r="F22" s="1000"/>
      <c r="G22" s="1001"/>
      <c r="H22" s="999"/>
      <c r="I22" s="1000"/>
      <c r="J22" s="1002"/>
      <c r="K22" s="999"/>
      <c r="L22" s="1003"/>
      <c r="M22" s="1000"/>
      <c r="N22" s="1001"/>
      <c r="O22" s="999"/>
      <c r="P22" s="1000"/>
      <c r="Q22" s="1001"/>
      <c r="R22" s="188"/>
      <c r="S22" s="114"/>
      <c r="T22" s="26"/>
      <c r="U22" s="26"/>
      <c r="V22" s="26"/>
      <c r="W22" s="26"/>
      <c r="X22" s="26"/>
      <c r="Y22" s="26"/>
      <c r="Z22" s="26"/>
      <c r="AA22" s="26"/>
      <c r="AB22" s="26"/>
      <c r="AC22" s="26"/>
      <c r="AD22" s="26"/>
      <c r="AE22" s="26"/>
      <c r="AF22" s="26"/>
      <c r="AG22" s="26"/>
      <c r="AH22" s="26"/>
    </row>
    <row r="23" spans="1:34" s="26" customFormat="1" ht="14.25" customHeight="1" x14ac:dyDescent="0.2">
      <c r="A23" s="188"/>
      <c r="B23" s="114"/>
      <c r="C23" s="2" t="s">
        <v>9</v>
      </c>
      <c r="D23" s="147"/>
      <c r="E23" s="994">
        <v>0.424959259913198</v>
      </c>
      <c r="F23" s="995" t="s">
        <v>95</v>
      </c>
      <c r="G23" s="1001">
        <f>SUM(E24,F23)</f>
        <v>0.212479629956599</v>
      </c>
      <c r="H23" s="994">
        <v>0.279782306408974</v>
      </c>
      <c r="I23" s="995">
        <v>0.87544225709879298</v>
      </c>
      <c r="J23" s="997">
        <v>1.15522456350777</v>
      </c>
      <c r="K23" s="994">
        <v>44.529988518525997</v>
      </c>
      <c r="L23" s="998">
        <v>0.119240563551485</v>
      </c>
      <c r="M23" s="995">
        <v>30.566996280504402</v>
      </c>
      <c r="N23" s="996">
        <f>SUM(M23,K25:L25)</f>
        <v>52.891610821543146</v>
      </c>
      <c r="O23" s="994" t="s">
        <v>95</v>
      </c>
      <c r="P23" s="995">
        <v>0.128449605370589</v>
      </c>
      <c r="Q23" s="996">
        <v>0.128449605370589</v>
      </c>
      <c r="R23" s="188"/>
      <c r="S23" s="114"/>
      <c r="T23" s="27"/>
      <c r="U23" s="27"/>
      <c r="V23" s="27"/>
      <c r="W23" s="27"/>
      <c r="X23" s="27"/>
      <c r="Y23" s="27"/>
      <c r="Z23" s="27"/>
      <c r="AA23" s="27"/>
      <c r="AB23" s="27"/>
      <c r="AC23" s="27"/>
      <c r="AD23" s="27"/>
      <c r="AE23" s="27"/>
      <c r="AF23" s="27"/>
      <c r="AG23" s="27"/>
      <c r="AH23" s="27"/>
    </row>
    <row r="24" spans="1:34" s="27" customFormat="1" ht="14.25" customHeight="1" x14ac:dyDescent="0.2">
      <c r="A24" s="188"/>
      <c r="B24" s="114"/>
      <c r="C24" s="2"/>
      <c r="D24" s="2" t="s">
        <v>411</v>
      </c>
      <c r="E24" s="999">
        <f>0.5*E23</f>
        <v>0.212479629956599</v>
      </c>
      <c r="F24" s="995"/>
      <c r="G24" s="996"/>
      <c r="H24" s="994"/>
      <c r="I24" s="995"/>
      <c r="J24" s="997"/>
      <c r="K24" s="994"/>
      <c r="L24" s="998"/>
      <c r="M24" s="995"/>
      <c r="N24" s="996"/>
      <c r="O24" s="994"/>
      <c r="P24" s="995"/>
      <c r="Q24" s="996"/>
      <c r="R24" s="188"/>
      <c r="S24" s="114"/>
      <c r="T24" s="26"/>
      <c r="U24" s="26"/>
      <c r="V24" s="26"/>
      <c r="W24" s="26"/>
      <c r="X24" s="26"/>
      <c r="Y24" s="26"/>
      <c r="Z24" s="26"/>
      <c r="AA24" s="26"/>
      <c r="AB24" s="26"/>
      <c r="AC24" s="26"/>
      <c r="AD24" s="26"/>
      <c r="AE24" s="26"/>
      <c r="AF24" s="26"/>
      <c r="AG24" s="26"/>
      <c r="AH24" s="26"/>
    </row>
    <row r="25" spans="1:34" s="26" customFormat="1" ht="14.25" customHeight="1" x14ac:dyDescent="0.2">
      <c r="A25" s="188"/>
      <c r="B25" s="114"/>
      <c r="C25" s="2"/>
      <c r="D25" s="147" t="s">
        <v>413</v>
      </c>
      <c r="E25" s="994"/>
      <c r="F25" s="995"/>
      <c r="G25" s="1005"/>
      <c r="H25" s="994"/>
      <c r="I25" s="995"/>
      <c r="J25" s="997"/>
      <c r="K25" s="1006">
        <f>0.5*K23</f>
        <v>22.264994259262998</v>
      </c>
      <c r="L25" s="995">
        <f>0.5*L23</f>
        <v>5.9620281775742502E-2</v>
      </c>
      <c r="M25" s="995"/>
      <c r="N25" s="1005"/>
      <c r="O25" s="994"/>
      <c r="P25" s="995"/>
      <c r="Q25" s="1005"/>
      <c r="R25" s="188"/>
      <c r="S25" s="114"/>
      <c r="T25" s="8"/>
      <c r="U25" s="8"/>
      <c r="V25" s="8"/>
      <c r="W25" s="8"/>
      <c r="X25" s="8"/>
      <c r="Y25" s="8"/>
      <c r="Z25" s="8"/>
      <c r="AA25" s="8"/>
      <c r="AB25" s="8"/>
      <c r="AC25" s="8"/>
      <c r="AD25" s="8"/>
      <c r="AE25" s="8"/>
      <c r="AF25" s="8"/>
      <c r="AG25" s="8"/>
      <c r="AH25" s="8"/>
    </row>
    <row r="26" spans="1:34" s="27" customFormat="1" ht="14.25" customHeight="1" x14ac:dyDescent="0.2">
      <c r="A26" s="188"/>
      <c r="B26" s="114"/>
      <c r="C26" s="2" t="s">
        <v>155</v>
      </c>
      <c r="D26" s="147"/>
      <c r="E26" s="994" t="s">
        <v>95</v>
      </c>
      <c r="F26" s="995" t="s">
        <v>95</v>
      </c>
      <c r="G26" s="1005" t="s">
        <v>95</v>
      </c>
      <c r="H26" s="994" t="s">
        <v>95</v>
      </c>
      <c r="I26" s="995" t="s">
        <v>95</v>
      </c>
      <c r="J26" s="997" t="s">
        <v>95</v>
      </c>
      <c r="K26" s="994">
        <v>5.2860481529542902</v>
      </c>
      <c r="L26" s="998">
        <v>3.16512402593956E-3</v>
      </c>
      <c r="M26" s="995">
        <v>3.40441984940579</v>
      </c>
      <c r="N26" s="1005">
        <v>8.69363312638602</v>
      </c>
      <c r="O26" s="994" t="s">
        <v>95</v>
      </c>
      <c r="P26" s="995">
        <v>9.0719404880703995E-4</v>
      </c>
      <c r="Q26" s="1005">
        <v>9.0719404880703995E-4</v>
      </c>
      <c r="R26" s="188"/>
      <c r="S26" s="114"/>
      <c r="T26" s="19"/>
      <c r="U26" s="19"/>
      <c r="V26" s="19"/>
      <c r="W26" s="19"/>
      <c r="X26" s="19"/>
      <c r="Y26" s="19"/>
      <c r="Z26" s="19"/>
      <c r="AA26" s="19"/>
      <c r="AB26" s="19"/>
      <c r="AC26" s="19"/>
      <c r="AD26" s="19"/>
      <c r="AE26" s="19"/>
      <c r="AF26" s="19"/>
      <c r="AG26" s="19"/>
      <c r="AH26" s="19"/>
    </row>
    <row r="27" spans="1:34" s="26" customFormat="1" ht="14.25" customHeight="1" x14ac:dyDescent="0.2">
      <c r="A27" s="188"/>
      <c r="B27" s="114"/>
      <c r="C27" s="138" t="s">
        <v>297</v>
      </c>
      <c r="D27" s="2"/>
      <c r="E27" s="994" t="s">
        <v>95</v>
      </c>
      <c r="F27" s="995" t="s">
        <v>95</v>
      </c>
      <c r="G27" s="996" t="s">
        <v>95</v>
      </c>
      <c r="H27" s="994" t="s">
        <v>95</v>
      </c>
      <c r="I27" s="995" t="s">
        <v>95</v>
      </c>
      <c r="J27" s="997" t="s">
        <v>95</v>
      </c>
      <c r="K27" s="994">
        <v>2.6279829453480801</v>
      </c>
      <c r="L27" s="998" t="s">
        <v>95</v>
      </c>
      <c r="M27" s="995">
        <v>15.328857842692599</v>
      </c>
      <c r="N27" s="996">
        <v>17.956840788040601</v>
      </c>
      <c r="O27" s="994" t="s">
        <v>95</v>
      </c>
      <c r="P27" s="995">
        <v>0.111131270978862</v>
      </c>
      <c r="Q27" s="996">
        <v>0.111131270978862</v>
      </c>
      <c r="R27" s="188"/>
      <c r="S27" s="114"/>
      <c r="T27" s="19"/>
      <c r="U27" s="19"/>
      <c r="V27" s="19"/>
      <c r="W27" s="19"/>
      <c r="X27" s="19"/>
      <c r="Y27" s="19"/>
      <c r="Z27" s="19"/>
      <c r="AA27" s="19"/>
      <c r="AB27" s="19"/>
      <c r="AC27" s="19"/>
      <c r="AD27" s="19"/>
      <c r="AE27" s="19"/>
      <c r="AF27" s="19"/>
      <c r="AG27" s="19"/>
      <c r="AH27" s="19"/>
    </row>
    <row r="28" spans="1:34" s="27" customFormat="1" ht="14.25" customHeight="1" x14ac:dyDescent="0.2">
      <c r="A28" s="188"/>
      <c r="B28" s="114"/>
      <c r="C28" s="138" t="s">
        <v>226</v>
      </c>
      <c r="D28" s="2"/>
      <c r="E28" s="994"/>
      <c r="F28" s="995"/>
      <c r="G28" s="996"/>
      <c r="H28" s="994"/>
      <c r="I28" s="995"/>
      <c r="J28" s="997"/>
      <c r="K28" s="999"/>
      <c r="L28" s="1003"/>
      <c r="M28" s="1000"/>
      <c r="N28" s="1001"/>
      <c r="O28" s="994"/>
      <c r="P28" s="995"/>
      <c r="Q28" s="996"/>
      <c r="R28" s="188"/>
      <c r="S28" s="114"/>
      <c r="T28" s="19"/>
      <c r="U28" s="19"/>
      <c r="V28" s="19"/>
      <c r="W28" s="19"/>
      <c r="X28" s="19"/>
      <c r="Y28" s="19"/>
      <c r="Z28" s="19"/>
      <c r="AA28" s="19"/>
      <c r="AB28" s="19"/>
      <c r="AC28" s="19"/>
      <c r="AD28" s="19"/>
      <c r="AE28" s="19"/>
      <c r="AF28" s="19"/>
      <c r="AG28" s="19"/>
      <c r="AH28" s="19"/>
    </row>
    <row r="29" spans="1:34" s="26" customFormat="1" ht="14.25" customHeight="1" x14ac:dyDescent="0.2">
      <c r="A29" s="188"/>
      <c r="B29" s="114"/>
      <c r="C29" s="2"/>
      <c r="D29" s="2" t="s">
        <v>196</v>
      </c>
      <c r="E29" s="994" t="s">
        <v>95</v>
      </c>
      <c r="F29" s="995" t="s">
        <v>95</v>
      </c>
      <c r="G29" s="1005" t="s">
        <v>95</v>
      </c>
      <c r="H29" s="994" t="s">
        <v>95</v>
      </c>
      <c r="I29" s="995" t="s">
        <v>95</v>
      </c>
      <c r="J29" s="997" t="s">
        <v>95</v>
      </c>
      <c r="K29" s="994" t="s">
        <v>95</v>
      </c>
      <c r="L29" s="998" t="s">
        <v>95</v>
      </c>
      <c r="M29" s="995" t="s">
        <v>95</v>
      </c>
      <c r="N29" s="1005" t="s">
        <v>95</v>
      </c>
      <c r="O29" s="994" t="s">
        <v>95</v>
      </c>
      <c r="P29" s="995">
        <v>4.6266896489159E-2</v>
      </c>
      <c r="Q29" s="1005">
        <v>4.6266896489159E-2</v>
      </c>
      <c r="R29" s="188"/>
      <c r="T29" s="19"/>
      <c r="U29" s="19"/>
      <c r="V29" s="19"/>
      <c r="W29" s="19"/>
      <c r="X29" s="19"/>
      <c r="Y29" s="19"/>
      <c r="Z29" s="19"/>
      <c r="AA29" s="19"/>
      <c r="AB29" s="19"/>
      <c r="AC29" s="19"/>
      <c r="AD29" s="19"/>
      <c r="AE29" s="19"/>
      <c r="AF29" s="19"/>
      <c r="AG29" s="19"/>
      <c r="AH29" s="19"/>
    </row>
    <row r="30" spans="1:34" s="27" customFormat="1" ht="14.25" customHeight="1" x14ac:dyDescent="0.2">
      <c r="A30" s="188"/>
      <c r="B30" s="114"/>
      <c r="C30" s="26"/>
      <c r="D30" s="2" t="s">
        <v>192</v>
      </c>
      <c r="E30" s="994" t="s">
        <v>95</v>
      </c>
      <c r="F30" s="995" t="s">
        <v>95</v>
      </c>
      <c r="G30" s="996" t="s">
        <v>95</v>
      </c>
      <c r="H30" s="994" t="s">
        <v>95</v>
      </c>
      <c r="I30" s="995" t="s">
        <v>95</v>
      </c>
      <c r="J30" s="997" t="s">
        <v>95</v>
      </c>
      <c r="K30" s="994" t="s">
        <v>95</v>
      </c>
      <c r="L30" s="998" t="s">
        <v>95</v>
      </c>
      <c r="M30" s="995" t="s">
        <v>95</v>
      </c>
      <c r="N30" s="996" t="s">
        <v>95</v>
      </c>
      <c r="O30" s="994">
        <v>2.1655260792917401</v>
      </c>
      <c r="P30" s="995">
        <v>7.2019607184976904</v>
      </c>
      <c r="Q30" s="996">
        <v>9.3674867977894198</v>
      </c>
      <c r="R30" s="188"/>
      <c r="T30" s="25"/>
      <c r="U30" s="25"/>
      <c r="V30" s="25"/>
      <c r="W30" s="25"/>
      <c r="X30" s="25"/>
      <c r="Y30" s="25"/>
      <c r="Z30" s="25"/>
      <c r="AA30" s="25"/>
      <c r="AB30" s="25"/>
      <c r="AC30" s="25"/>
      <c r="AD30" s="25"/>
      <c r="AE30" s="25"/>
      <c r="AF30" s="25"/>
      <c r="AG30" s="25"/>
      <c r="AH30" s="25"/>
    </row>
    <row r="31" spans="1:34" s="26" customFormat="1" ht="14.25" customHeight="1" x14ac:dyDescent="0.2">
      <c r="A31" s="188"/>
      <c r="B31" s="114"/>
      <c r="C31" s="2"/>
      <c r="D31" s="2" t="s">
        <v>197</v>
      </c>
      <c r="E31" s="994" t="s">
        <v>95</v>
      </c>
      <c r="F31" s="995" t="s">
        <v>95</v>
      </c>
      <c r="G31" s="996" t="s">
        <v>95</v>
      </c>
      <c r="H31" s="994" t="s">
        <v>95</v>
      </c>
      <c r="I31" s="995" t="s">
        <v>95</v>
      </c>
      <c r="J31" s="997" t="s">
        <v>95</v>
      </c>
      <c r="K31" s="994" t="s">
        <v>95</v>
      </c>
      <c r="L31" s="998" t="s">
        <v>95</v>
      </c>
      <c r="M31" s="995" t="s">
        <v>95</v>
      </c>
      <c r="N31" s="996" t="s">
        <v>95</v>
      </c>
      <c r="O31" s="994" t="s">
        <v>95</v>
      </c>
      <c r="P31" s="995">
        <v>6.7132359611720996E-2</v>
      </c>
      <c r="Q31" s="996">
        <v>6.7132359611720996E-2</v>
      </c>
      <c r="R31" s="188"/>
      <c r="T31" s="19"/>
      <c r="U31" s="19"/>
      <c r="V31" s="19"/>
      <c r="W31" s="19"/>
      <c r="X31" s="19"/>
      <c r="Y31" s="19"/>
      <c r="Z31" s="19"/>
      <c r="AA31" s="19"/>
      <c r="AB31" s="19"/>
      <c r="AC31" s="19"/>
      <c r="AD31" s="19"/>
      <c r="AE31" s="19"/>
      <c r="AF31" s="19"/>
      <c r="AG31" s="19"/>
      <c r="AH31" s="19"/>
    </row>
    <row r="32" spans="1:34" s="27" customFormat="1" ht="14.25" customHeight="1" x14ac:dyDescent="0.2">
      <c r="A32" s="188"/>
      <c r="B32" s="114"/>
      <c r="C32" s="2"/>
      <c r="D32" s="2" t="s">
        <v>198</v>
      </c>
      <c r="E32" s="994" t="s">
        <v>95</v>
      </c>
      <c r="F32" s="995" t="s">
        <v>95</v>
      </c>
      <c r="G32" s="996" t="s">
        <v>95</v>
      </c>
      <c r="H32" s="994" t="s">
        <v>95</v>
      </c>
      <c r="I32" s="995" t="s">
        <v>95</v>
      </c>
      <c r="J32" s="997" t="s">
        <v>95</v>
      </c>
      <c r="K32" s="994" t="s">
        <v>95</v>
      </c>
      <c r="L32" s="998" t="s">
        <v>95</v>
      </c>
      <c r="M32" s="995" t="s">
        <v>95</v>
      </c>
      <c r="N32" s="996" t="s">
        <v>95</v>
      </c>
      <c r="O32" s="994">
        <v>0.11880568494398901</v>
      </c>
      <c r="P32" s="995">
        <v>7.1994919713326704</v>
      </c>
      <c r="Q32" s="996">
        <v>7.31829765627666</v>
      </c>
      <c r="R32" s="188"/>
      <c r="T32" s="25"/>
      <c r="U32" s="25"/>
      <c r="V32" s="25"/>
      <c r="W32" s="25"/>
      <c r="X32" s="25"/>
      <c r="Y32" s="25"/>
      <c r="Z32" s="25"/>
      <c r="AA32" s="25"/>
      <c r="AB32" s="25"/>
      <c r="AC32" s="25"/>
      <c r="AD32" s="25"/>
      <c r="AE32" s="25"/>
      <c r="AF32" s="25"/>
      <c r="AG32" s="25"/>
      <c r="AH32" s="25"/>
    </row>
    <row r="33" spans="1:34" s="26" customFormat="1" ht="14.25" customHeight="1" x14ac:dyDescent="0.2">
      <c r="A33" s="188"/>
      <c r="B33" s="114"/>
      <c r="C33" s="2"/>
      <c r="D33" s="2" t="s">
        <v>199</v>
      </c>
      <c r="E33" s="994" t="s">
        <v>95</v>
      </c>
      <c r="F33" s="995" t="s">
        <v>95</v>
      </c>
      <c r="G33" s="996" t="s">
        <v>95</v>
      </c>
      <c r="H33" s="994" t="s">
        <v>95</v>
      </c>
      <c r="I33" s="995" t="s">
        <v>95</v>
      </c>
      <c r="J33" s="997" t="s">
        <v>95</v>
      </c>
      <c r="K33" s="994" t="s">
        <v>95</v>
      </c>
      <c r="L33" s="998" t="s">
        <v>95</v>
      </c>
      <c r="M33" s="995" t="s">
        <v>95</v>
      </c>
      <c r="N33" s="996" t="s">
        <v>95</v>
      </c>
      <c r="O33" s="994">
        <v>4.2099184035002802E-4</v>
      </c>
      <c r="P33" s="995">
        <v>1.5023133448244601</v>
      </c>
      <c r="Q33" s="996">
        <v>1.50273433666481</v>
      </c>
      <c r="R33" s="188"/>
      <c r="T33" s="19"/>
      <c r="U33" s="19"/>
      <c r="V33" s="19"/>
      <c r="W33" s="19"/>
      <c r="X33" s="19"/>
      <c r="Y33" s="19"/>
      <c r="Z33" s="19"/>
      <c r="AA33" s="19"/>
      <c r="AB33" s="19"/>
      <c r="AC33" s="19"/>
      <c r="AD33" s="19"/>
      <c r="AE33" s="19"/>
      <c r="AF33" s="19"/>
      <c r="AG33" s="19"/>
      <c r="AH33" s="19"/>
    </row>
    <row r="34" spans="1:34" s="27" customFormat="1" ht="14.25" customHeight="1" x14ac:dyDescent="0.2">
      <c r="A34" s="188"/>
      <c r="B34" s="114"/>
      <c r="C34" s="2"/>
      <c r="D34" s="2" t="s">
        <v>200</v>
      </c>
      <c r="E34" s="994" t="s">
        <v>95</v>
      </c>
      <c r="F34" s="995" t="s">
        <v>95</v>
      </c>
      <c r="G34" s="996" t="s">
        <v>95</v>
      </c>
      <c r="H34" s="994">
        <v>8.8688922274151303E-4</v>
      </c>
      <c r="I34" s="995" t="s">
        <v>95</v>
      </c>
      <c r="J34" s="997">
        <v>8.8688922274151303E-4</v>
      </c>
      <c r="K34" s="994" t="s">
        <v>95</v>
      </c>
      <c r="L34" s="998" t="s">
        <v>95</v>
      </c>
      <c r="M34" s="995" t="s">
        <v>95</v>
      </c>
      <c r="N34" s="996" t="s">
        <v>95</v>
      </c>
      <c r="O34" s="994" t="s">
        <v>95</v>
      </c>
      <c r="P34" s="995">
        <v>4.9442075659983702E-2</v>
      </c>
      <c r="Q34" s="996">
        <v>4.9442075659983702E-2</v>
      </c>
      <c r="R34" s="188"/>
      <c r="T34" s="25"/>
      <c r="U34" s="25"/>
      <c r="V34" s="25"/>
      <c r="W34" s="25"/>
      <c r="X34" s="25"/>
      <c r="Y34" s="25"/>
      <c r="Z34" s="25"/>
      <c r="AA34" s="25"/>
      <c r="AB34" s="25"/>
      <c r="AC34" s="25"/>
      <c r="AD34" s="25"/>
      <c r="AE34" s="25"/>
      <c r="AF34" s="25"/>
      <c r="AG34" s="25"/>
      <c r="AH34" s="25"/>
    </row>
    <row r="35" spans="1:34" s="26" customFormat="1" ht="14.25" customHeight="1" x14ac:dyDescent="0.2">
      <c r="A35" s="188"/>
      <c r="B35" s="114"/>
      <c r="C35" s="2"/>
      <c r="D35" s="2" t="s">
        <v>201</v>
      </c>
      <c r="E35" s="994" t="s">
        <v>95</v>
      </c>
      <c r="F35" s="995" t="s">
        <v>95</v>
      </c>
      <c r="G35" s="996" t="s">
        <v>95</v>
      </c>
      <c r="H35" s="994" t="s">
        <v>95</v>
      </c>
      <c r="I35" s="995" t="s">
        <v>95</v>
      </c>
      <c r="J35" s="997" t="s">
        <v>95</v>
      </c>
      <c r="K35" s="994" t="s">
        <v>95</v>
      </c>
      <c r="L35" s="998" t="s">
        <v>95</v>
      </c>
      <c r="M35" s="995" t="s">
        <v>95</v>
      </c>
      <c r="N35" s="996" t="s">
        <v>95</v>
      </c>
      <c r="O35" s="994" t="s">
        <v>95</v>
      </c>
      <c r="P35" s="995">
        <v>0.262179080105234</v>
      </c>
      <c r="Q35" s="996">
        <v>0.262179080105234</v>
      </c>
      <c r="R35" s="188"/>
      <c r="T35" s="19"/>
      <c r="U35" s="19"/>
      <c r="V35" s="19"/>
      <c r="W35" s="19"/>
      <c r="X35" s="19"/>
      <c r="Y35" s="19"/>
      <c r="Z35" s="19"/>
      <c r="AA35" s="19"/>
      <c r="AB35" s="19"/>
      <c r="AC35" s="19"/>
      <c r="AD35" s="19"/>
      <c r="AE35" s="19"/>
      <c r="AF35" s="19"/>
      <c r="AG35" s="19"/>
      <c r="AH35" s="19"/>
    </row>
    <row r="36" spans="1:34" s="27" customFormat="1" ht="14.25" customHeight="1" x14ac:dyDescent="0.2">
      <c r="A36" s="188"/>
      <c r="B36" s="114"/>
      <c r="C36" s="2"/>
      <c r="D36" s="2" t="s">
        <v>202</v>
      </c>
      <c r="E36" s="994" t="s">
        <v>95</v>
      </c>
      <c r="F36" s="995" t="s">
        <v>95</v>
      </c>
      <c r="G36" s="996" t="s">
        <v>95</v>
      </c>
      <c r="H36" s="994" t="s">
        <v>95</v>
      </c>
      <c r="I36" s="995" t="s">
        <v>95</v>
      </c>
      <c r="J36" s="997" t="s">
        <v>95</v>
      </c>
      <c r="K36" s="994" t="s">
        <v>95</v>
      </c>
      <c r="L36" s="998" t="s">
        <v>95</v>
      </c>
      <c r="M36" s="995" t="s">
        <v>95</v>
      </c>
      <c r="N36" s="996" t="s">
        <v>95</v>
      </c>
      <c r="O36" s="994" t="s">
        <v>95</v>
      </c>
      <c r="P36" s="995">
        <v>9.0719404880703995E-4</v>
      </c>
      <c r="Q36" s="996">
        <v>9.0719404880703995E-4</v>
      </c>
      <c r="R36" s="188"/>
      <c r="T36" s="25"/>
      <c r="U36" s="25"/>
      <c r="V36" s="25"/>
      <c r="W36" s="25"/>
      <c r="X36" s="25"/>
      <c r="Y36" s="25"/>
      <c r="Z36" s="25"/>
      <c r="AA36" s="25"/>
      <c r="AB36" s="25"/>
      <c r="AC36" s="25"/>
      <c r="AD36" s="25"/>
      <c r="AE36" s="25"/>
      <c r="AF36" s="25"/>
      <c r="AG36" s="25"/>
      <c r="AH36" s="25"/>
    </row>
    <row r="37" spans="1:34" s="188" customFormat="1" ht="14.25" customHeight="1" x14ac:dyDescent="0.2">
      <c r="B37" s="114"/>
      <c r="C37" s="2"/>
      <c r="D37" s="2" t="s">
        <v>203</v>
      </c>
      <c r="E37" s="994" t="s">
        <v>95</v>
      </c>
      <c r="F37" s="995" t="s">
        <v>95</v>
      </c>
      <c r="G37" s="996" t="s">
        <v>95</v>
      </c>
      <c r="H37" s="994" t="s">
        <v>95</v>
      </c>
      <c r="I37" s="995" t="s">
        <v>95</v>
      </c>
      <c r="J37" s="997" t="s">
        <v>95</v>
      </c>
      <c r="K37" s="994" t="s">
        <v>95</v>
      </c>
      <c r="L37" s="998" t="s">
        <v>95</v>
      </c>
      <c r="M37" s="995" t="s">
        <v>95</v>
      </c>
      <c r="N37" s="996" t="s">
        <v>95</v>
      </c>
      <c r="O37" s="994">
        <v>6.4552082187004298E-3</v>
      </c>
      <c r="P37" s="995">
        <v>6.3503583416492796E-3</v>
      </c>
      <c r="Q37" s="996">
        <v>1.28055665603497E-2</v>
      </c>
      <c r="T37" s="19"/>
      <c r="U37" s="19"/>
      <c r="V37" s="19"/>
      <c r="W37" s="19"/>
      <c r="X37" s="19"/>
      <c r="Y37" s="19"/>
      <c r="Z37" s="19"/>
      <c r="AA37" s="19"/>
      <c r="AB37" s="19"/>
      <c r="AC37" s="19"/>
      <c r="AD37" s="19"/>
      <c r="AE37" s="19"/>
      <c r="AF37" s="19"/>
      <c r="AG37" s="19"/>
      <c r="AH37" s="19"/>
    </row>
    <row r="38" spans="1:34" s="26" customFormat="1" ht="14.25" customHeight="1" x14ac:dyDescent="0.2">
      <c r="A38" s="188"/>
      <c r="B38" s="114"/>
      <c r="C38" s="2"/>
      <c r="D38" s="145" t="s">
        <v>204</v>
      </c>
      <c r="E38" s="994" t="s">
        <v>95</v>
      </c>
      <c r="F38" s="995" t="s">
        <v>95</v>
      </c>
      <c r="G38" s="1005" t="s">
        <v>95</v>
      </c>
      <c r="H38" s="994" t="s">
        <v>95</v>
      </c>
      <c r="I38" s="995" t="s">
        <v>95</v>
      </c>
      <c r="J38" s="997" t="s">
        <v>95</v>
      </c>
      <c r="K38" s="994" t="s">
        <v>95</v>
      </c>
      <c r="L38" s="998" t="s">
        <v>95</v>
      </c>
      <c r="M38" s="995" t="s">
        <v>95</v>
      </c>
      <c r="N38" s="1005" t="s">
        <v>95</v>
      </c>
      <c r="O38" s="994">
        <v>3.9015761321289401E-2</v>
      </c>
      <c r="P38" s="995">
        <v>2.5877710242220799</v>
      </c>
      <c r="Q38" s="1005">
        <v>2.62678678554337</v>
      </c>
      <c r="R38" s="188"/>
      <c r="T38" s="25"/>
      <c r="U38" s="25"/>
      <c r="V38" s="25"/>
      <c r="W38" s="25"/>
      <c r="X38" s="25"/>
      <c r="Y38" s="25"/>
      <c r="Z38" s="25"/>
      <c r="AA38" s="25"/>
      <c r="AB38" s="25"/>
      <c r="AC38" s="25"/>
      <c r="AD38" s="25"/>
      <c r="AE38" s="25"/>
      <c r="AF38" s="25"/>
      <c r="AG38" s="25"/>
      <c r="AH38" s="25"/>
    </row>
    <row r="39" spans="1:34" s="27" customFormat="1" ht="14.25" customHeight="1" x14ac:dyDescent="0.2">
      <c r="A39" s="188"/>
      <c r="B39" s="114"/>
      <c r="C39" s="2" t="s">
        <v>241</v>
      </c>
      <c r="D39" s="2"/>
      <c r="E39" s="994"/>
      <c r="F39" s="995"/>
      <c r="G39" s="1005"/>
      <c r="H39" s="994"/>
      <c r="I39" s="995"/>
      <c r="J39" s="997"/>
      <c r="K39" s="994"/>
      <c r="L39" s="998"/>
      <c r="M39" s="995"/>
      <c r="N39" s="1005"/>
      <c r="O39" s="994"/>
      <c r="P39" s="995"/>
      <c r="Q39" s="1005"/>
      <c r="R39" s="188"/>
      <c r="T39" s="19"/>
      <c r="U39" s="19"/>
      <c r="V39" s="19"/>
      <c r="W39" s="19"/>
      <c r="X39" s="19"/>
      <c r="Y39" s="19"/>
      <c r="Z39" s="19"/>
      <c r="AA39" s="19"/>
      <c r="AB39" s="19"/>
      <c r="AC39" s="19"/>
      <c r="AD39" s="19"/>
      <c r="AE39" s="19"/>
      <c r="AF39" s="19"/>
      <c r="AG39" s="19"/>
      <c r="AH39" s="19"/>
    </row>
    <row r="40" spans="1:34" s="26" customFormat="1" ht="14.25" customHeight="1" x14ac:dyDescent="0.2">
      <c r="A40" s="188"/>
      <c r="B40" s="114"/>
      <c r="D40" s="2" t="s">
        <v>196</v>
      </c>
      <c r="E40" s="994" t="s">
        <v>95</v>
      </c>
      <c r="F40" s="995" t="s">
        <v>95</v>
      </c>
      <c r="G40" s="996" t="s">
        <v>95</v>
      </c>
      <c r="H40" s="994" t="s">
        <v>95</v>
      </c>
      <c r="I40" s="995" t="s">
        <v>95</v>
      </c>
      <c r="J40" s="997" t="s">
        <v>95</v>
      </c>
      <c r="K40" s="994" t="s">
        <v>95</v>
      </c>
      <c r="L40" s="998" t="s">
        <v>95</v>
      </c>
      <c r="M40" s="995" t="s">
        <v>95</v>
      </c>
      <c r="N40" s="996" t="s">
        <v>95</v>
      </c>
      <c r="O40" s="994">
        <v>3.5080669772748603E-2</v>
      </c>
      <c r="P40" s="995">
        <v>10.5535516647011</v>
      </c>
      <c r="Q40" s="996">
        <v>10.5886323344738</v>
      </c>
      <c r="R40" s="188"/>
      <c r="T40" s="25"/>
      <c r="U40" s="25"/>
      <c r="V40" s="25"/>
      <c r="W40" s="25"/>
      <c r="X40" s="25"/>
      <c r="Y40" s="25"/>
      <c r="Z40" s="25"/>
      <c r="AA40" s="25"/>
      <c r="AB40" s="25"/>
      <c r="AC40" s="25"/>
      <c r="AD40" s="25"/>
      <c r="AE40" s="25"/>
      <c r="AF40" s="25"/>
      <c r="AG40" s="25"/>
      <c r="AH40" s="25"/>
    </row>
    <row r="41" spans="1:34" ht="14.25" customHeight="1" x14ac:dyDescent="0.2">
      <c r="B41" s="114"/>
      <c r="D41" s="2" t="s">
        <v>192</v>
      </c>
      <c r="E41" s="994" t="s">
        <v>95</v>
      </c>
      <c r="F41" s="995" t="s">
        <v>95</v>
      </c>
      <c r="G41" s="996" t="s">
        <v>95</v>
      </c>
      <c r="H41" s="994" t="s">
        <v>95</v>
      </c>
      <c r="I41" s="995" t="s">
        <v>95</v>
      </c>
      <c r="J41" s="997" t="s">
        <v>95</v>
      </c>
      <c r="K41" s="994" t="s">
        <v>95</v>
      </c>
      <c r="L41" s="998" t="s">
        <v>95</v>
      </c>
      <c r="M41" s="995" t="s">
        <v>95</v>
      </c>
      <c r="N41" s="996" t="s">
        <v>95</v>
      </c>
      <c r="O41" s="994">
        <v>0.236889938159874</v>
      </c>
      <c r="P41" s="995">
        <v>3.3217499773201502</v>
      </c>
      <c r="Q41" s="996">
        <v>3.5586399154800201</v>
      </c>
      <c r="T41" s="19"/>
      <c r="U41" s="19"/>
      <c r="V41" s="19"/>
      <c r="W41" s="19"/>
      <c r="X41" s="19"/>
      <c r="Y41" s="19"/>
      <c r="Z41" s="19"/>
      <c r="AA41" s="19"/>
      <c r="AB41" s="19"/>
      <c r="AC41" s="19"/>
      <c r="AD41" s="19"/>
      <c r="AE41" s="19"/>
      <c r="AF41" s="19"/>
      <c r="AG41" s="19"/>
      <c r="AH41" s="19"/>
    </row>
    <row r="42" spans="1:34" s="19" customFormat="1" ht="14.25" customHeight="1" x14ac:dyDescent="0.2">
      <c r="A42" s="182"/>
      <c r="B42" s="114"/>
      <c r="C42" s="2"/>
      <c r="D42" s="2" t="s">
        <v>197</v>
      </c>
      <c r="E42" s="994">
        <v>2.5381525762733701E-2</v>
      </c>
      <c r="F42" s="995">
        <v>4.0823732196316803E-3</v>
      </c>
      <c r="G42" s="996">
        <v>2.94638989823654E-2</v>
      </c>
      <c r="H42" s="994" t="s">
        <v>95</v>
      </c>
      <c r="I42" s="995" t="s">
        <v>95</v>
      </c>
      <c r="J42" s="997" t="s">
        <v>95</v>
      </c>
      <c r="K42" s="994" t="s">
        <v>95</v>
      </c>
      <c r="L42" s="998" t="s">
        <v>95</v>
      </c>
      <c r="M42" s="995" t="s">
        <v>95</v>
      </c>
      <c r="N42" s="996" t="s">
        <v>95</v>
      </c>
      <c r="O42" s="994">
        <v>0.73430137854539801</v>
      </c>
      <c r="P42" s="995">
        <v>27.919472920257601</v>
      </c>
      <c r="Q42" s="996">
        <v>28.653774298803</v>
      </c>
      <c r="R42" s="182"/>
      <c r="T42" s="25"/>
      <c r="U42" s="25"/>
      <c r="V42" s="25"/>
      <c r="W42" s="25"/>
      <c r="X42" s="25"/>
      <c r="Y42" s="25"/>
      <c r="Z42" s="25"/>
      <c r="AA42" s="25"/>
      <c r="AB42" s="25"/>
      <c r="AC42" s="25"/>
      <c r="AD42" s="25"/>
      <c r="AE42" s="25"/>
      <c r="AF42" s="25"/>
      <c r="AG42" s="25"/>
      <c r="AH42" s="25"/>
    </row>
    <row r="43" spans="1:34" s="19" customFormat="1" ht="14.25" customHeight="1" x14ac:dyDescent="0.2">
      <c r="A43" s="188"/>
      <c r="B43" s="114"/>
      <c r="C43" s="2"/>
      <c r="D43" s="2" t="s">
        <v>207</v>
      </c>
      <c r="E43" s="994" t="s">
        <v>95</v>
      </c>
      <c r="F43" s="995" t="s">
        <v>95</v>
      </c>
      <c r="G43" s="996" t="s">
        <v>95</v>
      </c>
      <c r="H43" s="994" t="s">
        <v>95</v>
      </c>
      <c r="I43" s="995" t="s">
        <v>95</v>
      </c>
      <c r="J43" s="997" t="s">
        <v>95</v>
      </c>
      <c r="K43" s="994" t="s">
        <v>95</v>
      </c>
      <c r="L43" s="998" t="s">
        <v>95</v>
      </c>
      <c r="M43" s="995" t="s">
        <v>95</v>
      </c>
      <c r="N43" s="996" t="s">
        <v>95</v>
      </c>
      <c r="O43" s="994">
        <v>1.1658223976619499E-2</v>
      </c>
      <c r="P43" s="995" t="s">
        <v>95</v>
      </c>
      <c r="Q43" s="996">
        <v>1.1658223976619499E-2</v>
      </c>
      <c r="R43" s="182"/>
    </row>
    <row r="44" spans="1:34" s="19" customFormat="1" ht="14.25" customHeight="1" x14ac:dyDescent="0.2">
      <c r="A44" s="188"/>
      <c r="B44" s="114"/>
      <c r="C44" s="2"/>
      <c r="D44" s="2" t="s">
        <v>198</v>
      </c>
      <c r="E44" s="994" t="s">
        <v>95</v>
      </c>
      <c r="F44" s="995" t="s">
        <v>95</v>
      </c>
      <c r="G44" s="996" t="s">
        <v>95</v>
      </c>
      <c r="H44" s="994" t="s">
        <v>95</v>
      </c>
      <c r="I44" s="995" t="s">
        <v>95</v>
      </c>
      <c r="J44" s="997" t="s">
        <v>95</v>
      </c>
      <c r="K44" s="994" t="s">
        <v>95</v>
      </c>
      <c r="L44" s="998" t="s">
        <v>95</v>
      </c>
      <c r="M44" s="995" t="s">
        <v>95</v>
      </c>
      <c r="N44" s="996" t="s">
        <v>95</v>
      </c>
      <c r="O44" s="994">
        <v>1.27536221998565</v>
      </c>
      <c r="P44" s="995">
        <v>1.1988569354984999</v>
      </c>
      <c r="Q44" s="996">
        <v>2.4742191554841502</v>
      </c>
      <c r="R44" s="182"/>
      <c r="T44" s="25"/>
      <c r="U44" s="25"/>
      <c r="V44" s="25"/>
      <c r="W44" s="25"/>
      <c r="X44" s="25"/>
      <c r="Y44" s="25"/>
      <c r="Z44" s="25"/>
      <c r="AA44" s="25"/>
      <c r="AB44" s="25"/>
      <c r="AC44" s="25"/>
      <c r="AD44" s="25"/>
      <c r="AE44" s="25"/>
      <c r="AF44" s="25"/>
      <c r="AG44" s="25"/>
      <c r="AH44" s="25"/>
    </row>
    <row r="45" spans="1:34" s="19" customFormat="1" ht="14.25" customHeight="1" x14ac:dyDescent="0.2">
      <c r="A45" s="188"/>
      <c r="B45" s="114"/>
      <c r="C45" s="2"/>
      <c r="D45" s="2" t="s">
        <v>199</v>
      </c>
      <c r="E45" s="994" t="s">
        <v>95</v>
      </c>
      <c r="F45" s="995">
        <v>5.6382110133357498E-3</v>
      </c>
      <c r="G45" s="996">
        <v>5.6382110133357498E-3</v>
      </c>
      <c r="H45" s="994" t="s">
        <v>95</v>
      </c>
      <c r="I45" s="995">
        <v>8.8905016783089902E-2</v>
      </c>
      <c r="J45" s="997">
        <v>8.8905016783089902E-2</v>
      </c>
      <c r="K45" s="994">
        <v>8.3605357113710893E-2</v>
      </c>
      <c r="L45" s="998">
        <v>4.5659250008494003E-2</v>
      </c>
      <c r="M45" s="995" t="s">
        <v>95</v>
      </c>
      <c r="N45" s="996">
        <v>0.129264607122205</v>
      </c>
      <c r="O45" s="994">
        <v>6.3229926908301107E-2</v>
      </c>
      <c r="P45" s="995">
        <v>6.1402658078563004</v>
      </c>
      <c r="Q45" s="996">
        <v>6.2034957347645996</v>
      </c>
      <c r="R45" s="182"/>
    </row>
    <row r="46" spans="1:34" s="25" customFormat="1" ht="14.25" customHeight="1" x14ac:dyDescent="0.2">
      <c r="A46" s="188"/>
      <c r="B46" s="114"/>
      <c r="C46" s="2"/>
      <c r="D46" s="2" t="s">
        <v>200</v>
      </c>
      <c r="E46" s="994" t="s">
        <v>95</v>
      </c>
      <c r="F46" s="995" t="s">
        <v>95</v>
      </c>
      <c r="G46" s="996" t="s">
        <v>95</v>
      </c>
      <c r="H46" s="994" t="s">
        <v>95</v>
      </c>
      <c r="I46" s="995" t="s">
        <v>95</v>
      </c>
      <c r="J46" s="997" t="s">
        <v>95</v>
      </c>
      <c r="K46" s="994" t="s">
        <v>95</v>
      </c>
      <c r="L46" s="998">
        <v>1.52197500028313E-2</v>
      </c>
      <c r="M46" s="995" t="s">
        <v>95</v>
      </c>
      <c r="N46" s="996">
        <v>1.52197500028313E-2</v>
      </c>
      <c r="O46" s="994">
        <v>2.2764397924055002</v>
      </c>
      <c r="P46" s="995">
        <v>22.990932595482199</v>
      </c>
      <c r="Q46" s="996">
        <v>25.267372387887701</v>
      </c>
      <c r="R46" s="182"/>
    </row>
    <row r="47" spans="1:34" s="19" customFormat="1" ht="14.25" customHeight="1" x14ac:dyDescent="0.2">
      <c r="A47" s="188"/>
      <c r="B47" s="114"/>
      <c r="C47" s="2"/>
      <c r="D47" s="2" t="s">
        <v>201</v>
      </c>
      <c r="E47" s="994" t="s">
        <v>95</v>
      </c>
      <c r="F47" s="995" t="s">
        <v>95</v>
      </c>
      <c r="G47" s="996" t="s">
        <v>95</v>
      </c>
      <c r="H47" s="994" t="s">
        <v>95</v>
      </c>
      <c r="I47" s="995" t="s">
        <v>95</v>
      </c>
      <c r="J47" s="997" t="s">
        <v>95</v>
      </c>
      <c r="K47" s="994" t="s">
        <v>95</v>
      </c>
      <c r="L47" s="998" t="s">
        <v>95</v>
      </c>
      <c r="M47" s="995" t="s">
        <v>95</v>
      </c>
      <c r="N47" s="996" t="s">
        <v>95</v>
      </c>
      <c r="O47" s="994">
        <v>1.4134296541426001E-2</v>
      </c>
      <c r="P47" s="995">
        <v>12.417218543046401</v>
      </c>
      <c r="Q47" s="996">
        <v>12.431352839587801</v>
      </c>
      <c r="R47" s="182"/>
    </row>
    <row r="48" spans="1:34" s="25" customFormat="1" ht="14.25" customHeight="1" x14ac:dyDescent="0.2">
      <c r="A48" s="188"/>
      <c r="B48" s="114"/>
      <c r="C48" s="2"/>
      <c r="D48" s="2" t="s">
        <v>209</v>
      </c>
      <c r="E48" s="994" t="s">
        <v>95</v>
      </c>
      <c r="F48" s="995" t="s">
        <v>95</v>
      </c>
      <c r="G48" s="996" t="s">
        <v>95</v>
      </c>
      <c r="H48" s="994" t="s">
        <v>95</v>
      </c>
      <c r="I48" s="995" t="s">
        <v>95</v>
      </c>
      <c r="J48" s="997" t="s">
        <v>95</v>
      </c>
      <c r="K48" s="994" t="s">
        <v>95</v>
      </c>
      <c r="L48" s="998" t="s">
        <v>95</v>
      </c>
      <c r="M48" s="995" t="s">
        <v>95</v>
      </c>
      <c r="N48" s="996" t="s">
        <v>95</v>
      </c>
      <c r="O48" s="994">
        <v>9.1225963732731397E-2</v>
      </c>
      <c r="P48" s="995">
        <v>0.96752245305270801</v>
      </c>
      <c r="Q48" s="996">
        <v>1.05874841678544</v>
      </c>
      <c r="R48" s="182"/>
    </row>
    <row r="49" spans="1:34" s="19" customFormat="1" ht="14.25" customHeight="1" x14ac:dyDescent="0.2">
      <c r="A49" s="188"/>
      <c r="B49" s="114"/>
      <c r="C49" s="2"/>
      <c r="D49" s="2" t="s">
        <v>202</v>
      </c>
      <c r="E49" s="994" t="s">
        <v>95</v>
      </c>
      <c r="F49" s="995">
        <v>2.7215821464211202E-3</v>
      </c>
      <c r="G49" s="996">
        <v>2.7215821464211202E-3</v>
      </c>
      <c r="H49" s="994" t="s">
        <v>95</v>
      </c>
      <c r="I49" s="995">
        <v>1.9958269073754899E-2</v>
      </c>
      <c r="J49" s="997">
        <v>1.9958269073754899E-2</v>
      </c>
      <c r="K49" s="994" t="s">
        <v>95</v>
      </c>
      <c r="L49" s="998" t="s">
        <v>95</v>
      </c>
      <c r="M49" s="995" t="s">
        <v>95</v>
      </c>
      <c r="N49" s="996" t="s">
        <v>95</v>
      </c>
      <c r="O49" s="994" t="s">
        <v>95</v>
      </c>
      <c r="P49" s="995">
        <v>3.6287761952281598E-3</v>
      </c>
      <c r="Q49" s="996">
        <v>3.6287761952281598E-3</v>
      </c>
      <c r="R49" s="182"/>
    </row>
    <row r="50" spans="1:34" s="25" customFormat="1" ht="14.25" customHeight="1" x14ac:dyDescent="0.2">
      <c r="A50" s="188"/>
      <c r="B50" s="114"/>
      <c r="C50" s="2"/>
      <c r="D50" s="2" t="s">
        <v>202</v>
      </c>
      <c r="E50" s="994" t="s">
        <v>95</v>
      </c>
      <c r="F50" s="995">
        <v>2.7215821464211202E-3</v>
      </c>
      <c r="G50" s="996">
        <v>2.7215821464211202E-3</v>
      </c>
      <c r="H50" s="994" t="s">
        <v>95</v>
      </c>
      <c r="I50" s="995">
        <v>1.9958269073754899E-2</v>
      </c>
      <c r="J50" s="997">
        <v>1.9958269073754899E-2</v>
      </c>
      <c r="K50" s="994" t="s">
        <v>95</v>
      </c>
      <c r="L50" s="998" t="s">
        <v>95</v>
      </c>
      <c r="M50" s="995" t="s">
        <v>95</v>
      </c>
      <c r="N50" s="996" t="s">
        <v>95</v>
      </c>
      <c r="O50" s="994" t="s">
        <v>95</v>
      </c>
      <c r="P50" s="995">
        <v>1.7690283951737301E-2</v>
      </c>
      <c r="Q50" s="996">
        <v>1.7690283951737301E-2</v>
      </c>
      <c r="R50" s="182"/>
    </row>
    <row r="51" spans="1:34" s="19" customFormat="1" ht="14.25" customHeight="1" x14ac:dyDescent="0.2">
      <c r="A51" s="188"/>
      <c r="B51" s="114"/>
      <c r="C51" s="2"/>
      <c r="D51" s="2" t="s">
        <v>203</v>
      </c>
      <c r="E51" s="994" t="s">
        <v>95</v>
      </c>
      <c r="F51" s="995" t="s">
        <v>95</v>
      </c>
      <c r="G51" s="996" t="s">
        <v>95</v>
      </c>
      <c r="H51" s="994" t="s">
        <v>95</v>
      </c>
      <c r="I51" s="995" t="s">
        <v>95</v>
      </c>
      <c r="J51" s="997" t="s">
        <v>95</v>
      </c>
      <c r="K51" s="994" t="s">
        <v>95</v>
      </c>
      <c r="L51" s="998" t="s">
        <v>95</v>
      </c>
      <c r="M51" s="995" t="s">
        <v>95</v>
      </c>
      <c r="N51" s="996" t="s">
        <v>95</v>
      </c>
      <c r="O51" s="994">
        <v>0.195953526024084</v>
      </c>
      <c r="P51" s="995">
        <v>1.2076431098611999</v>
      </c>
      <c r="Q51" s="996">
        <v>1.4035966358852801</v>
      </c>
      <c r="R51" s="182"/>
    </row>
    <row r="52" spans="1:34" s="25" customFormat="1" ht="14.25" customHeight="1" x14ac:dyDescent="0.2">
      <c r="A52" s="188"/>
      <c r="B52" s="114"/>
      <c r="C52" s="2"/>
      <c r="D52" s="2" t="s">
        <v>204</v>
      </c>
      <c r="E52" s="994" t="s">
        <v>95</v>
      </c>
      <c r="F52" s="995" t="s">
        <v>95</v>
      </c>
      <c r="G52" s="996" t="s">
        <v>95</v>
      </c>
      <c r="H52" s="994" t="s">
        <v>95</v>
      </c>
      <c r="I52" s="995" t="s">
        <v>95</v>
      </c>
      <c r="J52" s="997" t="s">
        <v>95</v>
      </c>
      <c r="K52" s="994" t="s">
        <v>95</v>
      </c>
      <c r="L52" s="998" t="s">
        <v>95</v>
      </c>
      <c r="M52" s="995" t="s">
        <v>95</v>
      </c>
      <c r="N52" s="996" t="s">
        <v>95</v>
      </c>
      <c r="O52" s="994" t="s">
        <v>95</v>
      </c>
      <c r="P52" s="995">
        <v>0.18053161571260101</v>
      </c>
      <c r="Q52" s="996">
        <v>0.18053161571260101</v>
      </c>
      <c r="R52" s="182"/>
    </row>
    <row r="53" spans="1:34" s="19" customFormat="1" ht="14.25" customHeight="1" x14ac:dyDescent="0.2">
      <c r="A53" s="188"/>
      <c r="B53" s="114"/>
      <c r="C53" s="2"/>
      <c r="D53" s="38" t="s">
        <v>208</v>
      </c>
      <c r="E53" s="994" t="s">
        <v>95</v>
      </c>
      <c r="F53" s="995" t="s">
        <v>95</v>
      </c>
      <c r="G53" s="996" t="s">
        <v>95</v>
      </c>
      <c r="H53" s="994" t="s">
        <v>95</v>
      </c>
      <c r="I53" s="995" t="s">
        <v>95</v>
      </c>
      <c r="J53" s="997" t="s">
        <v>95</v>
      </c>
      <c r="K53" s="994" t="s">
        <v>95</v>
      </c>
      <c r="L53" s="998">
        <v>3.3483450006228897E-2</v>
      </c>
      <c r="M53" s="995" t="s">
        <v>95</v>
      </c>
      <c r="N53" s="996">
        <v>3.3483450006228897E-2</v>
      </c>
      <c r="O53" s="994">
        <v>0.16635923900873401</v>
      </c>
      <c r="P53" s="995">
        <v>1.22484804499682</v>
      </c>
      <c r="Q53" s="996">
        <v>1.39120728400556</v>
      </c>
      <c r="R53" s="182"/>
    </row>
    <row r="54" spans="1:34" s="25" customFormat="1" ht="14.25" customHeight="1" x14ac:dyDescent="0.2">
      <c r="A54" s="188"/>
      <c r="B54" s="114"/>
      <c r="C54" s="19" t="s">
        <v>156</v>
      </c>
      <c r="D54" s="2"/>
      <c r="E54" s="994"/>
      <c r="F54" s="995"/>
      <c r="G54" s="996"/>
      <c r="H54" s="994"/>
      <c r="I54" s="995"/>
      <c r="J54" s="997"/>
      <c r="K54" s="994"/>
      <c r="L54" s="998"/>
      <c r="M54" s="995"/>
      <c r="N54" s="996"/>
      <c r="O54" s="994"/>
      <c r="P54" s="995"/>
      <c r="Q54" s="996"/>
      <c r="R54" s="182"/>
    </row>
    <row r="55" spans="1:34" s="19" customFormat="1" ht="14.25" customHeight="1" x14ac:dyDescent="0.2">
      <c r="A55" s="188"/>
      <c r="B55" s="114"/>
      <c r="C55" s="2"/>
      <c r="D55" s="2" t="s">
        <v>119</v>
      </c>
      <c r="E55" s="994" t="s">
        <v>95</v>
      </c>
      <c r="F55" s="995" t="s">
        <v>95</v>
      </c>
      <c r="G55" s="996" t="s">
        <v>95</v>
      </c>
      <c r="H55" s="994" t="s">
        <v>95</v>
      </c>
      <c r="I55" s="995" t="s">
        <v>95</v>
      </c>
      <c r="J55" s="997" t="s">
        <v>95</v>
      </c>
      <c r="K55" s="994" t="s">
        <v>95</v>
      </c>
      <c r="L55" s="998" t="s">
        <v>95</v>
      </c>
      <c r="M55" s="995">
        <v>6.6764946021954097E-2</v>
      </c>
      <c r="N55" s="996">
        <v>6.6764946021954097E-2</v>
      </c>
      <c r="O55" s="994" t="s">
        <v>95</v>
      </c>
      <c r="P55" s="995">
        <v>4.0823732196316803E-3</v>
      </c>
      <c r="Q55" s="996">
        <v>4.0823732196316803E-3</v>
      </c>
      <c r="R55" s="182"/>
      <c r="T55" s="182"/>
      <c r="U55" s="182"/>
      <c r="V55" s="182"/>
      <c r="W55" s="182"/>
      <c r="X55" s="182"/>
      <c r="Y55" s="182"/>
      <c r="Z55" s="182"/>
      <c r="AA55" s="182"/>
      <c r="AB55" s="182"/>
      <c r="AC55" s="182"/>
      <c r="AD55" s="182"/>
      <c r="AE55" s="182"/>
      <c r="AF55" s="182"/>
      <c r="AG55" s="182"/>
      <c r="AH55" s="182"/>
    </row>
    <row r="56" spans="1:34" s="25" customFormat="1" ht="14.25" customHeight="1" x14ac:dyDescent="0.2">
      <c r="A56" s="188"/>
      <c r="B56" s="114"/>
      <c r="C56" s="2"/>
      <c r="D56" s="2" t="s">
        <v>120</v>
      </c>
      <c r="E56" s="994" t="s">
        <v>95</v>
      </c>
      <c r="F56" s="995" t="s">
        <v>95</v>
      </c>
      <c r="G56" s="996" t="s">
        <v>95</v>
      </c>
      <c r="H56" s="994">
        <v>0.23473841246920699</v>
      </c>
      <c r="I56" s="995" t="s">
        <v>95</v>
      </c>
      <c r="J56" s="997">
        <v>0.23473841246920699</v>
      </c>
      <c r="K56" s="994" t="s">
        <v>95</v>
      </c>
      <c r="L56" s="998" t="s">
        <v>95</v>
      </c>
      <c r="M56" s="995">
        <v>1.3920892678943999E-4</v>
      </c>
      <c r="N56" s="996">
        <v>1.3920892678943999E-4</v>
      </c>
      <c r="O56" s="994" t="s">
        <v>95</v>
      </c>
      <c r="P56" s="995" t="s">
        <v>95</v>
      </c>
      <c r="Q56" s="1007" t="s">
        <v>95</v>
      </c>
      <c r="R56" s="182"/>
      <c r="T56" s="19"/>
      <c r="U56" s="19"/>
      <c r="V56" s="19"/>
      <c r="W56" s="19"/>
      <c r="X56" s="19"/>
      <c r="Y56" s="19"/>
      <c r="Z56" s="19"/>
      <c r="AA56" s="19"/>
      <c r="AB56" s="19"/>
      <c r="AC56" s="19"/>
      <c r="AD56" s="19"/>
      <c r="AE56" s="19"/>
      <c r="AF56" s="19"/>
      <c r="AG56" s="19"/>
      <c r="AH56" s="19"/>
    </row>
    <row r="57" spans="1:34" s="19" customFormat="1" ht="14.25" customHeight="1" x14ac:dyDescent="0.2">
      <c r="A57" s="188"/>
      <c r="B57" s="114"/>
      <c r="C57" s="2"/>
      <c r="D57" s="2" t="s">
        <v>121</v>
      </c>
      <c r="E57" s="994" t="s">
        <v>95</v>
      </c>
      <c r="F57" s="995" t="s">
        <v>95</v>
      </c>
      <c r="G57" s="996" t="s">
        <v>95</v>
      </c>
      <c r="H57" s="994" t="s">
        <v>95</v>
      </c>
      <c r="I57" s="995" t="s">
        <v>95</v>
      </c>
      <c r="J57" s="997" t="s">
        <v>95</v>
      </c>
      <c r="K57" s="999">
        <v>2.6834713964565601E-2</v>
      </c>
      <c r="L57" s="1003" t="s">
        <v>95</v>
      </c>
      <c r="M57" s="1000" t="s">
        <v>95</v>
      </c>
      <c r="N57" s="1001">
        <v>2.6834713964565601E-2</v>
      </c>
      <c r="O57" s="994" t="s">
        <v>95</v>
      </c>
      <c r="P57" s="995" t="s">
        <v>95</v>
      </c>
      <c r="Q57" s="996" t="s">
        <v>95</v>
      </c>
      <c r="R57" s="182"/>
      <c r="T57" s="25"/>
      <c r="U57" s="25"/>
      <c r="V57" s="25"/>
      <c r="W57" s="25"/>
      <c r="X57" s="25"/>
      <c r="Y57" s="25"/>
      <c r="Z57" s="25"/>
      <c r="AA57" s="25"/>
      <c r="AB57" s="25"/>
      <c r="AC57" s="25"/>
      <c r="AD57" s="25"/>
      <c r="AE57" s="25"/>
      <c r="AF57" s="25"/>
      <c r="AG57" s="25"/>
      <c r="AH57" s="25"/>
    </row>
    <row r="58" spans="1:34" s="19" customFormat="1" ht="14.25" customHeight="1" x14ac:dyDescent="0.2">
      <c r="A58" s="188"/>
      <c r="B58" s="114"/>
      <c r="C58" s="2"/>
      <c r="D58" s="2" t="s">
        <v>123</v>
      </c>
      <c r="E58" s="994" t="s">
        <v>95</v>
      </c>
      <c r="F58" s="995" t="s">
        <v>95</v>
      </c>
      <c r="G58" s="996" t="s">
        <v>95</v>
      </c>
      <c r="H58" s="994" t="s">
        <v>95</v>
      </c>
      <c r="I58" s="995" t="s">
        <v>95</v>
      </c>
      <c r="J58" s="997" t="s">
        <v>95</v>
      </c>
      <c r="K58" s="994" t="s">
        <v>95</v>
      </c>
      <c r="L58" s="998" t="s">
        <v>95</v>
      </c>
      <c r="M58" s="995">
        <v>1.5466751338111199E-3</v>
      </c>
      <c r="N58" s="996">
        <v>1.5466751338111199E-3</v>
      </c>
      <c r="O58" s="994" t="s">
        <v>95</v>
      </c>
      <c r="P58" s="995" t="s">
        <v>95</v>
      </c>
      <c r="Q58" s="996" t="s">
        <v>95</v>
      </c>
      <c r="R58" s="182"/>
      <c r="T58" s="25"/>
      <c r="U58" s="25"/>
      <c r="V58" s="25"/>
      <c r="W58" s="25"/>
      <c r="X58" s="25"/>
      <c r="Y58" s="25"/>
      <c r="Z58" s="25"/>
      <c r="AA58" s="25"/>
      <c r="AB58" s="25"/>
      <c r="AC58" s="25"/>
      <c r="AD58" s="25"/>
      <c r="AE58" s="25"/>
      <c r="AF58" s="25"/>
      <c r="AG58" s="25"/>
      <c r="AH58" s="25"/>
    </row>
    <row r="59" spans="1:34" s="25" customFormat="1" ht="14.25" customHeight="1" x14ac:dyDescent="0.2">
      <c r="A59" s="188"/>
      <c r="B59" s="114"/>
      <c r="C59" s="2"/>
      <c r="D59" s="2" t="s">
        <v>124</v>
      </c>
      <c r="E59" s="994" t="s">
        <v>95</v>
      </c>
      <c r="F59" s="995" t="s">
        <v>95</v>
      </c>
      <c r="G59" s="996" t="s">
        <v>95</v>
      </c>
      <c r="H59" s="994">
        <v>0.43964334554347501</v>
      </c>
      <c r="I59" s="995" t="s">
        <v>95</v>
      </c>
      <c r="J59" s="997">
        <v>0.43964334554347501</v>
      </c>
      <c r="K59" s="994">
        <v>0.10780152334041</v>
      </c>
      <c r="L59" s="998">
        <v>1.18726303131035E-2</v>
      </c>
      <c r="M59" s="995">
        <v>0.26539308718134802</v>
      </c>
      <c r="N59" s="996">
        <v>0.38506724083486199</v>
      </c>
      <c r="O59" s="994" t="s">
        <v>95</v>
      </c>
      <c r="P59" s="995" t="s">
        <v>95</v>
      </c>
      <c r="Q59" s="996" t="s">
        <v>95</v>
      </c>
      <c r="R59" s="182"/>
      <c r="T59" s="19"/>
      <c r="U59" s="19"/>
      <c r="V59" s="19"/>
      <c r="W59" s="19"/>
      <c r="X59" s="19"/>
      <c r="Y59" s="19"/>
      <c r="Z59" s="19"/>
      <c r="AA59" s="19"/>
      <c r="AB59" s="19"/>
      <c r="AC59" s="19"/>
      <c r="AD59" s="19"/>
      <c r="AE59" s="19"/>
      <c r="AF59" s="19"/>
      <c r="AG59" s="19"/>
      <c r="AH59" s="19"/>
    </row>
    <row r="60" spans="1:34" s="19" customFormat="1" ht="14.25" customHeight="1" x14ac:dyDescent="0.2">
      <c r="A60" s="188"/>
      <c r="B60" s="114"/>
      <c r="C60" s="2"/>
      <c r="D60" s="2" t="s">
        <v>125</v>
      </c>
      <c r="E60" s="994" t="s">
        <v>95</v>
      </c>
      <c r="F60" s="995" t="s">
        <v>95</v>
      </c>
      <c r="G60" s="1005" t="s">
        <v>95</v>
      </c>
      <c r="H60" s="994">
        <v>2.4678004245945202E-3</v>
      </c>
      <c r="I60" s="995" t="s">
        <v>95</v>
      </c>
      <c r="J60" s="997">
        <v>2.4678004245945102E-3</v>
      </c>
      <c r="K60" s="994" t="s">
        <v>95</v>
      </c>
      <c r="L60" s="998" t="s">
        <v>95</v>
      </c>
      <c r="M60" s="995" t="s">
        <v>95</v>
      </c>
      <c r="N60" s="1005" t="s">
        <v>95</v>
      </c>
      <c r="O60" s="994" t="s">
        <v>95</v>
      </c>
      <c r="P60" s="995" t="s">
        <v>95</v>
      </c>
      <c r="Q60" s="1005" t="s">
        <v>95</v>
      </c>
      <c r="R60" s="182"/>
      <c r="T60" s="25"/>
      <c r="U60" s="25"/>
      <c r="V60" s="25"/>
      <c r="W60" s="25"/>
      <c r="X60" s="25"/>
      <c r="Y60" s="25"/>
      <c r="Z60" s="25"/>
      <c r="AA60" s="25"/>
      <c r="AB60" s="25"/>
      <c r="AC60" s="25"/>
      <c r="AD60" s="25"/>
      <c r="AE60" s="25"/>
      <c r="AF60" s="25"/>
      <c r="AG60" s="25"/>
      <c r="AH60" s="25"/>
    </row>
    <row r="61" spans="1:34" s="25" customFormat="1" ht="14.25" customHeight="1" x14ac:dyDescent="0.2">
      <c r="A61" s="188"/>
      <c r="B61" s="114"/>
      <c r="C61" s="2"/>
      <c r="D61" s="591" t="s">
        <v>126</v>
      </c>
      <c r="E61" s="994" t="s">
        <v>95</v>
      </c>
      <c r="F61" s="995" t="s">
        <v>95</v>
      </c>
      <c r="G61" s="996" t="s">
        <v>95</v>
      </c>
      <c r="H61" s="994">
        <v>2.1116410065274101E-4</v>
      </c>
      <c r="I61" s="995" t="s">
        <v>95</v>
      </c>
      <c r="J61" s="997">
        <v>2.1116410065274101E-4</v>
      </c>
      <c r="K61" s="999" t="s">
        <v>95</v>
      </c>
      <c r="L61" s="1003" t="s">
        <v>95</v>
      </c>
      <c r="M61" s="1000" t="s">
        <v>95</v>
      </c>
      <c r="N61" s="1001" t="s">
        <v>95</v>
      </c>
      <c r="O61" s="994" t="s">
        <v>95</v>
      </c>
      <c r="P61" s="995" t="s">
        <v>95</v>
      </c>
      <c r="Q61" s="996" t="s">
        <v>95</v>
      </c>
      <c r="R61" s="182"/>
      <c r="T61" s="19"/>
      <c r="U61" s="19"/>
      <c r="V61" s="19"/>
      <c r="W61" s="19"/>
      <c r="X61" s="19"/>
      <c r="Y61" s="19"/>
      <c r="Z61" s="19"/>
      <c r="AA61" s="19"/>
      <c r="AB61" s="19"/>
      <c r="AC61" s="19"/>
      <c r="AD61" s="19"/>
      <c r="AE61" s="19"/>
      <c r="AF61" s="19"/>
      <c r="AG61" s="19"/>
      <c r="AH61" s="19"/>
    </row>
    <row r="62" spans="1:34" s="19" customFormat="1" ht="14.25" customHeight="1" x14ac:dyDescent="0.2">
      <c r="A62" s="188"/>
      <c r="B62" s="114"/>
      <c r="C62" s="2"/>
      <c r="D62" s="591" t="s">
        <v>129</v>
      </c>
      <c r="E62" s="994" t="s">
        <v>95</v>
      </c>
      <c r="F62" s="995" t="s">
        <v>95</v>
      </c>
      <c r="G62" s="996" t="s">
        <v>95</v>
      </c>
      <c r="H62" s="994" t="s">
        <v>95</v>
      </c>
      <c r="I62" s="995" t="s">
        <v>95</v>
      </c>
      <c r="J62" s="997" t="s">
        <v>95</v>
      </c>
      <c r="K62" s="994" t="s">
        <v>95</v>
      </c>
      <c r="L62" s="998">
        <v>3.3921800894581499E-3</v>
      </c>
      <c r="M62" s="995" t="s">
        <v>95</v>
      </c>
      <c r="N62" s="996">
        <v>3.3921800894581499E-3</v>
      </c>
      <c r="O62" s="994" t="s">
        <v>95</v>
      </c>
      <c r="P62" s="995" t="s">
        <v>95</v>
      </c>
      <c r="Q62" s="996" t="s">
        <v>95</v>
      </c>
      <c r="R62" s="182"/>
      <c r="T62" s="25"/>
      <c r="U62" s="25"/>
      <c r="V62" s="25"/>
      <c r="W62" s="25"/>
      <c r="X62" s="25"/>
      <c r="Y62" s="25"/>
      <c r="Z62" s="25"/>
      <c r="AA62" s="25"/>
      <c r="AB62" s="25"/>
      <c r="AC62" s="25"/>
      <c r="AD62" s="25"/>
      <c r="AE62" s="25"/>
      <c r="AF62" s="25"/>
      <c r="AG62" s="25"/>
      <c r="AH62" s="25"/>
    </row>
    <row r="63" spans="1:34" s="25" customFormat="1" ht="14.25" customHeight="1" x14ac:dyDescent="0.2">
      <c r="A63" s="188"/>
      <c r="B63" s="114"/>
      <c r="C63" s="2"/>
      <c r="D63" s="32" t="s">
        <v>130</v>
      </c>
      <c r="E63" s="994" t="s">
        <v>95</v>
      </c>
      <c r="F63" s="995" t="s">
        <v>95</v>
      </c>
      <c r="G63" s="996" t="s">
        <v>95</v>
      </c>
      <c r="H63" s="994">
        <v>0.46607479145978897</v>
      </c>
      <c r="I63" s="995" t="s">
        <v>95</v>
      </c>
      <c r="J63" s="997">
        <v>0.46607479145978897</v>
      </c>
      <c r="K63" s="994" t="s">
        <v>95</v>
      </c>
      <c r="L63" s="998">
        <v>1.1307266964860499E-3</v>
      </c>
      <c r="M63" s="995" t="s">
        <v>95</v>
      </c>
      <c r="N63" s="996">
        <v>1.1307266964860499E-3</v>
      </c>
      <c r="O63" s="994">
        <v>0.15596232218668099</v>
      </c>
      <c r="P63" s="995" t="s">
        <v>95</v>
      </c>
      <c r="Q63" s="996">
        <v>0.15596232218668099</v>
      </c>
      <c r="R63" s="182"/>
      <c r="T63" s="19"/>
      <c r="U63" s="19"/>
      <c r="V63" s="19"/>
      <c r="W63" s="19"/>
      <c r="X63" s="19"/>
      <c r="Y63" s="19"/>
      <c r="Z63" s="19"/>
      <c r="AA63" s="19"/>
      <c r="AB63" s="19"/>
      <c r="AC63" s="19"/>
      <c r="AD63" s="19"/>
      <c r="AE63" s="19"/>
      <c r="AF63" s="19"/>
      <c r="AG63" s="19"/>
      <c r="AH63" s="19"/>
    </row>
    <row r="64" spans="1:34" s="19" customFormat="1" ht="14.25" customHeight="1" x14ac:dyDescent="0.2">
      <c r="A64" s="188"/>
      <c r="B64" s="114"/>
      <c r="C64" s="2"/>
      <c r="D64" s="2" t="s">
        <v>131</v>
      </c>
      <c r="E64" s="994" t="s">
        <v>95</v>
      </c>
      <c r="F64" s="995" t="s">
        <v>95</v>
      </c>
      <c r="G64" s="1005" t="s">
        <v>95</v>
      </c>
      <c r="H64" s="994" t="s">
        <v>95</v>
      </c>
      <c r="I64" s="995" t="s">
        <v>95</v>
      </c>
      <c r="J64" s="997" t="s">
        <v>95</v>
      </c>
      <c r="K64" s="994">
        <v>0.46852123159572501</v>
      </c>
      <c r="L64" s="998">
        <v>1.8243762830884701E-2</v>
      </c>
      <c r="M64" s="995">
        <v>6.2830309353170605E-2</v>
      </c>
      <c r="N64" s="1005">
        <v>0.54959530377978005</v>
      </c>
      <c r="O64" s="994" t="s">
        <v>95</v>
      </c>
      <c r="P64" s="995" t="s">
        <v>95</v>
      </c>
      <c r="Q64" s="1005" t="s">
        <v>95</v>
      </c>
      <c r="R64" s="182"/>
      <c r="T64" s="25"/>
      <c r="U64" s="25"/>
      <c r="V64" s="25"/>
      <c r="W64" s="25"/>
      <c r="X64" s="25"/>
      <c r="Y64" s="25"/>
      <c r="Z64" s="25"/>
      <c r="AA64" s="25"/>
      <c r="AB64" s="25"/>
      <c r="AC64" s="25"/>
      <c r="AD64" s="25"/>
      <c r="AE64" s="25"/>
      <c r="AF64" s="25"/>
      <c r="AG64" s="25"/>
      <c r="AH64" s="25"/>
    </row>
    <row r="65" spans="1:34" s="25" customFormat="1" ht="14.25" customHeight="1" x14ac:dyDescent="0.2">
      <c r="A65" s="188"/>
      <c r="B65" s="114"/>
      <c r="C65" s="2"/>
      <c r="D65" s="194" t="s">
        <v>132</v>
      </c>
      <c r="E65" s="994" t="s">
        <v>95</v>
      </c>
      <c r="F65" s="995" t="s">
        <v>95</v>
      </c>
      <c r="G65" s="996" t="s">
        <v>95</v>
      </c>
      <c r="H65" s="994" t="s">
        <v>95</v>
      </c>
      <c r="I65" s="995" t="s">
        <v>95</v>
      </c>
      <c r="J65" s="997" t="s">
        <v>95</v>
      </c>
      <c r="K65" s="994">
        <v>1.8687743083269402E-2</v>
      </c>
      <c r="L65" s="998" t="s">
        <v>95</v>
      </c>
      <c r="M65" s="995" t="s">
        <v>95</v>
      </c>
      <c r="N65" s="996">
        <v>1.8687743083269402E-2</v>
      </c>
      <c r="O65" s="994">
        <v>2.5125963619600601E-2</v>
      </c>
      <c r="P65" s="995">
        <v>1.8143880976140799E-3</v>
      </c>
      <c r="Q65" s="996">
        <v>2.6940351717214601E-2</v>
      </c>
      <c r="R65" s="182"/>
      <c r="T65" s="8"/>
      <c r="U65" s="8"/>
      <c r="V65" s="8"/>
      <c r="W65" s="8"/>
      <c r="X65" s="8"/>
      <c r="Y65" s="8"/>
      <c r="Z65" s="8"/>
      <c r="AA65" s="8"/>
      <c r="AB65" s="8"/>
      <c r="AC65" s="8"/>
      <c r="AD65" s="8"/>
      <c r="AE65" s="8"/>
      <c r="AF65" s="8"/>
      <c r="AG65" s="8"/>
      <c r="AH65" s="8"/>
    </row>
    <row r="66" spans="1:34" s="19" customFormat="1" ht="14.25" customHeight="1" x14ac:dyDescent="0.2">
      <c r="A66" s="188"/>
      <c r="B66" s="114"/>
      <c r="C66" s="2"/>
      <c r="D66" s="2" t="s">
        <v>158</v>
      </c>
      <c r="E66" s="994" t="s">
        <v>95</v>
      </c>
      <c r="F66" s="995" t="s">
        <v>95</v>
      </c>
      <c r="G66" s="996" t="s">
        <v>95</v>
      </c>
      <c r="H66" s="994" t="s">
        <v>95</v>
      </c>
      <c r="I66" s="995" t="s">
        <v>95</v>
      </c>
      <c r="J66" s="997" t="s">
        <v>95</v>
      </c>
      <c r="K66" s="994" t="s">
        <v>95</v>
      </c>
      <c r="L66" s="998" t="s">
        <v>95</v>
      </c>
      <c r="M66" s="995">
        <v>0.37875351537693902</v>
      </c>
      <c r="N66" s="996">
        <v>0.37875351537693902</v>
      </c>
      <c r="O66" s="994" t="s">
        <v>95</v>
      </c>
      <c r="P66" s="995">
        <v>7.7111494148598397E-3</v>
      </c>
      <c r="Q66" s="996">
        <v>7.7111494148598397E-3</v>
      </c>
      <c r="R66" s="182"/>
    </row>
    <row r="67" spans="1:34" s="25" customFormat="1" ht="14.25" customHeight="1" x14ac:dyDescent="0.2">
      <c r="A67" s="188"/>
      <c r="B67" s="114"/>
      <c r="C67" s="2"/>
      <c r="D67" s="2" t="s">
        <v>137</v>
      </c>
      <c r="E67" s="994" t="s">
        <v>95</v>
      </c>
      <c r="F67" s="995" t="s">
        <v>95</v>
      </c>
      <c r="G67" s="996" t="s">
        <v>95</v>
      </c>
      <c r="H67" s="994" t="s">
        <v>95</v>
      </c>
      <c r="I67" s="995" t="s">
        <v>95</v>
      </c>
      <c r="J67" s="997" t="s">
        <v>95</v>
      </c>
      <c r="K67" s="994">
        <v>2.02165573721052E-2</v>
      </c>
      <c r="L67" s="998" t="s">
        <v>95</v>
      </c>
      <c r="M67" s="995">
        <v>0.35273990746620698</v>
      </c>
      <c r="N67" s="996">
        <v>0.37295646483831202</v>
      </c>
      <c r="O67" s="994" t="s">
        <v>95</v>
      </c>
      <c r="P67" s="995" t="s">
        <v>95</v>
      </c>
      <c r="Q67" s="996" t="s">
        <v>95</v>
      </c>
      <c r="R67" s="182"/>
      <c r="T67" s="19"/>
      <c r="U67" s="19"/>
      <c r="V67" s="19"/>
      <c r="W67" s="19"/>
      <c r="X67" s="19"/>
      <c r="Y67" s="19"/>
      <c r="Z67" s="19"/>
      <c r="AA67" s="19"/>
      <c r="AB67" s="19"/>
      <c r="AC67" s="19"/>
      <c r="AD67" s="19"/>
      <c r="AE67" s="19"/>
      <c r="AF67" s="19"/>
      <c r="AG67" s="19"/>
      <c r="AH67" s="19"/>
    </row>
    <row r="68" spans="1:34" s="19" customFormat="1" ht="14.25" customHeight="1" x14ac:dyDescent="0.2">
      <c r="A68" s="188"/>
      <c r="B68" s="117"/>
      <c r="C68" s="6"/>
      <c r="D68" s="6" t="s">
        <v>141</v>
      </c>
      <c r="E68" s="1008" t="s">
        <v>95</v>
      </c>
      <c r="F68" s="1009" t="s">
        <v>95</v>
      </c>
      <c r="G68" s="1010" t="s">
        <v>95</v>
      </c>
      <c r="H68" s="1008">
        <v>0.29714436238143699</v>
      </c>
      <c r="I68" s="1009" t="s">
        <v>95</v>
      </c>
      <c r="J68" s="1011">
        <v>0.29714436238143699</v>
      </c>
      <c r="K68" s="1008" t="s">
        <v>95</v>
      </c>
      <c r="L68" s="1012" t="s">
        <v>95</v>
      </c>
      <c r="M68" s="1009" t="s">
        <v>95</v>
      </c>
      <c r="N68" s="1010" t="s">
        <v>95</v>
      </c>
      <c r="O68" s="1008" t="s">
        <v>95</v>
      </c>
      <c r="P68" s="1009" t="s">
        <v>95</v>
      </c>
      <c r="Q68" s="1010" t="s">
        <v>95</v>
      </c>
      <c r="R68" s="182"/>
    </row>
    <row r="69" spans="1:34" s="25" customFormat="1" ht="14.25" customHeight="1" x14ac:dyDescent="0.2">
      <c r="A69" s="188"/>
      <c r="B69" s="119" t="s">
        <v>402</v>
      </c>
      <c r="C69" s="2"/>
      <c r="D69" s="2"/>
      <c r="E69" s="625"/>
      <c r="F69" s="625"/>
      <c r="G69" s="625"/>
      <c r="H69" s="625"/>
      <c r="I69" s="625"/>
      <c r="J69" s="625"/>
      <c r="K69" s="625"/>
      <c r="L69" s="625"/>
      <c r="M69" s="625"/>
      <c r="N69" s="625"/>
      <c r="O69" s="625"/>
      <c r="P69" s="625"/>
      <c r="Q69" s="625"/>
      <c r="R69" s="182"/>
    </row>
    <row r="70" spans="1:34" s="25" customFormat="1" ht="14.25" customHeight="1" x14ac:dyDescent="0.2">
      <c r="A70" s="188"/>
      <c r="B70" s="594"/>
      <c r="C70" s="2"/>
      <c r="D70" s="2"/>
      <c r="E70" s="46"/>
      <c r="F70" s="46"/>
      <c r="G70" s="46"/>
      <c r="H70" s="46"/>
      <c r="I70" s="46"/>
      <c r="J70" s="46"/>
      <c r="K70" s="46"/>
      <c r="L70" s="46"/>
      <c r="M70" s="46"/>
      <c r="N70" s="46"/>
      <c r="O70" s="46"/>
      <c r="P70" s="46"/>
      <c r="Q70" s="46"/>
      <c r="R70" s="182"/>
    </row>
    <row r="71" spans="1:34" s="25" customFormat="1" ht="14.25" customHeight="1" x14ac:dyDescent="0.2">
      <c r="A71" s="188"/>
      <c r="B71" s="594"/>
      <c r="C71" s="2"/>
      <c r="D71" s="2"/>
      <c r="E71" s="48"/>
      <c r="F71" s="48"/>
      <c r="G71" s="48"/>
      <c r="H71" s="48"/>
      <c r="I71" s="48"/>
      <c r="J71" s="48"/>
      <c r="K71" s="48"/>
      <c r="L71" s="48"/>
      <c r="M71" s="48"/>
      <c r="N71" s="48"/>
      <c r="O71" s="48"/>
      <c r="P71" s="48"/>
      <c r="Q71" s="48"/>
      <c r="R71" s="182"/>
    </row>
    <row r="72" spans="1:34" s="182" customFormat="1" ht="18" customHeight="1" x14ac:dyDescent="0.2">
      <c r="A72" s="188"/>
      <c r="B72" s="19"/>
      <c r="C72" s="2"/>
      <c r="D72" s="2"/>
      <c r="E72" s="1326" t="s">
        <v>264</v>
      </c>
      <c r="F72" s="1327"/>
      <c r="G72" s="1328"/>
      <c r="H72" s="1327" t="s">
        <v>77</v>
      </c>
      <c r="I72" s="1327"/>
      <c r="J72" s="1327"/>
      <c r="K72" s="1326" t="s">
        <v>265</v>
      </c>
      <c r="L72" s="1327"/>
      <c r="M72" s="1327"/>
      <c r="N72" s="1328"/>
      <c r="O72" s="1327" t="s">
        <v>100</v>
      </c>
      <c r="P72" s="1327"/>
      <c r="Q72" s="1328"/>
      <c r="T72" s="19"/>
      <c r="U72" s="19"/>
      <c r="V72" s="19"/>
      <c r="W72" s="19"/>
      <c r="X72" s="19"/>
      <c r="Y72" s="19"/>
      <c r="Z72" s="19"/>
      <c r="AA72" s="19"/>
      <c r="AB72" s="19"/>
      <c r="AC72" s="19"/>
      <c r="AD72" s="19"/>
      <c r="AE72" s="19"/>
      <c r="AF72" s="19"/>
      <c r="AG72" s="19"/>
      <c r="AH72" s="19"/>
    </row>
    <row r="73" spans="1:34" s="19" customFormat="1" ht="25.5" x14ac:dyDescent="0.2">
      <c r="A73" s="182"/>
      <c r="C73" s="2"/>
      <c r="D73" s="167" t="s">
        <v>284</v>
      </c>
      <c r="E73" s="561" t="s">
        <v>49</v>
      </c>
      <c r="F73" s="562" t="s">
        <v>48</v>
      </c>
      <c r="G73" s="94" t="s">
        <v>1</v>
      </c>
      <c r="H73" s="561" t="s">
        <v>49</v>
      </c>
      <c r="I73" s="562" t="s">
        <v>48</v>
      </c>
      <c r="J73" s="95" t="s">
        <v>1</v>
      </c>
      <c r="K73" s="868" t="s">
        <v>444</v>
      </c>
      <c r="L73" s="869" t="s">
        <v>445</v>
      </c>
      <c r="M73" s="562" t="s">
        <v>48</v>
      </c>
      <c r="N73" s="94" t="s">
        <v>1</v>
      </c>
      <c r="O73" s="561" t="s">
        <v>49</v>
      </c>
      <c r="P73" s="562" t="s">
        <v>48</v>
      </c>
      <c r="Q73" s="94" t="s">
        <v>1</v>
      </c>
      <c r="R73" s="182"/>
    </row>
    <row r="74" spans="1:34" s="25" customFormat="1" ht="14.25" customHeight="1" x14ac:dyDescent="0.2">
      <c r="A74" s="188"/>
      <c r="B74" s="116"/>
      <c r="C74" s="11"/>
      <c r="D74" s="11" t="s">
        <v>159</v>
      </c>
      <c r="E74" s="1013" t="s">
        <v>95</v>
      </c>
      <c r="F74" s="1014" t="s">
        <v>95</v>
      </c>
      <c r="G74" s="1015" t="s">
        <v>95</v>
      </c>
      <c r="H74" s="1013">
        <v>4.8285787845874699E-4</v>
      </c>
      <c r="I74" s="1014" t="s">
        <v>95</v>
      </c>
      <c r="J74" s="1016">
        <v>4.8285787845874699E-4</v>
      </c>
      <c r="K74" s="1013" t="s">
        <v>95</v>
      </c>
      <c r="L74" s="1017" t="s">
        <v>95</v>
      </c>
      <c r="M74" s="1014">
        <v>2.7215821464211202E-3</v>
      </c>
      <c r="N74" s="1015">
        <v>2.7215821464211202E-3</v>
      </c>
      <c r="O74" s="1013">
        <v>6.1008667357437601E-3</v>
      </c>
      <c r="P74" s="1014">
        <v>0.62823187879887499</v>
      </c>
      <c r="Q74" s="1015">
        <v>0.63433274553461905</v>
      </c>
      <c r="R74" s="182"/>
      <c r="T74" s="19"/>
      <c r="U74" s="19"/>
      <c r="V74" s="19"/>
      <c r="W74" s="19"/>
      <c r="X74" s="19"/>
      <c r="Y74" s="19"/>
      <c r="Z74" s="19"/>
      <c r="AA74" s="19"/>
      <c r="AB74" s="19"/>
      <c r="AC74" s="19"/>
      <c r="AD74" s="19"/>
      <c r="AE74" s="19"/>
      <c r="AF74" s="19"/>
      <c r="AG74" s="19"/>
      <c r="AH74" s="19"/>
    </row>
    <row r="75" spans="1:34" s="19" customFormat="1" ht="14.25" customHeight="1" x14ac:dyDescent="0.2">
      <c r="A75" s="188"/>
      <c r="B75" s="114"/>
      <c r="D75" s="194" t="s">
        <v>160</v>
      </c>
      <c r="E75" s="994" t="s">
        <v>95</v>
      </c>
      <c r="F75" s="995" t="s">
        <v>95</v>
      </c>
      <c r="G75" s="996" t="s">
        <v>95</v>
      </c>
      <c r="H75" s="994">
        <v>4.22328201305483E-4</v>
      </c>
      <c r="I75" s="995" t="s">
        <v>95</v>
      </c>
      <c r="J75" s="997">
        <v>4.22328201305483E-4</v>
      </c>
      <c r="K75" s="994" t="s">
        <v>95</v>
      </c>
      <c r="L75" s="998" t="s">
        <v>95</v>
      </c>
      <c r="M75" s="995">
        <v>3.03910006350358E-2</v>
      </c>
      <c r="N75" s="996">
        <v>3.03910006350358E-2</v>
      </c>
      <c r="O75" s="994">
        <v>6.80592787137866E-2</v>
      </c>
      <c r="P75" s="995">
        <v>3.7875351537693902</v>
      </c>
      <c r="Q75" s="996">
        <v>3.8555944324831799</v>
      </c>
      <c r="R75" s="182"/>
      <c r="T75" s="25"/>
      <c r="U75" s="25"/>
      <c r="V75" s="25"/>
      <c r="W75" s="25"/>
      <c r="X75" s="25"/>
      <c r="Y75" s="25"/>
      <c r="Z75" s="25"/>
      <c r="AA75" s="25"/>
      <c r="AB75" s="25"/>
      <c r="AC75" s="25"/>
      <c r="AD75" s="25"/>
      <c r="AE75" s="25"/>
      <c r="AF75" s="25"/>
      <c r="AG75" s="25"/>
      <c r="AH75" s="25"/>
    </row>
    <row r="76" spans="1:34" s="25" customFormat="1" ht="14.25" customHeight="1" x14ac:dyDescent="0.2">
      <c r="A76" s="188"/>
      <c r="B76" s="114"/>
      <c r="C76" s="2" t="s">
        <v>406</v>
      </c>
      <c r="D76" s="2"/>
      <c r="E76" s="994"/>
      <c r="F76" s="995"/>
      <c r="G76" s="996"/>
      <c r="H76" s="994"/>
      <c r="I76" s="995"/>
      <c r="J76" s="997"/>
      <c r="K76" s="994"/>
      <c r="L76" s="998"/>
      <c r="M76" s="995"/>
      <c r="N76" s="996"/>
      <c r="O76" s="994"/>
      <c r="P76" s="995"/>
      <c r="Q76" s="996"/>
      <c r="R76" s="182"/>
      <c r="T76" s="19"/>
      <c r="U76" s="19"/>
      <c r="V76" s="19"/>
      <c r="W76" s="19"/>
      <c r="X76" s="19"/>
      <c r="Y76" s="19"/>
      <c r="Z76" s="19"/>
      <c r="AA76" s="19"/>
      <c r="AB76" s="19"/>
      <c r="AC76" s="19"/>
      <c r="AD76" s="19"/>
      <c r="AE76" s="19"/>
      <c r="AF76" s="19"/>
      <c r="AG76" s="19"/>
      <c r="AH76" s="19"/>
    </row>
    <row r="77" spans="1:34" s="19" customFormat="1" ht="14.25" customHeight="1" x14ac:dyDescent="0.2">
      <c r="A77" s="188"/>
      <c r="B77" s="114"/>
      <c r="C77" s="2"/>
      <c r="D77" s="2" t="s">
        <v>122</v>
      </c>
      <c r="E77" s="994" t="s">
        <v>95</v>
      </c>
      <c r="F77" s="995">
        <v>3.1751791708246401E-5</v>
      </c>
      <c r="G77" s="996">
        <v>3.1751791708246401E-5</v>
      </c>
      <c r="H77" s="994" t="s">
        <v>95</v>
      </c>
      <c r="I77" s="995" t="s">
        <v>95</v>
      </c>
      <c r="J77" s="997" t="s">
        <v>95</v>
      </c>
      <c r="K77" s="994">
        <v>0.220957015229093</v>
      </c>
      <c r="L77" s="998" t="s">
        <v>95</v>
      </c>
      <c r="M77" s="995">
        <v>0.217272974689286</v>
      </c>
      <c r="N77" s="996">
        <v>0.43822998991837903</v>
      </c>
      <c r="O77" s="994" t="s">
        <v>95</v>
      </c>
      <c r="P77" s="995">
        <v>4.8988478635580202E-2</v>
      </c>
      <c r="Q77" s="996">
        <v>4.8988478635580202E-2</v>
      </c>
      <c r="R77" s="182"/>
      <c r="T77" s="8"/>
      <c r="U77" s="8"/>
      <c r="V77" s="8"/>
      <c r="W77" s="8"/>
      <c r="X77" s="8"/>
      <c r="Y77" s="8"/>
      <c r="Z77" s="8"/>
      <c r="AA77" s="8"/>
      <c r="AB77" s="8"/>
      <c r="AC77" s="8"/>
      <c r="AD77" s="8"/>
      <c r="AE77" s="8"/>
      <c r="AF77" s="8"/>
      <c r="AG77" s="8"/>
      <c r="AH77" s="8"/>
    </row>
    <row r="78" spans="1:34" s="25" customFormat="1" ht="14.25" customHeight="1" x14ac:dyDescent="0.2">
      <c r="A78" s="188"/>
      <c r="B78" s="114"/>
      <c r="C78" s="2"/>
      <c r="D78" s="2" t="s">
        <v>180</v>
      </c>
      <c r="E78" s="994" t="s">
        <v>95</v>
      </c>
      <c r="F78" s="995" t="s">
        <v>95</v>
      </c>
      <c r="G78" s="996" t="s">
        <v>95</v>
      </c>
      <c r="H78" s="994" t="s">
        <v>95</v>
      </c>
      <c r="I78" s="995" t="s">
        <v>95</v>
      </c>
      <c r="J78" s="997" t="s">
        <v>95</v>
      </c>
      <c r="K78" s="994" t="s">
        <v>95</v>
      </c>
      <c r="L78" s="998" t="s">
        <v>95</v>
      </c>
      <c r="M78" s="995">
        <v>4.67204935135625E-2</v>
      </c>
      <c r="N78" s="996">
        <v>4.67204935135625E-2</v>
      </c>
      <c r="O78" s="994" t="s">
        <v>95</v>
      </c>
      <c r="P78" s="995">
        <v>1.17935226344915E-2</v>
      </c>
      <c r="Q78" s="996">
        <v>1.17935226344915E-2</v>
      </c>
      <c r="R78" s="182"/>
      <c r="T78" s="8"/>
      <c r="U78" s="8"/>
      <c r="V78" s="8"/>
      <c r="W78" s="8"/>
      <c r="X78" s="8"/>
      <c r="Y78" s="8"/>
      <c r="Z78" s="8"/>
      <c r="AA78" s="8"/>
      <c r="AB78" s="8"/>
      <c r="AC78" s="8"/>
      <c r="AD78" s="8"/>
      <c r="AE78" s="8"/>
      <c r="AF78" s="8"/>
      <c r="AG78" s="8"/>
      <c r="AH78" s="8"/>
    </row>
    <row r="79" spans="1:34" s="19" customFormat="1" ht="14.25" customHeight="1" x14ac:dyDescent="0.2">
      <c r="A79" s="188"/>
      <c r="B79" s="114"/>
      <c r="C79" s="2"/>
      <c r="D79" s="2" t="s">
        <v>123</v>
      </c>
      <c r="E79" s="994" t="s">
        <v>95</v>
      </c>
      <c r="F79" s="995" t="s">
        <v>95</v>
      </c>
      <c r="G79" s="996" t="s">
        <v>95</v>
      </c>
      <c r="H79" s="994" t="s">
        <v>95</v>
      </c>
      <c r="I79" s="995" t="s">
        <v>95</v>
      </c>
      <c r="J79" s="997" t="s">
        <v>95</v>
      </c>
      <c r="K79" s="994">
        <v>6.5689923446487095E-2</v>
      </c>
      <c r="L79" s="998" t="s">
        <v>95</v>
      </c>
      <c r="M79" s="995">
        <v>1.4229338655538399</v>
      </c>
      <c r="N79" s="996">
        <v>1.48862378900033</v>
      </c>
      <c r="O79" s="994" t="s">
        <v>95</v>
      </c>
      <c r="P79" s="995">
        <v>0.10387371858840599</v>
      </c>
      <c r="Q79" s="996">
        <v>0.10387371858840599</v>
      </c>
      <c r="R79" s="182"/>
      <c r="T79" s="8"/>
      <c r="U79" s="8"/>
      <c r="V79" s="8"/>
      <c r="W79" s="8"/>
      <c r="X79" s="8"/>
      <c r="Y79" s="8"/>
      <c r="Z79" s="8"/>
      <c r="AA79" s="8"/>
      <c r="AB79" s="8"/>
      <c r="AC79" s="8"/>
      <c r="AD79" s="8"/>
      <c r="AE79" s="8"/>
      <c r="AF79" s="8"/>
      <c r="AG79" s="8"/>
      <c r="AH79" s="8"/>
    </row>
    <row r="80" spans="1:34" s="25" customFormat="1" ht="14.25" customHeight="1" x14ac:dyDescent="0.2">
      <c r="A80" s="188"/>
      <c r="B80" s="114"/>
      <c r="C80" s="2"/>
      <c r="D80" s="2" t="s">
        <v>124</v>
      </c>
      <c r="E80" s="994" t="s">
        <v>95</v>
      </c>
      <c r="F80" s="995" t="s">
        <v>95</v>
      </c>
      <c r="G80" s="996" t="s">
        <v>95</v>
      </c>
      <c r="H80" s="994" t="s">
        <v>95</v>
      </c>
      <c r="I80" s="995" t="s">
        <v>95</v>
      </c>
      <c r="J80" s="997" t="s">
        <v>95</v>
      </c>
      <c r="K80" s="994" t="s">
        <v>95</v>
      </c>
      <c r="L80" s="998" t="s">
        <v>95</v>
      </c>
      <c r="M80" s="995">
        <v>4.1730926245123798E-2</v>
      </c>
      <c r="N80" s="996">
        <v>4.1730926245123798E-2</v>
      </c>
      <c r="O80" s="994">
        <v>2.3749616450413201E-2</v>
      </c>
      <c r="P80" s="995" t="s">
        <v>95</v>
      </c>
      <c r="Q80" s="996">
        <v>2.3749616450413201E-2</v>
      </c>
      <c r="R80" s="182"/>
      <c r="T80" s="8"/>
      <c r="U80" s="8"/>
      <c r="V80" s="8"/>
      <c r="W80" s="8"/>
      <c r="X80" s="8"/>
      <c r="Y80" s="8"/>
      <c r="Z80" s="8"/>
      <c r="AA80" s="8"/>
      <c r="AB80" s="8"/>
      <c r="AC80" s="8"/>
      <c r="AD80" s="8"/>
      <c r="AE80" s="8"/>
      <c r="AF80" s="8"/>
      <c r="AG80" s="8"/>
      <c r="AH80" s="8"/>
    </row>
    <row r="81" spans="1:34" s="19" customFormat="1" ht="14.25" customHeight="1" x14ac:dyDescent="0.2">
      <c r="A81" s="188"/>
      <c r="B81" s="114"/>
      <c r="C81" s="2"/>
      <c r="D81" s="2" t="s">
        <v>182</v>
      </c>
      <c r="E81" s="994" t="s">
        <v>95</v>
      </c>
      <c r="F81" s="995" t="s">
        <v>95</v>
      </c>
      <c r="G81" s="996" t="s">
        <v>95</v>
      </c>
      <c r="H81" s="994" t="s">
        <v>95</v>
      </c>
      <c r="I81" s="995" t="s">
        <v>95</v>
      </c>
      <c r="J81" s="997" t="s">
        <v>95</v>
      </c>
      <c r="K81" s="994" t="s">
        <v>95</v>
      </c>
      <c r="L81" s="998" t="s">
        <v>95</v>
      </c>
      <c r="M81" s="995">
        <v>2.3587045268983E-2</v>
      </c>
      <c r="N81" s="996">
        <v>2.3587045268983E-2</v>
      </c>
      <c r="O81" s="994" t="s">
        <v>95</v>
      </c>
      <c r="P81" s="995">
        <v>1.3607910732105601E-3</v>
      </c>
      <c r="Q81" s="996">
        <v>1.3607910732105601E-3</v>
      </c>
      <c r="R81" s="182"/>
      <c r="T81" s="8"/>
      <c r="U81" s="8"/>
      <c r="V81" s="8"/>
      <c r="W81" s="8"/>
      <c r="X81" s="8"/>
      <c r="Y81" s="8"/>
      <c r="Z81" s="8"/>
      <c r="AA81" s="8"/>
      <c r="AB81" s="8"/>
      <c r="AC81" s="8"/>
      <c r="AD81" s="8"/>
      <c r="AE81" s="8"/>
      <c r="AF81" s="8"/>
      <c r="AG81" s="8"/>
      <c r="AH81" s="8"/>
    </row>
    <row r="82" spans="1:34" s="25" customFormat="1" ht="14.25" customHeight="1" x14ac:dyDescent="0.2">
      <c r="A82" s="188"/>
      <c r="B82" s="114"/>
      <c r="C82" s="2"/>
      <c r="D82" s="139" t="s">
        <v>306</v>
      </c>
      <c r="E82" s="994" t="s">
        <v>95</v>
      </c>
      <c r="F82" s="995" t="s">
        <v>95</v>
      </c>
      <c r="G82" s="1005" t="s">
        <v>95</v>
      </c>
      <c r="H82" s="994" t="s">
        <v>95</v>
      </c>
      <c r="I82" s="995" t="s">
        <v>95</v>
      </c>
      <c r="J82" s="997" t="s">
        <v>95</v>
      </c>
      <c r="K82" s="994" t="s">
        <v>95</v>
      </c>
      <c r="L82" s="998" t="s">
        <v>95</v>
      </c>
      <c r="M82" s="995">
        <v>2.9665245395990199E-2</v>
      </c>
      <c r="N82" s="1005">
        <v>2.9665245395990199E-2</v>
      </c>
      <c r="O82" s="994" t="s">
        <v>95</v>
      </c>
      <c r="P82" s="995" t="s">
        <v>95</v>
      </c>
      <c r="Q82" s="1005" t="s">
        <v>95</v>
      </c>
      <c r="R82" s="182"/>
      <c r="T82" s="8"/>
      <c r="U82" s="8"/>
      <c r="V82" s="8"/>
      <c r="W82" s="8"/>
      <c r="X82" s="8"/>
      <c r="Y82" s="8"/>
      <c r="Z82" s="8"/>
      <c r="AA82" s="8"/>
      <c r="AB82" s="8"/>
      <c r="AC82" s="8"/>
      <c r="AD82" s="8"/>
      <c r="AE82" s="8"/>
      <c r="AF82" s="8"/>
      <c r="AG82" s="8"/>
      <c r="AH82" s="8"/>
    </row>
    <row r="83" spans="1:34" ht="14.25" customHeight="1" x14ac:dyDescent="0.2">
      <c r="A83" s="182"/>
      <c r="B83" s="114"/>
      <c r="D83" s="139" t="s">
        <v>307</v>
      </c>
      <c r="E83" s="994" t="s">
        <v>95</v>
      </c>
      <c r="F83" s="995" t="s">
        <v>95</v>
      </c>
      <c r="G83" s="1005" t="s">
        <v>95</v>
      </c>
      <c r="H83" s="994" t="s">
        <v>95</v>
      </c>
      <c r="I83" s="995" t="s">
        <v>95</v>
      </c>
      <c r="J83" s="997" t="s">
        <v>95</v>
      </c>
      <c r="K83" s="994" t="s">
        <v>95</v>
      </c>
      <c r="L83" s="998" t="s">
        <v>95</v>
      </c>
      <c r="M83" s="995">
        <v>3.6287761952281598E-3</v>
      </c>
      <c r="N83" s="1005">
        <v>3.6287761952281598E-3</v>
      </c>
      <c r="O83" s="994" t="s">
        <v>95</v>
      </c>
      <c r="P83" s="995" t="s">
        <v>95</v>
      </c>
      <c r="Q83" s="1005" t="s">
        <v>95</v>
      </c>
      <c r="R83" s="182"/>
    </row>
    <row r="84" spans="1:34" s="19" customFormat="1" ht="14.25" customHeight="1" x14ac:dyDescent="0.2">
      <c r="A84" s="127"/>
      <c r="B84" s="114"/>
      <c r="C84" s="2"/>
      <c r="D84" s="139" t="s">
        <v>308</v>
      </c>
      <c r="E84" s="994" t="s">
        <v>95</v>
      </c>
      <c r="F84" s="995" t="s">
        <v>95</v>
      </c>
      <c r="G84" s="1005" t="s">
        <v>95</v>
      </c>
      <c r="H84" s="994" t="s">
        <v>95</v>
      </c>
      <c r="I84" s="995" t="s">
        <v>95</v>
      </c>
      <c r="J84" s="997" t="s">
        <v>95</v>
      </c>
      <c r="K84" s="994" t="s">
        <v>95</v>
      </c>
      <c r="L84" s="998" t="s">
        <v>95</v>
      </c>
      <c r="M84" s="995">
        <v>4.7174090537966097E-2</v>
      </c>
      <c r="N84" s="1005">
        <v>4.7174090537966097E-2</v>
      </c>
      <c r="O84" s="994" t="s">
        <v>95</v>
      </c>
      <c r="P84" s="995" t="s">
        <v>95</v>
      </c>
      <c r="Q84" s="1005" t="s">
        <v>95</v>
      </c>
      <c r="R84" s="127"/>
      <c r="T84" s="8"/>
      <c r="U84" s="8"/>
      <c r="V84" s="8"/>
      <c r="W84" s="8"/>
      <c r="X84" s="8"/>
      <c r="Y84" s="8"/>
      <c r="Z84" s="8"/>
      <c r="AA84" s="8"/>
      <c r="AB84" s="8"/>
      <c r="AC84" s="8"/>
      <c r="AD84" s="8"/>
      <c r="AE84" s="8"/>
      <c r="AF84" s="8"/>
      <c r="AG84" s="8"/>
      <c r="AH84" s="8"/>
    </row>
    <row r="85" spans="1:34" s="19" customFormat="1" ht="14.25" customHeight="1" x14ac:dyDescent="0.2">
      <c r="A85" s="182"/>
      <c r="B85" s="114"/>
      <c r="C85" s="2"/>
      <c r="D85" s="2" t="s">
        <v>131</v>
      </c>
      <c r="E85" s="994" t="s">
        <v>95</v>
      </c>
      <c r="F85" s="995" t="s">
        <v>95</v>
      </c>
      <c r="G85" s="996" t="s">
        <v>95</v>
      </c>
      <c r="H85" s="994" t="s">
        <v>95</v>
      </c>
      <c r="I85" s="995" t="s">
        <v>95</v>
      </c>
      <c r="J85" s="997" t="s">
        <v>95</v>
      </c>
      <c r="K85" s="994" t="s">
        <v>95</v>
      </c>
      <c r="L85" s="998" t="s">
        <v>95</v>
      </c>
      <c r="M85" s="995">
        <v>1.3607910732105601E-3</v>
      </c>
      <c r="N85" s="996">
        <v>1.3607910732105601E-3</v>
      </c>
      <c r="O85" s="994" t="s">
        <v>95</v>
      </c>
      <c r="P85" s="995">
        <v>3.2658985757053401E-2</v>
      </c>
      <c r="Q85" s="996">
        <v>3.2658985757053401E-2</v>
      </c>
      <c r="R85" s="182"/>
      <c r="T85" s="8"/>
      <c r="U85" s="8"/>
      <c r="V85" s="8"/>
      <c r="W85" s="8"/>
      <c r="X85" s="8"/>
      <c r="Y85" s="8"/>
      <c r="Z85" s="8"/>
      <c r="AA85" s="8"/>
      <c r="AB85" s="8"/>
      <c r="AC85" s="8"/>
      <c r="AD85" s="8"/>
      <c r="AE85" s="8"/>
      <c r="AF85" s="8"/>
      <c r="AG85" s="8"/>
      <c r="AH85" s="8"/>
    </row>
    <row r="86" spans="1:34" s="19" customFormat="1" ht="14.25" customHeight="1" x14ac:dyDescent="0.2">
      <c r="A86" s="182"/>
      <c r="B86" s="114"/>
      <c r="C86" s="2"/>
      <c r="D86" s="2" t="s">
        <v>132</v>
      </c>
      <c r="E86" s="994" t="s">
        <v>95</v>
      </c>
      <c r="F86" s="995" t="s">
        <v>95</v>
      </c>
      <c r="G86" s="996" t="s">
        <v>95</v>
      </c>
      <c r="H86" s="994" t="s">
        <v>95</v>
      </c>
      <c r="I86" s="995" t="s">
        <v>95</v>
      </c>
      <c r="J86" s="997" t="s">
        <v>95</v>
      </c>
      <c r="K86" s="994" t="s">
        <v>95</v>
      </c>
      <c r="L86" s="998" t="s">
        <v>95</v>
      </c>
      <c r="M86" s="995">
        <v>0.172820466297741</v>
      </c>
      <c r="N86" s="996">
        <v>0.172820466297741</v>
      </c>
      <c r="O86" s="994">
        <v>7.5758396200298797E-2</v>
      </c>
      <c r="P86" s="995">
        <v>8.0740270343826595E-2</v>
      </c>
      <c r="Q86" s="996">
        <v>0.156498666544125</v>
      </c>
      <c r="R86" s="182"/>
      <c r="T86" s="8"/>
      <c r="U86" s="8"/>
      <c r="V86" s="8"/>
      <c r="W86" s="8"/>
      <c r="X86" s="8"/>
      <c r="Y86" s="8"/>
      <c r="Z86" s="8"/>
      <c r="AA86" s="8"/>
      <c r="AB86" s="8"/>
      <c r="AC86" s="8"/>
      <c r="AD86" s="8"/>
      <c r="AE86" s="8"/>
      <c r="AF86" s="8"/>
      <c r="AG86" s="8"/>
      <c r="AH86" s="8"/>
    </row>
    <row r="87" spans="1:34" s="25" customFormat="1" ht="14.25" customHeight="1" x14ac:dyDescent="0.2">
      <c r="A87" s="182"/>
      <c r="B87" s="114"/>
      <c r="C87" s="2"/>
      <c r="D87" s="32" t="s">
        <v>158</v>
      </c>
      <c r="E87" s="994" t="s">
        <v>95</v>
      </c>
      <c r="F87" s="995" t="s">
        <v>95</v>
      </c>
      <c r="G87" s="996" t="s">
        <v>95</v>
      </c>
      <c r="H87" s="994" t="s">
        <v>95</v>
      </c>
      <c r="I87" s="995">
        <v>1.7236686927333801E-2</v>
      </c>
      <c r="J87" s="997">
        <v>1.7236686927333801E-2</v>
      </c>
      <c r="K87" s="994" t="s">
        <v>95</v>
      </c>
      <c r="L87" s="998" t="s">
        <v>95</v>
      </c>
      <c r="M87" s="995">
        <v>0.17849042910278501</v>
      </c>
      <c r="N87" s="996">
        <v>0.17849042910278501</v>
      </c>
      <c r="O87" s="994" t="s">
        <v>95</v>
      </c>
      <c r="P87" s="995">
        <v>1.69463848317155</v>
      </c>
      <c r="Q87" s="996">
        <v>1.69463848317155</v>
      </c>
      <c r="R87" s="182"/>
      <c r="T87" s="8"/>
      <c r="U87" s="8"/>
      <c r="V87" s="8"/>
      <c r="W87" s="8"/>
      <c r="X87" s="8"/>
      <c r="Y87" s="8"/>
      <c r="Z87" s="8"/>
      <c r="AA87" s="8"/>
      <c r="AB87" s="8"/>
      <c r="AC87" s="8"/>
      <c r="AD87" s="8"/>
      <c r="AE87" s="8"/>
      <c r="AF87" s="8"/>
      <c r="AG87" s="8"/>
      <c r="AH87" s="8"/>
    </row>
    <row r="88" spans="1:34" s="19" customFormat="1" ht="14.25" customHeight="1" x14ac:dyDescent="0.2">
      <c r="A88" s="182"/>
      <c r="B88" s="114"/>
      <c r="C88" s="2"/>
      <c r="D88" s="2" t="s">
        <v>183</v>
      </c>
      <c r="E88" s="994" t="s">
        <v>95</v>
      </c>
      <c r="F88" s="995" t="s">
        <v>95</v>
      </c>
      <c r="G88" s="996" t="s">
        <v>95</v>
      </c>
      <c r="H88" s="994" t="s">
        <v>95</v>
      </c>
      <c r="I88" s="995" t="s">
        <v>95</v>
      </c>
      <c r="J88" s="997" t="s">
        <v>95</v>
      </c>
      <c r="K88" s="994">
        <v>2.9859056112039602E-2</v>
      </c>
      <c r="L88" s="998" t="s">
        <v>95</v>
      </c>
      <c r="M88" s="995">
        <v>0.12519277873537099</v>
      </c>
      <c r="N88" s="996">
        <v>0.155051834847411</v>
      </c>
      <c r="O88" s="994" t="s">
        <v>95</v>
      </c>
      <c r="P88" s="995">
        <v>7.4843509026580796E-2</v>
      </c>
      <c r="Q88" s="996">
        <v>7.4843509026580796E-2</v>
      </c>
      <c r="R88" s="182"/>
      <c r="T88" s="127"/>
      <c r="U88" s="127"/>
      <c r="V88" s="127"/>
      <c r="W88" s="127"/>
      <c r="X88" s="127"/>
      <c r="Y88" s="127"/>
      <c r="Z88" s="127"/>
      <c r="AA88" s="127"/>
      <c r="AB88" s="127"/>
      <c r="AC88" s="127"/>
      <c r="AD88" s="127"/>
      <c r="AE88" s="127"/>
      <c r="AF88" s="127"/>
      <c r="AG88" s="127"/>
      <c r="AH88" s="127"/>
    </row>
    <row r="89" spans="1:34" s="25" customFormat="1" ht="14.25" customHeight="1" x14ac:dyDescent="0.2">
      <c r="A89" s="182"/>
      <c r="B89" s="114"/>
      <c r="C89" s="2"/>
      <c r="D89" s="2" t="s">
        <v>139</v>
      </c>
      <c r="E89" s="994" t="s">
        <v>95</v>
      </c>
      <c r="F89" s="995" t="s">
        <v>95</v>
      </c>
      <c r="G89" s="996" t="s">
        <v>95</v>
      </c>
      <c r="H89" s="994" t="s">
        <v>95</v>
      </c>
      <c r="I89" s="995" t="s">
        <v>95</v>
      </c>
      <c r="J89" s="997" t="s">
        <v>95</v>
      </c>
      <c r="K89" s="994">
        <v>5.9718112224079198E-3</v>
      </c>
      <c r="L89" s="998" t="s">
        <v>95</v>
      </c>
      <c r="M89" s="995">
        <v>5.6246031026036501E-2</v>
      </c>
      <c r="N89" s="996">
        <v>6.2217842248444399E-2</v>
      </c>
      <c r="O89" s="994">
        <v>2.11107701781451E-2</v>
      </c>
      <c r="P89" s="995">
        <v>1.8143880976140799E-3</v>
      </c>
      <c r="Q89" s="996">
        <v>2.2925158275759101E-2</v>
      </c>
      <c r="R89" s="182"/>
      <c r="T89" s="8"/>
      <c r="U89" s="8"/>
      <c r="V89" s="8"/>
      <c r="W89" s="8"/>
      <c r="X89" s="8"/>
      <c r="Y89" s="8"/>
      <c r="Z89" s="8"/>
      <c r="AA89" s="8"/>
      <c r="AB89" s="8"/>
      <c r="AC89" s="8"/>
      <c r="AD89" s="8"/>
      <c r="AE89" s="8"/>
      <c r="AF89" s="8"/>
      <c r="AG89" s="8"/>
      <c r="AH89" s="8"/>
    </row>
    <row r="90" spans="1:34" s="19" customFormat="1" ht="14.25" customHeight="1" x14ac:dyDescent="0.2">
      <c r="A90" s="182"/>
      <c r="B90" s="114"/>
      <c r="C90" s="2"/>
      <c r="D90" s="2" t="s">
        <v>140</v>
      </c>
      <c r="E90" s="994" t="s">
        <v>95</v>
      </c>
      <c r="F90" s="995">
        <v>3.1751791708246401E-5</v>
      </c>
      <c r="G90" s="996">
        <v>3.1751791708246401E-5</v>
      </c>
      <c r="H90" s="994" t="s">
        <v>95</v>
      </c>
      <c r="I90" s="995" t="s">
        <v>95</v>
      </c>
      <c r="J90" s="997" t="s">
        <v>95</v>
      </c>
      <c r="K90" s="994">
        <v>0.101520790780935</v>
      </c>
      <c r="L90" s="998" t="s">
        <v>95</v>
      </c>
      <c r="M90" s="995">
        <v>0.579515558377937</v>
      </c>
      <c r="N90" s="996">
        <v>0.68103634915887201</v>
      </c>
      <c r="O90" s="994">
        <v>7.0448033905537097E-3</v>
      </c>
      <c r="P90" s="995">
        <v>0.13063594302821399</v>
      </c>
      <c r="Q90" s="996">
        <v>0.13768074641876701</v>
      </c>
      <c r="R90" s="182"/>
      <c r="T90" s="8"/>
      <c r="U90" s="8"/>
      <c r="V90" s="8"/>
      <c r="W90" s="8"/>
      <c r="X90" s="8"/>
      <c r="Y90" s="8"/>
      <c r="Z90" s="8"/>
      <c r="AA90" s="8"/>
      <c r="AB90" s="8"/>
      <c r="AC90" s="8"/>
      <c r="AD90" s="8"/>
      <c r="AE90" s="8"/>
      <c r="AF90" s="8"/>
      <c r="AG90" s="8"/>
      <c r="AH90" s="8"/>
    </row>
    <row r="91" spans="1:34" s="25" customFormat="1" ht="14.25" customHeight="1" x14ac:dyDescent="0.2">
      <c r="A91" s="182"/>
      <c r="B91" s="114"/>
      <c r="C91" s="2"/>
      <c r="D91" s="194" t="s">
        <v>141</v>
      </c>
      <c r="E91" s="994" t="s">
        <v>95</v>
      </c>
      <c r="F91" s="995" t="s">
        <v>95</v>
      </c>
      <c r="G91" s="1005" t="s">
        <v>95</v>
      </c>
      <c r="H91" s="994" t="s">
        <v>95</v>
      </c>
      <c r="I91" s="995" t="s">
        <v>95</v>
      </c>
      <c r="J91" s="997" t="s">
        <v>95</v>
      </c>
      <c r="K91" s="994" t="s">
        <v>95</v>
      </c>
      <c r="L91" s="998" t="s">
        <v>95</v>
      </c>
      <c r="M91" s="995">
        <v>1.8143880976140799E-3</v>
      </c>
      <c r="N91" s="1005">
        <v>1.8143880976140799E-3</v>
      </c>
      <c r="O91" s="994" t="s">
        <v>95</v>
      </c>
      <c r="P91" s="995" t="s">
        <v>95</v>
      </c>
      <c r="Q91" s="1005" t="s">
        <v>95</v>
      </c>
      <c r="R91" s="182"/>
      <c r="T91" s="8"/>
      <c r="U91" s="8"/>
      <c r="V91" s="8"/>
      <c r="W91" s="8"/>
      <c r="X91" s="8"/>
      <c r="Y91" s="8"/>
      <c r="Z91" s="8"/>
      <c r="AA91" s="8"/>
      <c r="AB91" s="8"/>
      <c r="AC91" s="8"/>
      <c r="AD91" s="8"/>
      <c r="AE91" s="8"/>
      <c r="AF91" s="8"/>
      <c r="AG91" s="8"/>
      <c r="AH91" s="8"/>
    </row>
    <row r="92" spans="1:34" s="19" customFormat="1" ht="14.25" customHeight="1" x14ac:dyDescent="0.2">
      <c r="A92" s="182"/>
      <c r="B92" s="114"/>
      <c r="C92" s="2"/>
      <c r="D92" s="2" t="s">
        <v>283</v>
      </c>
      <c r="E92" s="994" t="s">
        <v>95</v>
      </c>
      <c r="F92" s="995" t="s">
        <v>95</v>
      </c>
      <c r="G92" s="996" t="s">
        <v>95</v>
      </c>
      <c r="H92" s="994" t="s">
        <v>95</v>
      </c>
      <c r="I92" s="995" t="s">
        <v>95</v>
      </c>
      <c r="J92" s="997" t="s">
        <v>95</v>
      </c>
      <c r="K92" s="994" t="s">
        <v>95</v>
      </c>
      <c r="L92" s="998" t="s">
        <v>95</v>
      </c>
      <c r="M92" s="995">
        <v>2.7215821464211202E-3</v>
      </c>
      <c r="N92" s="996">
        <v>2.7215821464211202E-3</v>
      </c>
      <c r="O92" s="994" t="s">
        <v>95</v>
      </c>
      <c r="P92" s="995">
        <v>4.5359702440352003E-3</v>
      </c>
      <c r="Q92" s="996">
        <v>4.5359702440352003E-3</v>
      </c>
      <c r="R92" s="182"/>
      <c r="T92" s="8"/>
      <c r="U92" s="8"/>
      <c r="V92" s="8"/>
      <c r="W92" s="8"/>
      <c r="X92" s="8"/>
      <c r="Y92" s="8"/>
      <c r="Z92" s="8"/>
      <c r="AA92" s="8"/>
      <c r="AB92" s="8"/>
      <c r="AC92" s="8"/>
      <c r="AD92" s="8"/>
      <c r="AE92" s="8"/>
      <c r="AF92" s="8"/>
      <c r="AG92" s="8"/>
      <c r="AH92" s="8"/>
    </row>
    <row r="93" spans="1:34" ht="14.25" customHeight="1" x14ac:dyDescent="0.2">
      <c r="A93" s="182"/>
      <c r="B93" s="114"/>
      <c r="D93" s="2" t="s">
        <v>160</v>
      </c>
      <c r="E93" s="994" t="s">
        <v>95</v>
      </c>
      <c r="F93" s="995">
        <v>2.00943481810759E-3</v>
      </c>
      <c r="G93" s="996">
        <v>2.00943481810759E-3</v>
      </c>
      <c r="H93" s="994" t="s">
        <v>95</v>
      </c>
      <c r="I93" s="995">
        <v>3.6741358976685103E-2</v>
      </c>
      <c r="J93" s="997">
        <v>3.6741358976685103E-2</v>
      </c>
      <c r="K93" s="994">
        <v>1.19436224448158</v>
      </c>
      <c r="L93" s="998" t="s">
        <v>95</v>
      </c>
      <c r="M93" s="995">
        <v>9.8120293930871796</v>
      </c>
      <c r="N93" s="996">
        <v>11.0063916375688</v>
      </c>
      <c r="O93" s="994">
        <v>7.7296366177853001E-3</v>
      </c>
      <c r="P93" s="995">
        <v>10.2806813027307</v>
      </c>
      <c r="Q93" s="996">
        <v>10.288410939348401</v>
      </c>
      <c r="R93" s="182"/>
    </row>
    <row r="94" spans="1:34" ht="14.25" customHeight="1" x14ac:dyDescent="0.2">
      <c r="B94" s="114"/>
      <c r="D94" s="2" t="s">
        <v>143</v>
      </c>
      <c r="E94" s="994" t="s">
        <v>95</v>
      </c>
      <c r="F94" s="995" t="s">
        <v>95</v>
      </c>
      <c r="G94" s="996" t="s">
        <v>95</v>
      </c>
      <c r="H94" s="994" t="s">
        <v>95</v>
      </c>
      <c r="I94" s="995" t="s">
        <v>95</v>
      </c>
      <c r="J94" s="997" t="s">
        <v>95</v>
      </c>
      <c r="K94" s="994" t="s">
        <v>95</v>
      </c>
      <c r="L94" s="998" t="s">
        <v>95</v>
      </c>
      <c r="M94" s="995">
        <v>2.5745259911095002</v>
      </c>
      <c r="N94" s="996">
        <v>2.5745259911095002</v>
      </c>
      <c r="O94" s="994">
        <v>2.0841728917352399E-2</v>
      </c>
      <c r="P94" s="995">
        <v>0.69135897668511304</v>
      </c>
      <c r="Q94" s="996">
        <v>0.71220070560246496</v>
      </c>
    </row>
    <row r="95" spans="1:34" ht="14.25" customHeight="1" x14ac:dyDescent="0.2">
      <c r="B95" s="114"/>
      <c r="C95" s="2" t="s">
        <v>162</v>
      </c>
      <c r="E95" s="994"/>
      <c r="F95" s="995"/>
      <c r="G95" s="996"/>
      <c r="H95" s="994"/>
      <c r="I95" s="995"/>
      <c r="J95" s="997"/>
      <c r="K95" s="994"/>
      <c r="L95" s="998"/>
      <c r="M95" s="995"/>
      <c r="N95" s="996"/>
      <c r="O95" s="994"/>
      <c r="P95" s="995"/>
      <c r="Q95" s="996"/>
    </row>
    <row r="96" spans="1:34" ht="14.25" customHeight="1" x14ac:dyDescent="0.2">
      <c r="B96" s="114"/>
      <c r="D96" s="2" t="s">
        <v>116</v>
      </c>
      <c r="E96" s="994" t="s">
        <v>95</v>
      </c>
      <c r="F96" s="995" t="s">
        <v>95</v>
      </c>
      <c r="G96" s="996" t="s">
        <v>95</v>
      </c>
      <c r="H96" s="994" t="s">
        <v>95</v>
      </c>
      <c r="I96" s="995" t="s">
        <v>95</v>
      </c>
      <c r="J96" s="997" t="s">
        <v>95</v>
      </c>
      <c r="K96" s="994">
        <v>2.4592921781712199E-2</v>
      </c>
      <c r="L96" s="998">
        <v>1.30052125818309E-2</v>
      </c>
      <c r="M96" s="995">
        <v>1.2689966433820201E-2</v>
      </c>
      <c r="N96" s="996">
        <v>5.0288100797363199E-2</v>
      </c>
      <c r="O96" s="994" t="s">
        <v>95</v>
      </c>
      <c r="P96" s="995">
        <v>9.4348181075932106E-6</v>
      </c>
      <c r="Q96" s="996">
        <v>9.4348181075932106E-6</v>
      </c>
    </row>
    <row r="97" spans="2:34" ht="14.25" customHeight="1" x14ac:dyDescent="0.2">
      <c r="B97" s="114"/>
      <c r="D97" s="2" t="s">
        <v>117</v>
      </c>
      <c r="E97" s="994" t="s">
        <v>95</v>
      </c>
      <c r="F97" s="995" t="s">
        <v>95</v>
      </c>
      <c r="G97" s="996" t="s">
        <v>95</v>
      </c>
      <c r="H97" s="994" t="s">
        <v>95</v>
      </c>
      <c r="I97" s="995" t="s">
        <v>95</v>
      </c>
      <c r="J97" s="997" t="s">
        <v>95</v>
      </c>
      <c r="K97" s="994" t="s">
        <v>95</v>
      </c>
      <c r="L97" s="998" t="s">
        <v>95</v>
      </c>
      <c r="M97" s="995">
        <v>0.27685176449242499</v>
      </c>
      <c r="N97" s="996">
        <v>0.27685176449242499</v>
      </c>
      <c r="O97" s="994" t="s">
        <v>95</v>
      </c>
      <c r="P97" s="995">
        <v>4.5178263630590599E-4</v>
      </c>
      <c r="Q97" s="996">
        <v>4.5178263630590599E-4</v>
      </c>
    </row>
    <row r="98" spans="2:34" ht="14.25" customHeight="1" x14ac:dyDescent="0.2">
      <c r="B98" s="114"/>
      <c r="D98" s="2" t="s">
        <v>118</v>
      </c>
      <c r="E98" s="994" t="s">
        <v>95</v>
      </c>
      <c r="F98" s="995" t="s">
        <v>95</v>
      </c>
      <c r="G98" s="996" t="s">
        <v>95</v>
      </c>
      <c r="H98" s="994" t="s">
        <v>95</v>
      </c>
      <c r="I98" s="995" t="s">
        <v>95</v>
      </c>
      <c r="J98" s="997" t="s">
        <v>95</v>
      </c>
      <c r="K98" s="994">
        <v>1.4740030847677901</v>
      </c>
      <c r="L98" s="998">
        <v>0.209650294391442</v>
      </c>
      <c r="M98" s="995">
        <v>0.73930440896307703</v>
      </c>
      <c r="N98" s="996">
        <v>2.4229577881223099</v>
      </c>
      <c r="O98" s="994" t="s">
        <v>95</v>
      </c>
      <c r="P98" s="995">
        <v>1.59666152590039E-5</v>
      </c>
      <c r="Q98" s="996">
        <v>1.59666152590039E-5</v>
      </c>
    </row>
    <row r="99" spans="2:34" ht="14.25" customHeight="1" x14ac:dyDescent="0.2">
      <c r="B99" s="114"/>
      <c r="D99" s="2" t="s">
        <v>163</v>
      </c>
      <c r="E99" s="994" t="s">
        <v>95</v>
      </c>
      <c r="F99" s="995" t="s">
        <v>95</v>
      </c>
      <c r="G99" s="996" t="s">
        <v>95</v>
      </c>
      <c r="H99" s="994" t="s">
        <v>95</v>
      </c>
      <c r="I99" s="995" t="s">
        <v>95</v>
      </c>
      <c r="J99" s="997" t="s">
        <v>95</v>
      </c>
      <c r="K99" s="999" t="s">
        <v>95</v>
      </c>
      <c r="L99" s="1003" t="s">
        <v>95</v>
      </c>
      <c r="M99" s="1000">
        <v>0.19736074571350801</v>
      </c>
      <c r="N99" s="1001">
        <v>0.19736074571350801</v>
      </c>
      <c r="O99" s="994" t="s">
        <v>95</v>
      </c>
      <c r="P99" s="995" t="s">
        <v>95</v>
      </c>
      <c r="Q99" s="996" t="s">
        <v>95</v>
      </c>
    </row>
    <row r="100" spans="2:34" ht="14.25" customHeight="1" x14ac:dyDescent="0.2">
      <c r="B100" s="114"/>
      <c r="D100" s="2" t="s">
        <v>128</v>
      </c>
      <c r="E100" s="994" t="s">
        <v>95</v>
      </c>
      <c r="F100" s="995" t="s">
        <v>95</v>
      </c>
      <c r="G100" s="996" t="s">
        <v>95</v>
      </c>
      <c r="H100" s="994">
        <v>2.84646678856274E-2</v>
      </c>
      <c r="I100" s="995" t="s">
        <v>95</v>
      </c>
      <c r="J100" s="997">
        <v>2.84646678856273E-2</v>
      </c>
      <c r="K100" s="999">
        <v>3.8380323476378502</v>
      </c>
      <c r="L100" s="1003">
        <v>0.119091834018341</v>
      </c>
      <c r="M100" s="1000">
        <v>10.0043607003538</v>
      </c>
      <c r="N100" s="1001">
        <v>13.96148488201</v>
      </c>
      <c r="O100" s="994" t="s">
        <v>95</v>
      </c>
      <c r="P100" s="995">
        <v>3.33121654721945E-3</v>
      </c>
      <c r="Q100" s="996">
        <v>3.33121654721945E-3</v>
      </c>
    </row>
    <row r="101" spans="2:34" ht="14.25" customHeight="1" x14ac:dyDescent="0.2">
      <c r="B101" s="114"/>
      <c r="D101" s="2" t="s">
        <v>133</v>
      </c>
      <c r="E101" s="994" t="s">
        <v>95</v>
      </c>
      <c r="F101" s="995" t="s">
        <v>95</v>
      </c>
      <c r="G101" s="996" t="s">
        <v>95</v>
      </c>
      <c r="H101" s="994" t="s">
        <v>95</v>
      </c>
      <c r="I101" s="995" t="s">
        <v>95</v>
      </c>
      <c r="J101" s="997" t="s">
        <v>95</v>
      </c>
      <c r="K101" s="994">
        <v>12.634624182376299</v>
      </c>
      <c r="L101" s="998" t="s">
        <v>95</v>
      </c>
      <c r="M101" s="995">
        <v>37.588100743899098</v>
      </c>
      <c r="N101" s="1018">
        <v>50.222724926275397</v>
      </c>
      <c r="O101" s="994" t="s">
        <v>95</v>
      </c>
      <c r="P101" s="995">
        <v>3.8726299555474899E-3</v>
      </c>
      <c r="Q101" s="996">
        <v>3.8726299555474899E-3</v>
      </c>
    </row>
    <row r="102" spans="2:34" ht="14.25" customHeight="1" x14ac:dyDescent="0.2">
      <c r="B102" s="114"/>
      <c r="D102" s="2" t="s">
        <v>134</v>
      </c>
      <c r="E102" s="994" t="s">
        <v>95</v>
      </c>
      <c r="F102" s="995" t="s">
        <v>95</v>
      </c>
      <c r="G102" s="996" t="s">
        <v>95</v>
      </c>
      <c r="H102" s="994">
        <v>5.6105878214878703E-2</v>
      </c>
      <c r="I102" s="995" t="s">
        <v>95</v>
      </c>
      <c r="J102" s="1018">
        <v>5.6105878214878599E-2</v>
      </c>
      <c r="K102" s="994" t="s">
        <v>95</v>
      </c>
      <c r="L102" s="998">
        <v>7.3497235271593403E-3</v>
      </c>
      <c r="M102" s="995">
        <v>2.8162478454141302E-3</v>
      </c>
      <c r="N102" s="996">
        <v>1.0165971372573499E-2</v>
      </c>
      <c r="O102" s="994" t="s">
        <v>95</v>
      </c>
      <c r="P102" s="995" t="s">
        <v>95</v>
      </c>
      <c r="Q102" s="996" t="s">
        <v>95</v>
      </c>
    </row>
    <row r="103" spans="2:34" ht="14.25" customHeight="1" x14ac:dyDescent="0.2">
      <c r="B103" s="114"/>
      <c r="D103" s="2" t="s">
        <v>135</v>
      </c>
      <c r="E103" s="994" t="s">
        <v>95</v>
      </c>
      <c r="F103" s="995" t="s">
        <v>95</v>
      </c>
      <c r="G103" s="996" t="s">
        <v>95</v>
      </c>
      <c r="H103" s="994" t="s">
        <v>95</v>
      </c>
      <c r="I103" s="995" t="s">
        <v>95</v>
      </c>
      <c r="J103" s="997" t="s">
        <v>95</v>
      </c>
      <c r="K103" s="999">
        <v>1.0631637796183</v>
      </c>
      <c r="L103" s="1003" t="s">
        <v>95</v>
      </c>
      <c r="M103" s="1000">
        <v>1.8225669509208</v>
      </c>
      <c r="N103" s="1001">
        <v>2.8857307305391</v>
      </c>
      <c r="O103" s="994" t="s">
        <v>95</v>
      </c>
      <c r="P103" s="995" t="s">
        <v>95</v>
      </c>
      <c r="Q103" s="996" t="s">
        <v>95</v>
      </c>
    </row>
    <row r="104" spans="2:34" s="127" customFormat="1" ht="14.25" customHeight="1" x14ac:dyDescent="0.2">
      <c r="B104" s="114"/>
      <c r="C104" s="2"/>
      <c r="D104" s="32" t="s">
        <v>136</v>
      </c>
      <c r="E104" s="994" t="s">
        <v>95</v>
      </c>
      <c r="F104" s="995" t="s">
        <v>95</v>
      </c>
      <c r="G104" s="996" t="s">
        <v>95</v>
      </c>
      <c r="H104" s="994" t="s">
        <v>95</v>
      </c>
      <c r="I104" s="995" t="s">
        <v>95</v>
      </c>
      <c r="J104" s="997" t="s">
        <v>95</v>
      </c>
      <c r="K104" s="994">
        <v>5.6750391040685004</v>
      </c>
      <c r="L104" s="998" t="s">
        <v>95</v>
      </c>
      <c r="M104" s="995" t="s">
        <v>95</v>
      </c>
      <c r="N104" s="996">
        <v>5.6750391040685004</v>
      </c>
      <c r="O104" s="994" t="s">
        <v>95</v>
      </c>
      <c r="P104" s="995" t="s">
        <v>95</v>
      </c>
      <c r="Q104" s="996" t="s">
        <v>95</v>
      </c>
      <c r="T104" s="8"/>
      <c r="U104" s="8"/>
      <c r="V104" s="8"/>
      <c r="W104" s="8"/>
      <c r="X104" s="8"/>
      <c r="Y104" s="8"/>
      <c r="Z104" s="8"/>
      <c r="AA104" s="8"/>
      <c r="AB104" s="8"/>
      <c r="AC104" s="8"/>
      <c r="AD104" s="8"/>
      <c r="AE104" s="8"/>
      <c r="AF104" s="8"/>
      <c r="AG104" s="8"/>
      <c r="AH104" s="8"/>
    </row>
    <row r="105" spans="2:34" ht="14.25" customHeight="1" x14ac:dyDescent="0.2">
      <c r="B105" s="114"/>
      <c r="D105" s="2" t="s">
        <v>164</v>
      </c>
      <c r="E105" s="994" t="s">
        <v>95</v>
      </c>
      <c r="F105" s="995" t="s">
        <v>95</v>
      </c>
      <c r="G105" s="996" t="s">
        <v>95</v>
      </c>
      <c r="H105" s="994" t="s">
        <v>95</v>
      </c>
      <c r="I105" s="995">
        <v>0.34790891771749999</v>
      </c>
      <c r="J105" s="997">
        <v>0.34790891771749999</v>
      </c>
      <c r="K105" s="994" t="s">
        <v>95</v>
      </c>
      <c r="L105" s="998" t="s">
        <v>95</v>
      </c>
      <c r="M105" s="995">
        <v>3.1547673047264801</v>
      </c>
      <c r="N105" s="996">
        <v>3.1547673047264801</v>
      </c>
      <c r="O105" s="994" t="s">
        <v>95</v>
      </c>
      <c r="P105" s="995" t="s">
        <v>95</v>
      </c>
      <c r="Q105" s="996" t="s">
        <v>95</v>
      </c>
    </row>
    <row r="106" spans="2:34" ht="14.25" customHeight="1" x14ac:dyDescent="0.2">
      <c r="B106" s="114"/>
      <c r="D106" s="2" t="s">
        <v>138</v>
      </c>
      <c r="E106" s="994" t="s">
        <v>95</v>
      </c>
      <c r="F106" s="995" t="s">
        <v>95</v>
      </c>
      <c r="G106" s="1005" t="s">
        <v>95</v>
      </c>
      <c r="H106" s="994">
        <v>0.49032324299152802</v>
      </c>
      <c r="I106" s="995" t="s">
        <v>95</v>
      </c>
      <c r="J106" s="997">
        <v>0.49032324299152802</v>
      </c>
      <c r="K106" s="994">
        <v>1.41817641267007E-2</v>
      </c>
      <c r="L106" s="998" t="s">
        <v>95</v>
      </c>
      <c r="M106" s="995">
        <v>6.4128005080286696E-2</v>
      </c>
      <c r="N106" s="1005">
        <v>7.8309769206987401E-2</v>
      </c>
      <c r="O106" s="994" t="s">
        <v>95</v>
      </c>
      <c r="P106" s="995">
        <v>2.1772657171369E-5</v>
      </c>
      <c r="Q106" s="1005">
        <v>2.1772657171369E-5</v>
      </c>
    </row>
    <row r="107" spans="2:34" ht="14.25" customHeight="1" x14ac:dyDescent="0.2">
      <c r="B107" s="114"/>
      <c r="D107" s="2" t="s">
        <v>142</v>
      </c>
      <c r="E107" s="994" t="s">
        <v>95</v>
      </c>
      <c r="F107" s="995" t="s">
        <v>95</v>
      </c>
      <c r="G107" s="1005" t="s">
        <v>95</v>
      </c>
      <c r="H107" s="994" t="s">
        <v>95</v>
      </c>
      <c r="I107" s="995" t="s">
        <v>95</v>
      </c>
      <c r="J107" s="997" t="s">
        <v>95</v>
      </c>
      <c r="K107" s="994" t="s">
        <v>95</v>
      </c>
      <c r="L107" s="998" t="s">
        <v>95</v>
      </c>
      <c r="M107" s="995">
        <v>0.48343041821645599</v>
      </c>
      <c r="N107" s="1005">
        <v>0.48343041821645599</v>
      </c>
      <c r="O107" s="994" t="s">
        <v>95</v>
      </c>
      <c r="P107" s="995" t="s">
        <v>95</v>
      </c>
      <c r="Q107" s="1005" t="s">
        <v>95</v>
      </c>
    </row>
    <row r="108" spans="2:34" ht="14.25" customHeight="1" x14ac:dyDescent="0.2">
      <c r="B108" s="114"/>
      <c r="C108" s="2" t="s">
        <v>407</v>
      </c>
      <c r="E108" s="994"/>
      <c r="F108" s="995"/>
      <c r="G108" s="996"/>
      <c r="H108" s="994"/>
      <c r="I108" s="995"/>
      <c r="J108" s="997"/>
      <c r="K108" s="994"/>
      <c r="L108" s="998"/>
      <c r="M108" s="995"/>
      <c r="N108" s="996"/>
      <c r="O108" s="994"/>
      <c r="P108" s="995"/>
      <c r="Q108" s="996"/>
    </row>
    <row r="109" spans="2:34" ht="14.25" customHeight="1" x14ac:dyDescent="0.2">
      <c r="B109" s="114"/>
      <c r="D109" s="2" t="s">
        <v>116</v>
      </c>
      <c r="E109" s="994" t="s">
        <v>95</v>
      </c>
      <c r="F109" s="995" t="s">
        <v>95</v>
      </c>
      <c r="G109" s="996" t="s">
        <v>95</v>
      </c>
      <c r="H109" s="994" t="s">
        <v>95</v>
      </c>
      <c r="I109" s="995" t="s">
        <v>95</v>
      </c>
      <c r="J109" s="997" t="s">
        <v>95</v>
      </c>
      <c r="K109" s="994">
        <v>1.51366910515363E-2</v>
      </c>
      <c r="L109" s="998" t="s">
        <v>95</v>
      </c>
      <c r="M109" s="995">
        <v>0.127914360881793</v>
      </c>
      <c r="N109" s="996">
        <v>0.14305105193332901</v>
      </c>
      <c r="O109" s="994" t="s">
        <v>95</v>
      </c>
      <c r="P109" s="995">
        <v>1.3607910732105601E-3</v>
      </c>
      <c r="Q109" s="996">
        <v>1.3607910732105601E-3</v>
      </c>
    </row>
    <row r="110" spans="2:34" ht="14.25" customHeight="1" x14ac:dyDescent="0.2">
      <c r="B110" s="114"/>
      <c r="D110" s="2" t="s">
        <v>117</v>
      </c>
      <c r="E110" s="994" t="s">
        <v>95</v>
      </c>
      <c r="F110" s="995" t="s">
        <v>95</v>
      </c>
      <c r="G110" s="996" t="s">
        <v>95</v>
      </c>
      <c r="H110" s="994" t="s">
        <v>95</v>
      </c>
      <c r="I110" s="995" t="s">
        <v>95</v>
      </c>
      <c r="J110" s="997" t="s">
        <v>95</v>
      </c>
      <c r="K110" s="994" t="s">
        <v>95</v>
      </c>
      <c r="L110" s="998" t="s">
        <v>95</v>
      </c>
      <c r="M110" s="995">
        <v>4.4452508391544999E-2</v>
      </c>
      <c r="N110" s="996">
        <v>4.4452508391544999E-2</v>
      </c>
      <c r="O110" s="994" t="s">
        <v>95</v>
      </c>
      <c r="P110" s="995">
        <v>0.14424385376031901</v>
      </c>
      <c r="Q110" s="996">
        <v>0.14424385376031901</v>
      </c>
    </row>
    <row r="111" spans="2:34" ht="14.25" customHeight="1" x14ac:dyDescent="0.2">
      <c r="B111" s="114"/>
      <c r="D111" s="194" t="s">
        <v>118</v>
      </c>
      <c r="E111" s="994" t="s">
        <v>95</v>
      </c>
      <c r="F111" s="995" t="s">
        <v>95</v>
      </c>
      <c r="G111" s="1005" t="s">
        <v>95</v>
      </c>
      <c r="H111" s="994" t="s">
        <v>95</v>
      </c>
      <c r="I111" s="995" t="s">
        <v>95</v>
      </c>
      <c r="J111" s="997" t="s">
        <v>95</v>
      </c>
      <c r="K111" s="994">
        <v>0.54881517483060904</v>
      </c>
      <c r="L111" s="998">
        <v>5.05793086917471E-2</v>
      </c>
      <c r="M111" s="995">
        <v>16.446112673500899</v>
      </c>
      <c r="N111" s="1005">
        <v>17.045507157023199</v>
      </c>
      <c r="O111" s="994" t="s">
        <v>95</v>
      </c>
      <c r="P111" s="995">
        <v>1.0117481629320499</v>
      </c>
      <c r="Q111" s="1005">
        <v>1.0117481629320499</v>
      </c>
    </row>
    <row r="112" spans="2:34" ht="14.25" customHeight="1" x14ac:dyDescent="0.2">
      <c r="B112" s="114"/>
      <c r="D112" s="2" t="s">
        <v>292</v>
      </c>
      <c r="E112" s="994" t="s">
        <v>95</v>
      </c>
      <c r="F112" s="995" t="s">
        <v>95</v>
      </c>
      <c r="G112" s="996" t="s">
        <v>95</v>
      </c>
      <c r="H112" s="994" t="s">
        <v>95</v>
      </c>
      <c r="I112" s="995" t="s">
        <v>95</v>
      </c>
      <c r="J112" s="997" t="s">
        <v>95</v>
      </c>
      <c r="K112" s="994" t="s">
        <v>95</v>
      </c>
      <c r="L112" s="998" t="s">
        <v>95</v>
      </c>
      <c r="M112" s="995">
        <v>4.5359702440351998E-4</v>
      </c>
      <c r="N112" s="996">
        <v>4.5359702440351998E-4</v>
      </c>
      <c r="O112" s="994" t="s">
        <v>95</v>
      </c>
      <c r="P112" s="995" t="s">
        <v>95</v>
      </c>
      <c r="Q112" s="996" t="s">
        <v>95</v>
      </c>
    </row>
    <row r="113" spans="2:34" ht="14.25" customHeight="1" x14ac:dyDescent="0.2">
      <c r="B113" s="114"/>
      <c r="D113" s="2" t="s">
        <v>128</v>
      </c>
      <c r="E113" s="994" t="s">
        <v>95</v>
      </c>
      <c r="F113" s="995" t="s">
        <v>95</v>
      </c>
      <c r="G113" s="996" t="s">
        <v>95</v>
      </c>
      <c r="H113" s="994" t="s">
        <v>95</v>
      </c>
      <c r="I113" s="995" t="s">
        <v>95</v>
      </c>
      <c r="J113" s="997" t="s">
        <v>95</v>
      </c>
      <c r="K113" s="994">
        <v>5.69282162816496E-3</v>
      </c>
      <c r="L113" s="998">
        <v>0.14136505065549701</v>
      </c>
      <c r="M113" s="995">
        <v>4.5359702440352003E-3</v>
      </c>
      <c r="N113" s="996">
        <v>0.151593842527697</v>
      </c>
      <c r="O113" s="994" t="s">
        <v>95</v>
      </c>
      <c r="P113" s="995" t="s">
        <v>95</v>
      </c>
      <c r="Q113" s="996" t="s">
        <v>95</v>
      </c>
    </row>
    <row r="114" spans="2:34" ht="14.25" customHeight="1" x14ac:dyDescent="0.2">
      <c r="B114" s="114"/>
      <c r="D114" s="194" t="s">
        <v>133</v>
      </c>
      <c r="E114" s="994" t="s">
        <v>95</v>
      </c>
      <c r="F114" s="995" t="s">
        <v>95</v>
      </c>
      <c r="G114" s="1005" t="s">
        <v>95</v>
      </c>
      <c r="H114" s="994" t="s">
        <v>95</v>
      </c>
      <c r="I114" s="995" t="s">
        <v>95</v>
      </c>
      <c r="J114" s="997" t="s">
        <v>95</v>
      </c>
      <c r="K114" s="994" t="s">
        <v>95</v>
      </c>
      <c r="L114" s="998" t="s">
        <v>95</v>
      </c>
      <c r="M114" s="995" t="s">
        <v>95</v>
      </c>
      <c r="N114" s="1005" t="s">
        <v>95</v>
      </c>
      <c r="O114" s="994" t="s">
        <v>95</v>
      </c>
      <c r="P114" s="995" t="s">
        <v>95</v>
      </c>
      <c r="Q114" s="1005" t="s">
        <v>95</v>
      </c>
    </row>
    <row r="115" spans="2:34" ht="14.25" customHeight="1" x14ac:dyDescent="0.2">
      <c r="B115" s="114"/>
      <c r="D115" s="2" t="s">
        <v>164</v>
      </c>
      <c r="E115" s="994" t="s">
        <v>95</v>
      </c>
      <c r="F115" s="995" t="s">
        <v>95</v>
      </c>
      <c r="G115" s="996" t="s">
        <v>95</v>
      </c>
      <c r="H115" s="994" t="s">
        <v>95</v>
      </c>
      <c r="I115" s="995">
        <v>1.7236686927333801E-2</v>
      </c>
      <c r="J115" s="997">
        <v>1.7236686927333801E-2</v>
      </c>
      <c r="K115" s="994" t="s">
        <v>95</v>
      </c>
      <c r="L115" s="998" t="s">
        <v>95</v>
      </c>
      <c r="M115" s="995">
        <v>3.6317245758867802</v>
      </c>
      <c r="N115" s="996">
        <v>3.6317245758867802</v>
      </c>
      <c r="O115" s="994" t="s">
        <v>95</v>
      </c>
      <c r="P115" s="995">
        <v>3.1751791708246398E-3</v>
      </c>
      <c r="Q115" s="996">
        <v>3.1751791708246398E-3</v>
      </c>
    </row>
    <row r="116" spans="2:34" ht="14.25" customHeight="1" x14ac:dyDescent="0.2">
      <c r="B116" s="114"/>
      <c r="C116" s="2" t="s">
        <v>80</v>
      </c>
      <c r="E116" s="994"/>
      <c r="F116" s="995"/>
      <c r="G116" s="996"/>
      <c r="H116" s="994"/>
      <c r="I116" s="995"/>
      <c r="J116" s="997"/>
      <c r="K116" s="994"/>
      <c r="L116" s="998"/>
      <c r="M116" s="995"/>
      <c r="N116" s="996"/>
      <c r="O116" s="994"/>
      <c r="P116" s="995"/>
      <c r="Q116" s="996"/>
    </row>
    <row r="117" spans="2:34" ht="14.25" customHeight="1" x14ac:dyDescent="0.2">
      <c r="B117" s="114"/>
      <c r="D117" s="2" t="s">
        <v>303</v>
      </c>
      <c r="E117" s="994" t="s">
        <v>95</v>
      </c>
      <c r="F117" s="995" t="s">
        <v>95</v>
      </c>
      <c r="G117" s="996" t="s">
        <v>95</v>
      </c>
      <c r="H117" s="994" t="s">
        <v>95</v>
      </c>
      <c r="I117" s="995" t="s">
        <v>95</v>
      </c>
      <c r="J117" s="997" t="s">
        <v>95</v>
      </c>
      <c r="K117" s="994" t="s">
        <v>95</v>
      </c>
      <c r="L117" s="998" t="s">
        <v>95</v>
      </c>
      <c r="M117" s="995">
        <v>5.1256463757597799E-2</v>
      </c>
      <c r="N117" s="996">
        <v>5.1256463757597799E-2</v>
      </c>
      <c r="O117" s="994" t="s">
        <v>95</v>
      </c>
      <c r="P117" s="995" t="s">
        <v>95</v>
      </c>
      <c r="Q117" s="996" t="s">
        <v>95</v>
      </c>
    </row>
    <row r="118" spans="2:34" ht="14.25" customHeight="1" x14ac:dyDescent="0.2">
      <c r="B118" s="114"/>
      <c r="C118" s="2" t="s">
        <v>41</v>
      </c>
      <c r="E118" s="994"/>
      <c r="F118" s="995"/>
      <c r="G118" s="996"/>
      <c r="H118" s="994"/>
      <c r="I118" s="995"/>
      <c r="J118" s="997"/>
      <c r="K118" s="994"/>
      <c r="L118" s="998"/>
      <c r="M118" s="995"/>
      <c r="N118" s="996"/>
      <c r="O118" s="994"/>
      <c r="P118" s="995"/>
      <c r="Q118" s="996"/>
    </row>
    <row r="119" spans="2:34" ht="14.25" customHeight="1" x14ac:dyDescent="0.2">
      <c r="B119" s="114"/>
      <c r="D119" s="194" t="s">
        <v>107</v>
      </c>
      <c r="E119" s="994" t="s">
        <v>95</v>
      </c>
      <c r="F119" s="995">
        <v>3.9916538147509797E-2</v>
      </c>
      <c r="G119" s="1005">
        <v>3.9916538147509797E-2</v>
      </c>
      <c r="H119" s="994" t="s">
        <v>95</v>
      </c>
      <c r="I119" s="995" t="s">
        <v>95</v>
      </c>
      <c r="J119" s="997" t="s">
        <v>95</v>
      </c>
      <c r="K119" s="994" t="s">
        <v>95</v>
      </c>
      <c r="L119" s="998" t="s">
        <v>95</v>
      </c>
      <c r="M119" s="995">
        <v>9.0719404880703995E-4</v>
      </c>
      <c r="N119" s="1005">
        <v>9.0719404880703995E-4</v>
      </c>
      <c r="O119" s="994">
        <v>9.9058610454907199E-4</v>
      </c>
      <c r="P119" s="995" t="s">
        <v>95</v>
      </c>
      <c r="Q119" s="1005">
        <v>9.9058610454907199E-4</v>
      </c>
    </row>
    <row r="120" spans="2:34" ht="14.25" customHeight="1" x14ac:dyDescent="0.2">
      <c r="B120" s="114"/>
      <c r="D120" s="2" t="s">
        <v>108</v>
      </c>
      <c r="E120" s="994">
        <v>1.1215733641326799</v>
      </c>
      <c r="F120" s="995">
        <v>1.3607910732105599E-2</v>
      </c>
      <c r="G120" s="996">
        <v>1.13518127486479</v>
      </c>
      <c r="H120" s="994" t="s">
        <v>95</v>
      </c>
      <c r="I120" s="995" t="s">
        <v>95</v>
      </c>
      <c r="J120" s="997" t="s">
        <v>95</v>
      </c>
      <c r="K120" s="994" t="s">
        <v>95</v>
      </c>
      <c r="L120" s="998" t="s">
        <v>95</v>
      </c>
      <c r="M120" s="995" t="s">
        <v>95</v>
      </c>
      <c r="N120" s="996" t="s">
        <v>95</v>
      </c>
      <c r="O120" s="994" t="s">
        <v>95</v>
      </c>
      <c r="P120" s="995" t="s">
        <v>95</v>
      </c>
      <c r="Q120" s="996" t="s">
        <v>95</v>
      </c>
    </row>
    <row r="121" spans="2:34" ht="14.25" customHeight="1" x14ac:dyDescent="0.2">
      <c r="B121" s="114"/>
      <c r="D121" s="2" t="s">
        <v>109</v>
      </c>
      <c r="E121" s="994" t="s">
        <v>95</v>
      </c>
      <c r="F121" s="995">
        <v>0.14515104780912599</v>
      </c>
      <c r="G121" s="996">
        <v>0.14515104780912599</v>
      </c>
      <c r="H121" s="994">
        <v>3.5838273015426099</v>
      </c>
      <c r="I121" s="995">
        <v>15.5647282953824</v>
      </c>
      <c r="J121" s="997">
        <v>19.148555596925</v>
      </c>
      <c r="K121" s="994" t="s">
        <v>95</v>
      </c>
      <c r="L121" s="998" t="s">
        <v>95</v>
      </c>
      <c r="M121" s="995">
        <v>0.213644198494058</v>
      </c>
      <c r="N121" s="996">
        <v>0.213644198494058</v>
      </c>
      <c r="O121" s="994" t="s">
        <v>95</v>
      </c>
      <c r="P121" s="995">
        <v>1.9504672049351399E-2</v>
      </c>
      <c r="Q121" s="996">
        <v>1.9504672049351399E-2</v>
      </c>
      <c r="T121" s="127"/>
      <c r="U121" s="127"/>
      <c r="V121" s="127"/>
      <c r="W121" s="127"/>
      <c r="X121" s="127"/>
      <c r="Y121" s="127"/>
      <c r="Z121" s="127"/>
      <c r="AA121" s="127"/>
      <c r="AB121" s="127"/>
      <c r="AC121" s="127"/>
      <c r="AD121" s="127"/>
      <c r="AE121" s="127"/>
      <c r="AF121" s="127"/>
      <c r="AG121" s="127"/>
      <c r="AH121" s="127"/>
    </row>
    <row r="122" spans="2:34" ht="14.25" customHeight="1" x14ac:dyDescent="0.2">
      <c r="B122" s="114"/>
      <c r="D122" s="2" t="s">
        <v>110</v>
      </c>
      <c r="E122" s="994" t="s">
        <v>95</v>
      </c>
      <c r="F122" s="995" t="s">
        <v>95</v>
      </c>
      <c r="G122" s="996" t="s">
        <v>95</v>
      </c>
      <c r="H122" s="994">
        <v>1.0380532240281399</v>
      </c>
      <c r="I122" s="995" t="s">
        <v>95</v>
      </c>
      <c r="J122" s="997">
        <v>1.0380532240281399</v>
      </c>
      <c r="K122" s="994" t="s">
        <v>95</v>
      </c>
      <c r="L122" s="998" t="s">
        <v>95</v>
      </c>
      <c r="M122" s="995" t="s">
        <v>95</v>
      </c>
      <c r="N122" s="996" t="s">
        <v>95</v>
      </c>
      <c r="O122" s="994" t="s">
        <v>95</v>
      </c>
      <c r="P122" s="995" t="s">
        <v>95</v>
      </c>
      <c r="Q122" s="996" t="s">
        <v>95</v>
      </c>
    </row>
    <row r="123" spans="2:34" ht="14.25" customHeight="1" x14ac:dyDescent="0.2">
      <c r="B123" s="114"/>
      <c r="D123" s="2" t="s">
        <v>111</v>
      </c>
      <c r="E123" s="994">
        <v>1.0610928141723399</v>
      </c>
      <c r="F123" s="995">
        <v>6.5771568538510405E-2</v>
      </c>
      <c r="G123" s="996">
        <v>1.12686438271085</v>
      </c>
      <c r="H123" s="994">
        <v>3.8176702303117702</v>
      </c>
      <c r="I123" s="995" t="s">
        <v>95</v>
      </c>
      <c r="J123" s="997">
        <v>3.8176702303117702</v>
      </c>
      <c r="K123" s="994">
        <v>1.19436224448158E-2</v>
      </c>
      <c r="L123" s="998" t="s">
        <v>95</v>
      </c>
      <c r="M123" s="995">
        <v>2.2385013154313702</v>
      </c>
      <c r="N123" s="996">
        <v>2.2504449378761899</v>
      </c>
      <c r="O123" s="994">
        <v>2.2145207607062998E-3</v>
      </c>
      <c r="P123" s="995">
        <v>2.0919894765490299</v>
      </c>
      <c r="Q123" s="996">
        <v>2.0942039973097399</v>
      </c>
    </row>
    <row r="124" spans="2:34" ht="14.25" customHeight="1" x14ac:dyDescent="0.2">
      <c r="B124" s="114"/>
      <c r="D124" s="2" t="s">
        <v>112</v>
      </c>
      <c r="E124" s="994" t="s">
        <v>95</v>
      </c>
      <c r="F124" s="995" t="s">
        <v>95</v>
      </c>
      <c r="G124" s="996" t="s">
        <v>95</v>
      </c>
      <c r="H124" s="994">
        <v>19.930402678140201</v>
      </c>
      <c r="I124" s="995">
        <v>2.0103420121564</v>
      </c>
      <c r="J124" s="997">
        <v>21.940744690296601</v>
      </c>
      <c r="K124" s="994">
        <v>1.0057988742340901E-3</v>
      </c>
      <c r="L124" s="998" t="s">
        <v>95</v>
      </c>
      <c r="M124" s="995">
        <v>0.14832622697995099</v>
      </c>
      <c r="N124" s="996">
        <v>0.14933202585418501</v>
      </c>
      <c r="O124" s="994" t="s">
        <v>95</v>
      </c>
      <c r="P124" s="995">
        <v>6.5771568538510405E-2</v>
      </c>
      <c r="Q124" s="996">
        <v>6.5771568538510405E-2</v>
      </c>
    </row>
    <row r="125" spans="2:34" ht="14.25" customHeight="1" x14ac:dyDescent="0.2">
      <c r="B125" s="114"/>
      <c r="D125" s="2" t="s">
        <v>113</v>
      </c>
      <c r="E125" s="994">
        <v>9.4274238547296507E-3</v>
      </c>
      <c r="F125" s="995">
        <v>0.12655356980858201</v>
      </c>
      <c r="G125" s="996">
        <v>0.13598099366331201</v>
      </c>
      <c r="H125" s="994">
        <v>0.106476927713348</v>
      </c>
      <c r="I125" s="995">
        <v>0.48035924884332798</v>
      </c>
      <c r="J125" s="997">
        <v>0.58683617655667497</v>
      </c>
      <c r="K125" s="994" t="s">
        <v>95</v>
      </c>
      <c r="L125" s="998" t="s">
        <v>95</v>
      </c>
      <c r="M125" s="995">
        <v>0.126099972784179</v>
      </c>
      <c r="N125" s="996">
        <v>0.126099972784179</v>
      </c>
      <c r="O125" s="994" t="s">
        <v>95</v>
      </c>
      <c r="P125" s="995">
        <v>0.362877619522816</v>
      </c>
      <c r="Q125" s="996">
        <v>0.362877619522816</v>
      </c>
    </row>
    <row r="126" spans="2:34" ht="14.25" customHeight="1" x14ac:dyDescent="0.2">
      <c r="B126" s="114"/>
      <c r="D126" s="2" t="s">
        <v>115</v>
      </c>
      <c r="E126" s="994" t="s">
        <v>95</v>
      </c>
      <c r="F126" s="995">
        <v>7.7565091173001893E-2</v>
      </c>
      <c r="G126" s="996">
        <v>7.7565091173001893E-2</v>
      </c>
      <c r="H126" s="994" t="s">
        <v>95</v>
      </c>
      <c r="I126" s="995">
        <v>3.90093440987027E-2</v>
      </c>
      <c r="J126" s="997">
        <v>3.90093440987027E-2</v>
      </c>
      <c r="K126" s="994" t="s">
        <v>95</v>
      </c>
      <c r="L126" s="998" t="s">
        <v>95</v>
      </c>
      <c r="M126" s="995">
        <v>2.5868638301732698</v>
      </c>
      <c r="N126" s="996">
        <v>2.5868638301732698</v>
      </c>
      <c r="O126" s="994" t="s">
        <v>95</v>
      </c>
      <c r="P126" s="995">
        <v>1.8143880976140799E-3</v>
      </c>
      <c r="Q126" s="996">
        <v>1.8143880976140799E-3</v>
      </c>
    </row>
    <row r="127" spans="2:34" ht="14.25" customHeight="1" x14ac:dyDescent="0.2">
      <c r="B127" s="114"/>
      <c r="D127" s="2" t="s">
        <v>114</v>
      </c>
      <c r="E127" s="994">
        <v>0.451936195866732</v>
      </c>
      <c r="F127" s="995">
        <v>7.7891681030572402</v>
      </c>
      <c r="G127" s="996">
        <v>8.2411042989239807</v>
      </c>
      <c r="H127" s="994" t="s">
        <v>95</v>
      </c>
      <c r="I127" s="995">
        <v>1.8597478000544301E-2</v>
      </c>
      <c r="J127" s="997">
        <v>1.8597478000544301E-2</v>
      </c>
      <c r="K127" s="994" t="s">
        <v>95</v>
      </c>
      <c r="L127" s="998" t="s">
        <v>95</v>
      </c>
      <c r="M127" s="995">
        <v>4.9895672684387203E-3</v>
      </c>
      <c r="N127" s="996">
        <v>4.9895672684387203E-3</v>
      </c>
      <c r="O127" s="994">
        <v>2.0464881128126399E-4</v>
      </c>
      <c r="P127" s="995">
        <v>4.1277329220720298E-2</v>
      </c>
      <c r="Q127" s="996">
        <v>4.1481978032001598E-2</v>
      </c>
    </row>
    <row r="128" spans="2:34" ht="14.25" customHeight="1" x14ac:dyDescent="0.2">
      <c r="B128" s="114"/>
      <c r="C128" s="2" t="s">
        <v>42</v>
      </c>
      <c r="E128" s="994"/>
      <c r="F128" s="995"/>
      <c r="G128" s="996"/>
      <c r="H128" s="994"/>
      <c r="I128" s="995"/>
      <c r="J128" s="997"/>
      <c r="K128" s="994"/>
      <c r="L128" s="998"/>
      <c r="M128" s="995"/>
      <c r="N128" s="996"/>
      <c r="O128" s="994"/>
      <c r="P128" s="995"/>
      <c r="Q128" s="996"/>
    </row>
    <row r="129" spans="1:34" ht="14.25" customHeight="1" x14ac:dyDescent="0.2">
      <c r="B129" s="114"/>
      <c r="D129" s="2" t="s">
        <v>166</v>
      </c>
      <c r="E129" s="994">
        <v>42.518769364506298</v>
      </c>
      <c r="F129" s="995" t="s">
        <v>95</v>
      </c>
      <c r="G129" s="996">
        <v>42.518769364506298</v>
      </c>
      <c r="H129" s="994">
        <v>1.6900025746056199E-3</v>
      </c>
      <c r="I129" s="995" t="s">
        <v>95</v>
      </c>
      <c r="J129" s="997">
        <v>1.6900025746056199E-3</v>
      </c>
      <c r="K129" s="994">
        <v>5.3172170737049296</v>
      </c>
      <c r="L129" s="998" t="s">
        <v>95</v>
      </c>
      <c r="M129" s="995">
        <v>1.9504672049351399E-2</v>
      </c>
      <c r="N129" s="996">
        <v>5.3367217457542901</v>
      </c>
      <c r="O129" s="994">
        <v>1.09585830519724E-2</v>
      </c>
      <c r="P129" s="995">
        <v>3.5380567903474602E-2</v>
      </c>
      <c r="Q129" s="996">
        <v>4.6339150955447002E-2</v>
      </c>
    </row>
    <row r="130" spans="1:34" ht="14.25" customHeight="1" x14ac:dyDescent="0.2">
      <c r="B130" s="114"/>
      <c r="D130" s="194" t="s">
        <v>310</v>
      </c>
      <c r="E130" s="994" t="s">
        <v>95</v>
      </c>
      <c r="F130" s="995" t="s">
        <v>95</v>
      </c>
      <c r="G130" s="1005" t="s">
        <v>95</v>
      </c>
      <c r="H130" s="994" t="s">
        <v>95</v>
      </c>
      <c r="I130" s="995" t="s">
        <v>95</v>
      </c>
      <c r="J130" s="997" t="s">
        <v>95</v>
      </c>
      <c r="K130" s="994" t="s">
        <v>95</v>
      </c>
      <c r="L130" s="998" t="s">
        <v>95</v>
      </c>
      <c r="M130" s="995" t="s">
        <v>95</v>
      </c>
      <c r="N130" s="1005" t="s">
        <v>95</v>
      </c>
      <c r="O130" s="994" t="s">
        <v>95</v>
      </c>
      <c r="P130" s="995">
        <v>5.4431642928422397E-2</v>
      </c>
      <c r="Q130" s="1005">
        <v>5.4431642928422397E-2</v>
      </c>
    </row>
    <row r="131" spans="1:34" ht="14.25" customHeight="1" x14ac:dyDescent="0.2">
      <c r="B131" s="114"/>
      <c r="D131" s="32" t="s">
        <v>220</v>
      </c>
      <c r="E131" s="994">
        <v>5.4961881073073897</v>
      </c>
      <c r="F131" s="995" t="s">
        <v>95</v>
      </c>
      <c r="G131" s="996">
        <v>5.4961881073073897</v>
      </c>
      <c r="H131" s="994" t="s">
        <v>95</v>
      </c>
      <c r="I131" s="995" t="s">
        <v>95</v>
      </c>
      <c r="J131" s="997" t="s">
        <v>95</v>
      </c>
      <c r="K131" s="994" t="s">
        <v>95</v>
      </c>
      <c r="L131" s="998" t="s">
        <v>95</v>
      </c>
      <c r="M131" s="995">
        <v>9.9655266261453306E-3</v>
      </c>
      <c r="N131" s="996">
        <v>9.9655266261453306E-3</v>
      </c>
      <c r="O131" s="994">
        <v>2.1714432317483399E-2</v>
      </c>
      <c r="P131" s="995">
        <v>6.4864374489703302E-4</v>
      </c>
      <c r="Q131" s="996">
        <v>2.2363076062380399E-2</v>
      </c>
    </row>
    <row r="132" spans="1:34" ht="14.25" customHeight="1" x14ac:dyDescent="0.2">
      <c r="B132" s="114"/>
      <c r="D132" s="2" t="s">
        <v>167</v>
      </c>
      <c r="E132" s="994" t="s">
        <v>95</v>
      </c>
      <c r="F132" s="995" t="s">
        <v>95</v>
      </c>
      <c r="G132" s="996" t="s">
        <v>95</v>
      </c>
      <c r="H132" s="994" t="s">
        <v>95</v>
      </c>
      <c r="I132" s="995" t="s">
        <v>95</v>
      </c>
      <c r="J132" s="997" t="s">
        <v>95</v>
      </c>
      <c r="K132" s="994" t="s">
        <v>95</v>
      </c>
      <c r="L132" s="998" t="s">
        <v>95</v>
      </c>
      <c r="M132" s="995">
        <v>39.360881792615402</v>
      </c>
      <c r="N132" s="996">
        <v>39.360881792615402</v>
      </c>
      <c r="O132" s="994" t="s">
        <v>95</v>
      </c>
      <c r="P132" s="995">
        <v>9.0719404880703999E-2</v>
      </c>
      <c r="Q132" s="996">
        <v>9.0719404880703999E-2</v>
      </c>
    </row>
    <row r="133" spans="1:34" ht="14.25" customHeight="1" x14ac:dyDescent="0.2">
      <c r="B133" s="114"/>
      <c r="D133" s="2" t="s">
        <v>195</v>
      </c>
      <c r="E133" s="994">
        <v>2.1755593510914598E-3</v>
      </c>
      <c r="F133" s="995" t="s">
        <v>95</v>
      </c>
      <c r="G133" s="996">
        <v>2.1755593510914598E-3</v>
      </c>
      <c r="H133" s="994">
        <v>2.1116410065274101E-4</v>
      </c>
      <c r="I133" s="995" t="s">
        <v>95</v>
      </c>
      <c r="J133" s="997">
        <v>2.1116410065274101E-4</v>
      </c>
      <c r="K133" s="994" t="s">
        <v>95</v>
      </c>
      <c r="L133" s="998" t="s">
        <v>95</v>
      </c>
      <c r="M133" s="995" t="s">
        <v>95</v>
      </c>
      <c r="N133" s="996" t="s">
        <v>95</v>
      </c>
      <c r="O133" s="994">
        <v>0.30725382484451003</v>
      </c>
      <c r="P133" s="995">
        <v>27.327311076839301</v>
      </c>
      <c r="Q133" s="996">
        <v>27.634564901683799</v>
      </c>
    </row>
    <row r="134" spans="1:34" ht="14.25" customHeight="1" x14ac:dyDescent="0.2">
      <c r="B134" s="114"/>
      <c r="D134" s="2" t="s">
        <v>184</v>
      </c>
      <c r="E134" s="994">
        <v>1.27705333909069</v>
      </c>
      <c r="F134" s="995">
        <v>0.28939490156944597</v>
      </c>
      <c r="G134" s="996">
        <v>1.5664482406601301</v>
      </c>
      <c r="H134" s="994" t="s">
        <v>95</v>
      </c>
      <c r="I134" s="995">
        <v>9.5255375124739198E-3</v>
      </c>
      <c r="J134" s="997">
        <v>9.5255375124739198E-3</v>
      </c>
      <c r="K134" s="994" t="s">
        <v>95</v>
      </c>
      <c r="L134" s="998" t="s">
        <v>95</v>
      </c>
      <c r="M134" s="995">
        <v>2.5809670688560299E-2</v>
      </c>
      <c r="N134" s="996">
        <v>2.5809670688560299E-2</v>
      </c>
      <c r="O134" s="994">
        <v>2.7396457629931099E-3</v>
      </c>
      <c r="P134" s="995">
        <v>0.450376485530255</v>
      </c>
      <c r="Q134" s="996">
        <v>0.45311613129324801</v>
      </c>
    </row>
    <row r="135" spans="1:34" ht="14.25" customHeight="1" x14ac:dyDescent="0.2">
      <c r="B135" s="114"/>
      <c r="D135" s="2" t="s">
        <v>168</v>
      </c>
      <c r="E135" s="994" t="s">
        <v>95</v>
      </c>
      <c r="F135" s="995" t="s">
        <v>95</v>
      </c>
      <c r="G135" s="996" t="s">
        <v>95</v>
      </c>
      <c r="H135" s="994" t="s">
        <v>95</v>
      </c>
      <c r="I135" s="995" t="s">
        <v>95</v>
      </c>
      <c r="J135" s="997" t="s">
        <v>95</v>
      </c>
      <c r="K135" s="994">
        <v>5.8497285783383202</v>
      </c>
      <c r="L135" s="998" t="s">
        <v>95</v>
      </c>
      <c r="M135" s="995" t="s">
        <v>95</v>
      </c>
      <c r="N135" s="996">
        <v>5.8497285783383202</v>
      </c>
      <c r="O135" s="994" t="s">
        <v>95</v>
      </c>
      <c r="P135" s="995" t="s">
        <v>95</v>
      </c>
      <c r="Q135" s="996" t="s">
        <v>95</v>
      </c>
    </row>
    <row r="136" spans="1:34" ht="14.25" customHeight="1" x14ac:dyDescent="0.2">
      <c r="B136" s="114"/>
      <c r="D136" s="2" t="s">
        <v>169</v>
      </c>
      <c r="E136" s="994" t="s">
        <v>95</v>
      </c>
      <c r="F136" s="995" t="s">
        <v>95</v>
      </c>
      <c r="G136" s="996" t="s">
        <v>95</v>
      </c>
      <c r="H136" s="994" t="s">
        <v>95</v>
      </c>
      <c r="I136" s="995" t="s">
        <v>95</v>
      </c>
      <c r="J136" s="997" t="s">
        <v>95</v>
      </c>
      <c r="K136" s="994">
        <v>173.86935312502499</v>
      </c>
      <c r="L136" s="998">
        <v>3.2874660006115698E-2</v>
      </c>
      <c r="M136" s="995" t="s">
        <v>95</v>
      </c>
      <c r="N136" s="996">
        <v>173.90222778503099</v>
      </c>
      <c r="O136" s="994" t="s">
        <v>95</v>
      </c>
      <c r="P136" s="995" t="s">
        <v>95</v>
      </c>
      <c r="Q136" s="996" t="s">
        <v>95</v>
      </c>
    </row>
    <row r="137" spans="1:34" s="127" customFormat="1" ht="14.25" customHeight="1" x14ac:dyDescent="0.2">
      <c r="B137" s="114"/>
      <c r="C137" s="2"/>
      <c r="D137" s="115" t="s">
        <v>130</v>
      </c>
      <c r="E137" s="994" t="s">
        <v>95</v>
      </c>
      <c r="F137" s="995" t="s">
        <v>95</v>
      </c>
      <c r="G137" s="1005" t="s">
        <v>95</v>
      </c>
      <c r="H137" s="994" t="s">
        <v>95</v>
      </c>
      <c r="I137" s="995">
        <v>2.6308627415404202E-2</v>
      </c>
      <c r="J137" s="997">
        <v>2.6308627415404202E-2</v>
      </c>
      <c r="K137" s="994" t="s">
        <v>95</v>
      </c>
      <c r="L137" s="998" t="s">
        <v>95</v>
      </c>
      <c r="M137" s="995">
        <v>0.53343010069853902</v>
      </c>
      <c r="N137" s="1005">
        <v>0.53343010069853902</v>
      </c>
      <c r="O137" s="994" t="s">
        <v>95</v>
      </c>
      <c r="P137" s="995">
        <v>0.46629774108681799</v>
      </c>
      <c r="Q137" s="1005">
        <v>0.46629774108681799</v>
      </c>
      <c r="T137" s="449"/>
      <c r="U137" s="449"/>
      <c r="V137" s="8"/>
      <c r="W137" s="8"/>
      <c r="X137" s="8"/>
      <c r="Y137" s="8"/>
      <c r="Z137" s="8"/>
      <c r="AA137" s="8"/>
      <c r="AB137" s="8"/>
      <c r="AC137" s="8"/>
      <c r="AD137" s="8"/>
      <c r="AE137" s="8"/>
      <c r="AF137" s="8"/>
      <c r="AG137" s="8"/>
      <c r="AH137" s="8"/>
    </row>
    <row r="138" spans="1:34" ht="14.25" customHeight="1" x14ac:dyDescent="0.2">
      <c r="B138" s="114"/>
      <c r="D138" s="449" t="s">
        <v>300</v>
      </c>
      <c r="E138" s="1019" t="s">
        <v>95</v>
      </c>
      <c r="F138" s="995">
        <v>0.337929783180622</v>
      </c>
      <c r="G138" s="996">
        <v>0.337929783180622</v>
      </c>
      <c r="H138" s="994" t="s">
        <v>95</v>
      </c>
      <c r="I138" s="995">
        <v>4.0177356436541798</v>
      </c>
      <c r="J138" s="997">
        <v>4.0177356436541798</v>
      </c>
      <c r="K138" s="994">
        <v>0.101920386413678</v>
      </c>
      <c r="L138" s="1020" t="s">
        <v>95</v>
      </c>
      <c r="M138" s="995">
        <v>89.572044815385993</v>
      </c>
      <c r="N138" s="996">
        <v>89.673965201799703</v>
      </c>
      <c r="O138" s="994" t="s">
        <v>95</v>
      </c>
      <c r="P138" s="995">
        <v>1.5599201669237051E-2</v>
      </c>
      <c r="Q138" s="996">
        <v>1.5599201669237051E-2</v>
      </c>
    </row>
    <row r="139" spans="1:34" ht="14.25" customHeight="1" x14ac:dyDescent="0.2">
      <c r="B139" s="114"/>
      <c r="D139" s="449" t="s">
        <v>185</v>
      </c>
      <c r="E139" s="994" t="s">
        <v>95</v>
      </c>
      <c r="F139" s="995">
        <v>9.0719404880703999E-2</v>
      </c>
      <c r="G139" s="996">
        <v>9.0719404880703999E-2</v>
      </c>
      <c r="H139" s="994" t="s">
        <v>95</v>
      </c>
      <c r="I139" s="995">
        <v>3.5380567903474602E-2</v>
      </c>
      <c r="J139" s="997">
        <v>3.5380567903474602E-2</v>
      </c>
      <c r="K139" s="994" t="s">
        <v>95</v>
      </c>
      <c r="L139" s="998" t="s">
        <v>95</v>
      </c>
      <c r="M139" s="995">
        <v>7.3936314977773795E-2</v>
      </c>
      <c r="N139" s="996">
        <v>7.3936314977773795E-2</v>
      </c>
      <c r="O139" s="994" t="s">
        <v>95</v>
      </c>
      <c r="P139" s="995">
        <v>0.77701170280322995</v>
      </c>
      <c r="Q139" s="996">
        <v>0.77701170280322995</v>
      </c>
    </row>
    <row r="140" spans="1:34" ht="14.25" customHeight="1" x14ac:dyDescent="0.2">
      <c r="B140" s="117"/>
      <c r="C140" s="33"/>
      <c r="D140" s="120" t="s">
        <v>170</v>
      </c>
      <c r="E140" s="1008" t="s">
        <v>95</v>
      </c>
      <c r="F140" s="1009" t="s">
        <v>95</v>
      </c>
      <c r="G140" s="1010" t="s">
        <v>95</v>
      </c>
      <c r="H140" s="1008">
        <v>0.26657241466454401</v>
      </c>
      <c r="I140" s="1009" t="s">
        <v>95</v>
      </c>
      <c r="J140" s="1011">
        <v>0.26657241466454501</v>
      </c>
      <c r="K140" s="1008">
        <v>2.8534322217460399</v>
      </c>
      <c r="L140" s="1012">
        <v>3.1494550951180797E-2</v>
      </c>
      <c r="M140" s="1009">
        <v>9.0719404880703995E-4</v>
      </c>
      <c r="N140" s="1010">
        <v>2.8858339667460302</v>
      </c>
      <c r="O140" s="1008" t="s">
        <v>95</v>
      </c>
      <c r="P140" s="1009" t="s">
        <v>95</v>
      </c>
      <c r="Q140" s="1010" t="s">
        <v>95</v>
      </c>
    </row>
    <row r="141" spans="1:34" x14ac:dyDescent="0.2">
      <c r="B141" s="594" t="s">
        <v>402</v>
      </c>
      <c r="C141" s="32"/>
      <c r="E141" s="46"/>
      <c r="F141" s="46"/>
      <c r="G141" s="46"/>
      <c r="H141" s="46"/>
      <c r="I141" s="46"/>
      <c r="J141" s="46"/>
      <c r="K141" s="46"/>
      <c r="L141" s="46"/>
      <c r="M141" s="46"/>
      <c r="N141" s="46"/>
      <c r="O141" s="46"/>
      <c r="P141" s="46"/>
      <c r="Q141" s="46"/>
    </row>
    <row r="142" spans="1:34" x14ac:dyDescent="0.2">
      <c r="A142" s="576"/>
      <c r="B142" s="594"/>
      <c r="C142" s="32"/>
      <c r="E142" s="46"/>
      <c r="F142" s="46"/>
      <c r="G142" s="46"/>
      <c r="H142" s="46"/>
      <c r="I142" s="46"/>
      <c r="J142" s="46"/>
      <c r="K142" s="46"/>
      <c r="L142" s="46"/>
      <c r="M142" s="46"/>
      <c r="N142" s="46"/>
      <c r="O142" s="46"/>
      <c r="P142" s="46"/>
      <c r="Q142" s="46"/>
      <c r="R142" s="576"/>
    </row>
    <row r="143" spans="1:34" x14ac:dyDescent="0.2">
      <c r="A143" s="576"/>
      <c r="B143" s="594"/>
      <c r="C143" s="32"/>
      <c r="E143" s="48"/>
      <c r="F143" s="48"/>
      <c r="G143" s="48"/>
      <c r="H143" s="48"/>
      <c r="I143" s="48"/>
      <c r="J143" s="48"/>
      <c r="K143" s="48"/>
      <c r="L143" s="48"/>
      <c r="M143" s="48"/>
      <c r="N143" s="48"/>
      <c r="O143" s="48"/>
      <c r="P143" s="48"/>
      <c r="Q143" s="48"/>
      <c r="R143" s="576"/>
    </row>
    <row r="144" spans="1:34" ht="18" customHeight="1" x14ac:dyDescent="0.2">
      <c r="B144" s="19"/>
      <c r="E144" s="1329" t="s">
        <v>264</v>
      </c>
      <c r="F144" s="1330"/>
      <c r="G144" s="1331"/>
      <c r="H144" s="1330" t="s">
        <v>77</v>
      </c>
      <c r="I144" s="1330"/>
      <c r="J144" s="1330"/>
      <c r="K144" s="1329" t="s">
        <v>265</v>
      </c>
      <c r="L144" s="1330"/>
      <c r="M144" s="1330"/>
      <c r="N144" s="1331"/>
      <c r="O144" s="1330" t="s">
        <v>100</v>
      </c>
      <c r="P144" s="1330"/>
      <c r="Q144" s="1331"/>
    </row>
    <row r="145" spans="1:18" s="19" customFormat="1" ht="25.5" x14ac:dyDescent="0.2">
      <c r="A145" s="182"/>
      <c r="C145" s="2"/>
      <c r="D145" s="167" t="s">
        <v>284</v>
      </c>
      <c r="E145" s="561" t="s">
        <v>49</v>
      </c>
      <c r="F145" s="562" t="s">
        <v>48</v>
      </c>
      <c r="G145" s="94" t="s">
        <v>1</v>
      </c>
      <c r="H145" s="561" t="s">
        <v>49</v>
      </c>
      <c r="I145" s="562" t="s">
        <v>48</v>
      </c>
      <c r="J145" s="95" t="s">
        <v>1</v>
      </c>
      <c r="K145" s="868" t="s">
        <v>444</v>
      </c>
      <c r="L145" s="869" t="s">
        <v>445</v>
      </c>
      <c r="M145" s="562" t="s">
        <v>48</v>
      </c>
      <c r="N145" s="94" t="s">
        <v>1</v>
      </c>
      <c r="O145" s="561" t="s">
        <v>49</v>
      </c>
      <c r="P145" s="562" t="s">
        <v>48</v>
      </c>
      <c r="Q145" s="94" t="s">
        <v>1</v>
      </c>
      <c r="R145" s="182"/>
    </row>
    <row r="146" spans="1:18" ht="14.25" customHeight="1" x14ac:dyDescent="0.2">
      <c r="B146" s="116"/>
      <c r="C146" s="11" t="s">
        <v>298</v>
      </c>
      <c r="D146" s="11"/>
      <c r="E146" s="1013">
        <v>3.9885254770010096E-3</v>
      </c>
      <c r="F146" s="1014" t="s">
        <v>95</v>
      </c>
      <c r="G146" s="1015">
        <v>3.9885254770010096E-3</v>
      </c>
      <c r="H146" s="1013">
        <v>4.8285787845874699E-4</v>
      </c>
      <c r="I146" s="1014" t="s">
        <v>95</v>
      </c>
      <c r="J146" s="1016">
        <v>4.8285787845874699E-4</v>
      </c>
      <c r="K146" s="1013">
        <v>9.0723058455915107E-2</v>
      </c>
      <c r="L146" s="1017" t="s">
        <v>95</v>
      </c>
      <c r="M146" s="1014">
        <v>1.8367277510659501</v>
      </c>
      <c r="N146" s="1015">
        <v>1.9274508095218701</v>
      </c>
      <c r="O146" s="1013" t="s">
        <v>95</v>
      </c>
      <c r="P146" s="1014" t="s">
        <v>95</v>
      </c>
      <c r="Q146" s="1015" t="s">
        <v>95</v>
      </c>
    </row>
    <row r="147" spans="1:18" ht="14.25" customHeight="1" x14ac:dyDescent="0.2">
      <c r="B147" s="114"/>
      <c r="C147" s="2" t="s">
        <v>299</v>
      </c>
      <c r="E147" s="994">
        <v>1.0877796755457299E-3</v>
      </c>
      <c r="F147" s="995" t="s">
        <v>95</v>
      </c>
      <c r="G147" s="996">
        <v>1.0877796755457299E-3</v>
      </c>
      <c r="H147" s="994">
        <v>29.8554406642481</v>
      </c>
      <c r="I147" s="995" t="s">
        <v>95</v>
      </c>
      <c r="J147" s="997">
        <v>29.8554406642481</v>
      </c>
      <c r="K147" s="994">
        <v>0.41633852638607699</v>
      </c>
      <c r="L147" s="998" t="s">
        <v>95</v>
      </c>
      <c r="M147" s="995">
        <v>2.8123015513018199E-2</v>
      </c>
      <c r="N147" s="996">
        <v>0.44446154189909498</v>
      </c>
      <c r="O147" s="994" t="s">
        <v>95</v>
      </c>
      <c r="P147" s="995" t="s">
        <v>95</v>
      </c>
      <c r="Q147" s="996" t="s">
        <v>95</v>
      </c>
    </row>
    <row r="148" spans="1:18" ht="14.25" customHeight="1" x14ac:dyDescent="0.2">
      <c r="B148" s="114"/>
      <c r="C148" s="2" t="s">
        <v>243</v>
      </c>
      <c r="E148" s="994" t="s">
        <v>95</v>
      </c>
      <c r="F148" s="995" t="s">
        <v>95</v>
      </c>
      <c r="G148" s="996" t="s">
        <v>95</v>
      </c>
      <c r="H148" s="994">
        <v>0.235136801178528</v>
      </c>
      <c r="I148" s="995" t="s">
        <v>95</v>
      </c>
      <c r="J148" s="997">
        <v>0.235136801178528</v>
      </c>
      <c r="K148" s="999">
        <v>3.3996001949112301E-2</v>
      </c>
      <c r="L148" s="1003" t="s">
        <v>95</v>
      </c>
      <c r="M148" s="1000">
        <v>0.22809534609453</v>
      </c>
      <c r="N148" s="1001">
        <v>0.26209134804364198</v>
      </c>
      <c r="O148" s="994" t="s">
        <v>95</v>
      </c>
      <c r="P148" s="995" t="s">
        <v>95</v>
      </c>
      <c r="Q148" s="996" t="s">
        <v>95</v>
      </c>
    </row>
    <row r="149" spans="1:18" ht="14.25" customHeight="1" x14ac:dyDescent="0.2">
      <c r="B149" s="114"/>
      <c r="C149" s="2" t="s">
        <v>293</v>
      </c>
      <c r="D149" s="119"/>
      <c r="E149" s="994" t="s">
        <v>95</v>
      </c>
      <c r="F149" s="995">
        <v>0.40778372493876403</v>
      </c>
      <c r="G149" s="996">
        <v>0.40778372493876403</v>
      </c>
      <c r="H149" s="994">
        <v>1.3342213414270701</v>
      </c>
      <c r="I149" s="995">
        <v>0.27170461761770798</v>
      </c>
      <c r="J149" s="997">
        <v>1.6059259590447801</v>
      </c>
      <c r="K149" s="999">
        <v>0.98302758772143195</v>
      </c>
      <c r="L149" s="1003" t="s">
        <v>95</v>
      </c>
      <c r="M149" s="1000">
        <v>0.69990020865463098</v>
      </c>
      <c r="N149" s="1001">
        <v>1.68292779637606</v>
      </c>
      <c r="O149" s="994" t="s">
        <v>95</v>
      </c>
      <c r="P149" s="995" t="s">
        <v>95</v>
      </c>
      <c r="Q149" s="996" t="s">
        <v>95</v>
      </c>
    </row>
    <row r="150" spans="1:18" ht="14.25" customHeight="1" x14ac:dyDescent="0.2">
      <c r="B150" s="114"/>
      <c r="C150" s="2" t="s">
        <v>10</v>
      </c>
      <c r="E150" s="994">
        <v>1.81296612590955E-3</v>
      </c>
      <c r="F150" s="995" t="s">
        <v>95</v>
      </c>
      <c r="G150" s="996">
        <f>SUM(E151)</f>
        <v>9.0648306295477499E-4</v>
      </c>
      <c r="H150" s="994">
        <v>6.1905191472168303E-2</v>
      </c>
      <c r="I150" s="995">
        <v>8.0152408600199596</v>
      </c>
      <c r="J150" s="996">
        <v>8.0771460514921305</v>
      </c>
      <c r="K150" s="999">
        <v>199.26820991135401</v>
      </c>
      <c r="L150" s="1003">
        <v>144.14085228766899</v>
      </c>
      <c r="M150" s="1000">
        <v>1284.86627959721</v>
      </c>
      <c r="N150" s="1001">
        <f>SUM(K152:L152,M150)</f>
        <v>1353.5480920370146</v>
      </c>
      <c r="O150" s="994" t="s">
        <v>95</v>
      </c>
      <c r="P150" s="995">
        <v>0.89630772022135496</v>
      </c>
      <c r="Q150" s="996">
        <v>0.89630772022135496</v>
      </c>
    </row>
    <row r="151" spans="1:18" ht="14.25" customHeight="1" x14ac:dyDescent="0.2">
      <c r="B151" s="114"/>
      <c r="D151" s="2" t="s">
        <v>411</v>
      </c>
      <c r="E151" s="994">
        <f>0.5*E150</f>
        <v>9.0648306295477499E-4</v>
      </c>
      <c r="F151" s="995"/>
      <c r="G151" s="996"/>
      <c r="H151" s="994"/>
      <c r="I151" s="995"/>
      <c r="J151" s="997"/>
      <c r="K151" s="999"/>
      <c r="L151" s="1003"/>
      <c r="M151" s="1000"/>
      <c r="N151" s="1021"/>
      <c r="O151" s="994"/>
      <c r="P151" s="995"/>
      <c r="Q151" s="996"/>
    </row>
    <row r="152" spans="1:18" ht="14.25" customHeight="1" x14ac:dyDescent="0.2">
      <c r="B152" s="114"/>
      <c r="D152" s="119" t="s">
        <v>414</v>
      </c>
      <c r="E152" s="994"/>
      <c r="F152" s="995"/>
      <c r="G152" s="996"/>
      <c r="H152" s="994"/>
      <c r="I152" s="995"/>
      <c r="J152" s="997"/>
      <c r="K152" s="994">
        <f>0.2*K150</f>
        <v>39.853641982270801</v>
      </c>
      <c r="L152" s="998">
        <f>0.2*L150</f>
        <v>28.828170457533801</v>
      </c>
      <c r="M152" s="995"/>
      <c r="N152" s="996"/>
      <c r="O152" s="994"/>
      <c r="P152" s="995"/>
      <c r="Q152" s="996"/>
    </row>
    <row r="153" spans="1:18" ht="14.25" customHeight="1" x14ac:dyDescent="0.2">
      <c r="B153" s="114"/>
      <c r="C153" s="138" t="s">
        <v>11</v>
      </c>
      <c r="E153" s="994" t="s">
        <v>95</v>
      </c>
      <c r="F153" s="995" t="s">
        <v>95</v>
      </c>
      <c r="G153" s="996" t="s">
        <v>95</v>
      </c>
      <c r="H153" s="994" t="s">
        <v>95</v>
      </c>
      <c r="I153" s="995" t="s">
        <v>95</v>
      </c>
      <c r="J153" s="997" t="s">
        <v>95</v>
      </c>
      <c r="K153" s="994">
        <v>31.846051146155499</v>
      </c>
      <c r="L153" s="998" t="s">
        <v>95</v>
      </c>
      <c r="M153" s="995">
        <v>513.04717409053796</v>
      </c>
      <c r="N153" s="1001">
        <f>SUM(K155:L155,M153)</f>
        <v>519.41638431976912</v>
      </c>
      <c r="O153" s="994" t="s">
        <v>95</v>
      </c>
      <c r="P153" s="995">
        <v>5.3187879887507901</v>
      </c>
      <c r="Q153" s="996">
        <v>5.3187879887507901</v>
      </c>
    </row>
    <row r="154" spans="1:18" ht="14.25" customHeight="1" x14ac:dyDescent="0.2">
      <c r="B154" s="114"/>
      <c r="C154" s="138"/>
      <c r="D154" s="2" t="s">
        <v>411</v>
      </c>
      <c r="E154" s="994"/>
      <c r="F154" s="995"/>
      <c r="G154" s="996"/>
      <c r="H154" s="994"/>
      <c r="I154" s="995"/>
      <c r="J154" s="997"/>
      <c r="K154" s="999"/>
      <c r="L154" s="1003"/>
      <c r="M154" s="1000"/>
      <c r="N154" s="1001"/>
      <c r="O154" s="994"/>
      <c r="P154" s="995"/>
      <c r="Q154" s="996"/>
    </row>
    <row r="155" spans="1:18" ht="14.25" customHeight="1" x14ac:dyDescent="0.2">
      <c r="B155" s="114"/>
      <c r="D155" s="594" t="s">
        <v>414</v>
      </c>
      <c r="E155" s="994"/>
      <c r="F155" s="995"/>
      <c r="G155" s="996"/>
      <c r="H155" s="994"/>
      <c r="I155" s="995"/>
      <c r="J155" s="997"/>
      <c r="K155" s="994">
        <f>0.2*K153</f>
        <v>6.3692102292311006</v>
      </c>
      <c r="L155" s="998"/>
      <c r="M155" s="995"/>
      <c r="N155" s="996"/>
      <c r="O155" s="994"/>
      <c r="P155" s="995"/>
      <c r="Q155" s="996"/>
    </row>
    <row r="156" spans="1:18" ht="14.25" customHeight="1" x14ac:dyDescent="0.2">
      <c r="B156" s="114"/>
      <c r="C156" s="2" t="s">
        <v>314</v>
      </c>
      <c r="D156" s="449"/>
      <c r="E156" s="994" t="s">
        <v>95</v>
      </c>
      <c r="F156" s="995" t="s">
        <v>95</v>
      </c>
      <c r="G156" s="1005" t="s">
        <v>95</v>
      </c>
      <c r="H156" s="994">
        <v>3.4921474309547702</v>
      </c>
      <c r="I156" s="995" t="s">
        <v>95</v>
      </c>
      <c r="J156" s="997">
        <v>3.4921474309547702</v>
      </c>
      <c r="K156" s="994" t="s">
        <v>95</v>
      </c>
      <c r="L156" s="998" t="s">
        <v>95</v>
      </c>
      <c r="M156" s="995" t="s">
        <v>95</v>
      </c>
      <c r="N156" s="1005" t="s">
        <v>95</v>
      </c>
      <c r="O156" s="994" t="s">
        <v>95</v>
      </c>
      <c r="P156" s="995" t="s">
        <v>95</v>
      </c>
      <c r="Q156" s="1005" t="s">
        <v>95</v>
      </c>
    </row>
    <row r="157" spans="1:18" ht="14.25" customHeight="1" x14ac:dyDescent="0.2">
      <c r="B157" s="114"/>
      <c r="C157" s="2" t="s">
        <v>171</v>
      </c>
      <c r="E157" s="994" t="s">
        <v>95</v>
      </c>
      <c r="F157" s="995" t="s">
        <v>95</v>
      </c>
      <c r="G157" s="996" t="s">
        <v>95</v>
      </c>
      <c r="H157" s="994">
        <v>8.1298178751305405E-2</v>
      </c>
      <c r="I157" s="995">
        <v>0.166923704980495</v>
      </c>
      <c r="J157" s="997">
        <v>0.24822188373180101</v>
      </c>
      <c r="K157" s="994">
        <v>7.3722982395810401</v>
      </c>
      <c r="L157" s="998">
        <v>6.2675723285931899E-3</v>
      </c>
      <c r="M157" s="995">
        <v>51.457641295473103</v>
      </c>
      <c r="N157" s="996">
        <v>58.836207107382698</v>
      </c>
      <c r="O157" s="994" t="s">
        <v>95</v>
      </c>
      <c r="P157" s="995">
        <v>3.5380567903474602E-2</v>
      </c>
      <c r="Q157" s="996">
        <v>3.5380567903474602E-2</v>
      </c>
    </row>
    <row r="158" spans="1:18" ht="14.25" customHeight="1" x14ac:dyDescent="0.2">
      <c r="B158" s="114"/>
      <c r="C158" s="2" t="s">
        <v>172</v>
      </c>
      <c r="E158" s="994" t="s">
        <v>95</v>
      </c>
      <c r="F158" s="995" t="s">
        <v>95</v>
      </c>
      <c r="G158" s="996" t="s">
        <v>95</v>
      </c>
      <c r="H158" s="994" t="s">
        <v>95</v>
      </c>
      <c r="I158" s="995" t="s">
        <v>95</v>
      </c>
      <c r="J158" s="997" t="s">
        <v>95</v>
      </c>
      <c r="K158" s="994">
        <v>12.218396291239999</v>
      </c>
      <c r="L158" s="998" t="s">
        <v>95</v>
      </c>
      <c r="M158" s="995">
        <v>96.096207928875998</v>
      </c>
      <c r="N158" s="996">
        <v>108.314604220116</v>
      </c>
      <c r="O158" s="994" t="s">
        <v>95</v>
      </c>
      <c r="P158" s="995">
        <v>0.82232604554114097</v>
      </c>
      <c r="Q158" s="996">
        <v>0.82232604554114097</v>
      </c>
    </row>
    <row r="159" spans="1:18" ht="14.25" customHeight="1" x14ac:dyDescent="0.2">
      <c r="B159" s="114"/>
      <c r="C159" s="2" t="s">
        <v>345</v>
      </c>
      <c r="E159" s="994">
        <v>5.81273199289119</v>
      </c>
      <c r="F159" s="995" t="s">
        <v>95</v>
      </c>
      <c r="G159" s="996">
        <v>5.81273199289119</v>
      </c>
      <c r="H159" s="994">
        <v>2.4244552789207299E-2</v>
      </c>
      <c r="I159" s="995">
        <v>5.4431642928422404E-3</v>
      </c>
      <c r="J159" s="997">
        <v>2.9687717082049501E-2</v>
      </c>
      <c r="K159" s="994">
        <v>157.001087361126</v>
      </c>
      <c r="L159" s="998">
        <v>0.35761761668591302</v>
      </c>
      <c r="M159" s="995">
        <v>46.1798058604736</v>
      </c>
      <c r="N159" s="996">
        <f>SUM(L159:M159,K160)</f>
        <v>125.03796715772251</v>
      </c>
      <c r="O159" s="994">
        <v>1.1147007986726301</v>
      </c>
      <c r="P159" s="995">
        <v>5.8514016148054099E-2</v>
      </c>
      <c r="Q159" s="996">
        <v>1.17321481482068</v>
      </c>
    </row>
    <row r="160" spans="1:18" ht="14.25" customHeight="1" x14ac:dyDescent="0.2">
      <c r="B160" s="114"/>
      <c r="C160" s="138"/>
      <c r="D160" s="2" t="s">
        <v>441</v>
      </c>
      <c r="E160" s="994"/>
      <c r="F160" s="995"/>
      <c r="G160" s="996"/>
      <c r="H160" s="994"/>
      <c r="I160" s="995"/>
      <c r="J160" s="997"/>
      <c r="K160" s="994">
        <f>0.5*K159</f>
        <v>78.500543680562998</v>
      </c>
      <c r="L160" s="998"/>
      <c r="M160" s="995"/>
      <c r="N160" s="996"/>
      <c r="O160" s="994"/>
      <c r="P160" s="995"/>
      <c r="Q160" s="996"/>
    </row>
    <row r="161" spans="2:17" ht="14.25" customHeight="1" x14ac:dyDescent="0.2">
      <c r="B161" s="114"/>
      <c r="C161" s="2" t="s">
        <v>321</v>
      </c>
      <c r="E161" s="994" t="s">
        <v>95</v>
      </c>
      <c r="F161" s="995" t="s">
        <v>95</v>
      </c>
      <c r="G161" s="996" t="s">
        <v>95</v>
      </c>
      <c r="H161" s="994" t="s">
        <v>95</v>
      </c>
      <c r="I161" s="995" t="s">
        <v>95</v>
      </c>
      <c r="J161" s="997" t="s">
        <v>95</v>
      </c>
      <c r="K161" s="994" t="s">
        <v>95</v>
      </c>
      <c r="L161" s="998" t="s">
        <v>95</v>
      </c>
      <c r="M161" s="995">
        <v>4.6266896489159E-2</v>
      </c>
      <c r="N161" s="996">
        <v>4.6266896489159E-2</v>
      </c>
      <c r="O161" s="994" t="s">
        <v>95</v>
      </c>
      <c r="P161" s="995">
        <v>1.8143880976140799E-3</v>
      </c>
      <c r="Q161" s="996">
        <v>1.8143880976140799E-3</v>
      </c>
    </row>
    <row r="162" spans="2:17" ht="14.25" customHeight="1" x14ac:dyDescent="0.2">
      <c r="B162" s="114"/>
      <c r="C162" s="2" t="s">
        <v>304</v>
      </c>
      <c r="E162" s="994">
        <v>0.76391140681324698</v>
      </c>
      <c r="F162" s="995">
        <v>2.65762496598022</v>
      </c>
      <c r="G162" s="996">
        <v>3.42153637279347</v>
      </c>
      <c r="H162" s="994" t="s">
        <v>95</v>
      </c>
      <c r="I162" s="995">
        <v>3.1751791708246398E-3</v>
      </c>
      <c r="J162" s="997">
        <v>3.1751791708246398E-3</v>
      </c>
      <c r="K162" s="994" t="s">
        <v>95</v>
      </c>
      <c r="L162" s="998" t="s">
        <v>95</v>
      </c>
      <c r="M162" s="995">
        <v>0.25083915449514699</v>
      </c>
      <c r="N162" s="996">
        <v>0.25083915449514699</v>
      </c>
      <c r="O162" s="994" t="s">
        <v>95</v>
      </c>
      <c r="P162" s="995">
        <v>9.8884151319967306E-2</v>
      </c>
      <c r="Q162" s="996">
        <v>9.8884151319967306E-2</v>
      </c>
    </row>
    <row r="163" spans="2:17" ht="14.25" customHeight="1" x14ac:dyDescent="0.2">
      <c r="B163" s="114"/>
      <c r="C163" s="2" t="s">
        <v>301</v>
      </c>
      <c r="E163" s="994" t="s">
        <v>95</v>
      </c>
      <c r="F163" s="995" t="s">
        <v>95</v>
      </c>
      <c r="G163" s="996" t="s">
        <v>95</v>
      </c>
      <c r="H163" s="994" t="s">
        <v>95</v>
      </c>
      <c r="I163" s="995" t="s">
        <v>95</v>
      </c>
      <c r="J163" s="997" t="s">
        <v>95</v>
      </c>
      <c r="K163" s="994" t="s">
        <v>95</v>
      </c>
      <c r="L163" s="998" t="s">
        <v>95</v>
      </c>
      <c r="M163" s="995">
        <v>0.77837249387644003</v>
      </c>
      <c r="N163" s="996">
        <v>0.77837249387644003</v>
      </c>
      <c r="O163" s="994">
        <v>2.1748532087089E-2</v>
      </c>
      <c r="P163" s="995">
        <v>0.107048897759231</v>
      </c>
      <c r="Q163" s="996">
        <v>0.12879742984632001</v>
      </c>
    </row>
    <row r="164" spans="2:17" ht="14.25" customHeight="1" x14ac:dyDescent="0.2">
      <c r="B164" s="114"/>
      <c r="C164" s="2" t="s">
        <v>294</v>
      </c>
      <c r="E164" s="994" t="s">
        <v>95</v>
      </c>
      <c r="F164" s="995" t="s">
        <v>95</v>
      </c>
      <c r="G164" s="996" t="s">
        <v>95</v>
      </c>
      <c r="H164" s="994" t="s">
        <v>95</v>
      </c>
      <c r="I164" s="995" t="s">
        <v>95</v>
      </c>
      <c r="J164" s="997" t="s">
        <v>95</v>
      </c>
      <c r="K164" s="994">
        <v>0.26973514209209898</v>
      </c>
      <c r="L164" s="998" t="s">
        <v>95</v>
      </c>
      <c r="M164" s="995" t="s">
        <v>95</v>
      </c>
      <c r="N164" s="996">
        <v>0.26973514209209898</v>
      </c>
      <c r="O164" s="994">
        <v>2.7111493132905</v>
      </c>
      <c r="P164" s="995">
        <v>2.2679851220176002E-3</v>
      </c>
      <c r="Q164" s="996">
        <v>2.7134172984125202</v>
      </c>
    </row>
    <row r="165" spans="2:17" ht="14.25" customHeight="1" x14ac:dyDescent="0.2">
      <c r="B165" s="114"/>
      <c r="C165" s="2" t="s">
        <v>143</v>
      </c>
      <c r="E165" s="994" t="s">
        <v>95</v>
      </c>
      <c r="F165" s="995" t="s">
        <v>95</v>
      </c>
      <c r="G165" s="996" t="s">
        <v>95</v>
      </c>
      <c r="H165" s="994">
        <v>9.5642937452939895E-3</v>
      </c>
      <c r="I165" s="995" t="s">
        <v>95</v>
      </c>
      <c r="J165" s="997">
        <v>9.5642937452939895E-3</v>
      </c>
      <c r="K165" s="994">
        <v>2.7659469041437498E-2</v>
      </c>
      <c r="L165" s="998" t="s">
        <v>95</v>
      </c>
      <c r="M165" s="995">
        <v>0.30436360337476198</v>
      </c>
      <c r="N165" s="996">
        <v>0.33202307241619899</v>
      </c>
      <c r="O165" s="994">
        <v>0.65697976886752296</v>
      </c>
      <c r="P165" s="995">
        <v>1.1022591853397401</v>
      </c>
      <c r="Q165" s="996">
        <v>1.7592389542072699</v>
      </c>
    </row>
    <row r="166" spans="2:17" ht="14.25" customHeight="1" x14ac:dyDescent="0.2">
      <c r="B166" s="114" t="s">
        <v>71</v>
      </c>
      <c r="E166" s="994"/>
      <c r="F166" s="995"/>
      <c r="G166" s="996"/>
      <c r="H166" s="994"/>
      <c r="I166" s="995"/>
      <c r="J166" s="997"/>
      <c r="K166" s="994"/>
      <c r="L166" s="998"/>
      <c r="M166" s="995"/>
      <c r="N166" s="996"/>
      <c r="O166" s="994"/>
      <c r="P166" s="995"/>
      <c r="Q166" s="996"/>
    </row>
    <row r="167" spans="2:17" ht="14.25" customHeight="1" x14ac:dyDescent="0.2">
      <c r="B167" s="114"/>
      <c r="C167" s="2" t="s">
        <v>309</v>
      </c>
      <c r="D167" s="194"/>
      <c r="E167" s="994">
        <v>0.82417440083848004</v>
      </c>
      <c r="F167" s="995">
        <v>68.820194139526393</v>
      </c>
      <c r="G167" s="1005">
        <v>69.644368540364894</v>
      </c>
      <c r="H167" s="994" t="s">
        <v>95</v>
      </c>
      <c r="I167" s="995">
        <v>8.0206386646103596</v>
      </c>
      <c r="J167" s="997">
        <v>8.0206386646103596</v>
      </c>
      <c r="K167" s="994" t="s">
        <v>95</v>
      </c>
      <c r="L167" s="998" t="s">
        <v>95</v>
      </c>
      <c r="M167" s="995">
        <v>0.47165018597477998</v>
      </c>
      <c r="N167" s="1005">
        <v>0.47165018597477998</v>
      </c>
      <c r="O167" s="994">
        <v>7.1230789837820806E-5</v>
      </c>
      <c r="P167" s="995">
        <v>0.81066860201397095</v>
      </c>
      <c r="Q167" s="1005">
        <v>0.81073983280380901</v>
      </c>
    </row>
    <row r="168" spans="2:17" ht="14.25" customHeight="1" x14ac:dyDescent="0.2">
      <c r="B168" s="114"/>
      <c r="C168" s="2" t="s">
        <v>305</v>
      </c>
      <c r="E168" s="994">
        <v>181.89554408031</v>
      </c>
      <c r="F168" s="995" t="s">
        <v>95</v>
      </c>
      <c r="G168" s="996">
        <v>181.89554408031</v>
      </c>
      <c r="H168" s="994">
        <v>1.0397347505148801E-2</v>
      </c>
      <c r="I168" s="995">
        <v>2.7215821464211198E-2</v>
      </c>
      <c r="J168" s="997">
        <v>3.7613168969359997E-2</v>
      </c>
      <c r="K168" s="994" t="s">
        <v>95</v>
      </c>
      <c r="L168" s="998" t="s">
        <v>95</v>
      </c>
      <c r="M168" s="995">
        <v>0.40188696362151899</v>
      </c>
      <c r="N168" s="996">
        <v>0.40188696362151899</v>
      </c>
      <c r="O168" s="994">
        <v>0.15356501903175901</v>
      </c>
      <c r="P168" s="995">
        <v>6.1321781729111899</v>
      </c>
      <c r="Q168" s="996">
        <v>6.2857431919429496</v>
      </c>
    </row>
    <row r="169" spans="2:17" ht="14.25" customHeight="1" x14ac:dyDescent="0.2">
      <c r="B169" s="114"/>
      <c r="C169" s="2" t="s">
        <v>174</v>
      </c>
      <c r="E169" s="994"/>
      <c r="F169" s="995"/>
      <c r="G169" s="996"/>
      <c r="H169" s="994"/>
      <c r="I169" s="995"/>
      <c r="J169" s="997"/>
      <c r="K169" s="994"/>
      <c r="L169" s="998"/>
      <c r="M169" s="995"/>
      <c r="N169" s="996"/>
      <c r="O169" s="994"/>
      <c r="P169" s="995"/>
      <c r="Q169" s="996"/>
    </row>
    <row r="170" spans="2:17" ht="14.25" customHeight="1" x14ac:dyDescent="0.2">
      <c r="B170" s="114"/>
      <c r="D170" s="2" t="s">
        <v>175</v>
      </c>
      <c r="E170" s="994" t="s">
        <v>95</v>
      </c>
      <c r="F170" s="995" t="s">
        <v>95</v>
      </c>
      <c r="G170" s="996" t="s">
        <v>95</v>
      </c>
      <c r="H170" s="994" t="s">
        <v>95</v>
      </c>
      <c r="I170" s="995" t="s">
        <v>95</v>
      </c>
      <c r="J170" s="997" t="s">
        <v>95</v>
      </c>
      <c r="K170" s="994">
        <v>4.5410073154609001E-2</v>
      </c>
      <c r="L170" s="998">
        <v>2.3935852960774402E-2</v>
      </c>
      <c r="M170" s="995" t="s">
        <v>95</v>
      </c>
      <c r="N170" s="996">
        <v>6.9345926115383497E-2</v>
      </c>
      <c r="O170" s="994" t="s">
        <v>95</v>
      </c>
      <c r="P170" s="995" t="s">
        <v>95</v>
      </c>
      <c r="Q170" s="996" t="s">
        <v>95</v>
      </c>
    </row>
    <row r="171" spans="2:17" ht="14.25" customHeight="1" x14ac:dyDescent="0.2">
      <c r="B171" s="114"/>
      <c r="D171" s="2" t="s">
        <v>237</v>
      </c>
      <c r="E171" s="994" t="s">
        <v>95</v>
      </c>
      <c r="F171" s="995">
        <v>4.7627687562369599E-3</v>
      </c>
      <c r="G171" s="996">
        <v>4.7627687562369599E-3</v>
      </c>
      <c r="H171" s="994" t="s">
        <v>95</v>
      </c>
      <c r="I171" s="995" t="s">
        <v>95</v>
      </c>
      <c r="J171" s="997" t="s">
        <v>95</v>
      </c>
      <c r="K171" s="994" t="s">
        <v>95</v>
      </c>
      <c r="L171" s="998" t="s">
        <v>95</v>
      </c>
      <c r="M171" s="995" t="s">
        <v>95</v>
      </c>
      <c r="N171" s="996" t="s">
        <v>95</v>
      </c>
      <c r="O171" s="994" t="s">
        <v>95</v>
      </c>
      <c r="P171" s="995" t="s">
        <v>95</v>
      </c>
      <c r="Q171" s="996" t="s">
        <v>95</v>
      </c>
    </row>
    <row r="172" spans="2:17" ht="14.25" customHeight="1" x14ac:dyDescent="0.2">
      <c r="B172" s="114"/>
      <c r="D172" s="2" t="s">
        <v>221</v>
      </c>
      <c r="E172" s="994">
        <v>1.3053356106548701E-2</v>
      </c>
      <c r="F172" s="995">
        <v>0.30254921527714801</v>
      </c>
      <c r="G172" s="996">
        <v>0.31560257138369702</v>
      </c>
      <c r="H172" s="994" t="s">
        <v>95</v>
      </c>
      <c r="I172" s="995">
        <v>3.07901660165109</v>
      </c>
      <c r="J172" s="997">
        <v>3.07901660165109</v>
      </c>
      <c r="K172" s="994" t="s">
        <v>95</v>
      </c>
      <c r="L172" s="998" t="s">
        <v>95</v>
      </c>
      <c r="M172" s="995" t="s">
        <v>95</v>
      </c>
      <c r="N172" s="996" t="s">
        <v>95</v>
      </c>
      <c r="O172" s="994" t="s">
        <v>95</v>
      </c>
      <c r="P172" s="995" t="s">
        <v>95</v>
      </c>
      <c r="Q172" s="996" t="s">
        <v>95</v>
      </c>
    </row>
    <row r="173" spans="2:17" ht="14.25" customHeight="1" x14ac:dyDescent="0.2">
      <c r="B173" s="114"/>
      <c r="D173" s="2" t="s">
        <v>187</v>
      </c>
      <c r="E173" s="994" t="s">
        <v>95</v>
      </c>
      <c r="F173" s="995" t="s">
        <v>95</v>
      </c>
      <c r="G173" s="996" t="s">
        <v>95</v>
      </c>
      <c r="H173" s="994">
        <v>96.762502645463996</v>
      </c>
      <c r="I173" s="995" t="s">
        <v>95</v>
      </c>
      <c r="J173" s="997">
        <v>96.762502645463996</v>
      </c>
      <c r="K173" s="994" t="s">
        <v>95</v>
      </c>
      <c r="L173" s="998" t="s">
        <v>95</v>
      </c>
      <c r="M173" s="995" t="s">
        <v>95</v>
      </c>
      <c r="N173" s="996" t="s">
        <v>95</v>
      </c>
      <c r="O173" s="994" t="s">
        <v>95</v>
      </c>
      <c r="P173" s="995" t="s">
        <v>95</v>
      </c>
      <c r="Q173" s="996" t="s">
        <v>95</v>
      </c>
    </row>
    <row r="174" spans="2:17" ht="14.25" customHeight="1" x14ac:dyDescent="0.2">
      <c r="B174" s="114"/>
      <c r="C174" s="2" t="s">
        <v>176</v>
      </c>
      <c r="E174" s="994"/>
      <c r="F174" s="995"/>
      <c r="G174" s="996"/>
      <c r="H174" s="994"/>
      <c r="I174" s="995"/>
      <c r="J174" s="997"/>
      <c r="K174" s="994"/>
      <c r="L174" s="998"/>
      <c r="M174" s="995"/>
      <c r="N174" s="996"/>
      <c r="O174" s="994"/>
      <c r="P174" s="995"/>
      <c r="Q174" s="996"/>
    </row>
    <row r="175" spans="2:17" ht="14.25" customHeight="1" x14ac:dyDescent="0.2">
      <c r="B175" s="114"/>
      <c r="D175" s="2" t="s">
        <v>227</v>
      </c>
      <c r="E175" s="994" t="s">
        <v>95</v>
      </c>
      <c r="F175" s="995" t="s">
        <v>95</v>
      </c>
      <c r="G175" s="996" t="s">
        <v>95</v>
      </c>
      <c r="H175" s="994">
        <v>5.3692643218635199E-4</v>
      </c>
      <c r="I175" s="995" t="s">
        <v>95</v>
      </c>
      <c r="J175" s="997">
        <v>5.3692643218635199E-4</v>
      </c>
      <c r="K175" s="994">
        <v>0.181405884956861</v>
      </c>
      <c r="L175" s="998" t="s">
        <v>95</v>
      </c>
      <c r="M175" s="995" t="s">
        <v>95</v>
      </c>
      <c r="N175" s="996">
        <v>0.181405884956861</v>
      </c>
      <c r="O175" s="994" t="s">
        <v>95</v>
      </c>
      <c r="P175" s="995" t="s">
        <v>95</v>
      </c>
      <c r="Q175" s="996" t="s">
        <v>95</v>
      </c>
    </row>
    <row r="176" spans="2:17" ht="14.25" customHeight="1" x14ac:dyDescent="0.2">
      <c r="B176" s="114"/>
      <c r="D176" s="2" t="s">
        <v>177</v>
      </c>
      <c r="E176" s="994" t="s">
        <v>95</v>
      </c>
      <c r="F176" s="995" t="s">
        <v>95</v>
      </c>
      <c r="G176" s="996" t="s">
        <v>95</v>
      </c>
      <c r="H176" s="994" t="s">
        <v>95</v>
      </c>
      <c r="I176" s="995" t="s">
        <v>95</v>
      </c>
      <c r="J176" s="997" t="s">
        <v>95</v>
      </c>
      <c r="K176" s="994">
        <v>9.8178567096146701</v>
      </c>
      <c r="L176" s="998" t="s">
        <v>95</v>
      </c>
      <c r="M176" s="995" t="s">
        <v>95</v>
      </c>
      <c r="N176" s="996">
        <v>9.8178567096146701</v>
      </c>
      <c r="O176" s="994" t="s">
        <v>95</v>
      </c>
      <c r="P176" s="995" t="s">
        <v>95</v>
      </c>
      <c r="Q176" s="996" t="s">
        <v>95</v>
      </c>
    </row>
    <row r="177" spans="2:17" ht="14.25" customHeight="1" x14ac:dyDescent="0.2">
      <c r="B177" s="114"/>
      <c r="D177" s="194" t="s">
        <v>181</v>
      </c>
      <c r="E177" s="994" t="s">
        <v>95</v>
      </c>
      <c r="F177" s="995" t="s">
        <v>95</v>
      </c>
      <c r="G177" s="1005" t="s">
        <v>95</v>
      </c>
      <c r="H177" s="994" t="s">
        <v>95</v>
      </c>
      <c r="I177" s="995" t="s">
        <v>95</v>
      </c>
      <c r="J177" s="997" t="s">
        <v>95</v>
      </c>
      <c r="K177" s="994">
        <v>0.19980432188027999</v>
      </c>
      <c r="L177" s="998" t="s">
        <v>95</v>
      </c>
      <c r="M177" s="995" t="s">
        <v>95</v>
      </c>
      <c r="N177" s="1005">
        <v>0.19980432188027999</v>
      </c>
      <c r="O177" s="994" t="s">
        <v>95</v>
      </c>
      <c r="P177" s="995" t="s">
        <v>95</v>
      </c>
      <c r="Q177" s="1005" t="s">
        <v>95</v>
      </c>
    </row>
    <row r="178" spans="2:17" ht="14.25" customHeight="1" x14ac:dyDescent="0.2">
      <c r="B178" s="114"/>
      <c r="D178" s="2" t="s">
        <v>223</v>
      </c>
      <c r="E178" s="994">
        <v>0.38507400514318801</v>
      </c>
      <c r="F178" s="995" t="s">
        <v>95</v>
      </c>
      <c r="G178" s="996">
        <v>0.38507400514318801</v>
      </c>
      <c r="H178" s="994" t="s">
        <v>95</v>
      </c>
      <c r="I178" s="995" t="s">
        <v>95</v>
      </c>
      <c r="J178" s="997" t="s">
        <v>95</v>
      </c>
      <c r="K178" s="994" t="s">
        <v>95</v>
      </c>
      <c r="L178" s="998" t="s">
        <v>95</v>
      </c>
      <c r="M178" s="995" t="s">
        <v>95</v>
      </c>
      <c r="N178" s="996" t="s">
        <v>95</v>
      </c>
      <c r="O178" s="994" t="s">
        <v>95</v>
      </c>
      <c r="P178" s="995" t="s">
        <v>95</v>
      </c>
      <c r="Q178" s="996" t="s">
        <v>95</v>
      </c>
    </row>
    <row r="179" spans="2:17" ht="14.25" customHeight="1" x14ac:dyDescent="0.2">
      <c r="B179" s="114"/>
      <c r="D179" s="2" t="s">
        <v>178</v>
      </c>
      <c r="E179" s="994" t="s">
        <v>95</v>
      </c>
      <c r="F179" s="995" t="s">
        <v>95</v>
      </c>
      <c r="G179" s="996" t="s">
        <v>95</v>
      </c>
      <c r="H179" s="994">
        <v>2.3137946325455301E-2</v>
      </c>
      <c r="I179" s="995" t="s">
        <v>95</v>
      </c>
      <c r="J179" s="997">
        <v>2.3137946325455301E-2</v>
      </c>
      <c r="K179" s="994">
        <v>0.44581771698224498</v>
      </c>
      <c r="L179" s="998" t="s">
        <v>95</v>
      </c>
      <c r="M179" s="995" t="s">
        <v>95</v>
      </c>
      <c r="N179" s="996">
        <v>0.44581771698224498</v>
      </c>
      <c r="O179" s="994" t="s">
        <v>95</v>
      </c>
      <c r="P179" s="995" t="s">
        <v>95</v>
      </c>
      <c r="Q179" s="996" t="s">
        <v>95</v>
      </c>
    </row>
    <row r="180" spans="2:17" ht="14.25" customHeight="1" x14ac:dyDescent="0.2">
      <c r="B180" s="114"/>
      <c r="D180" s="2" t="s">
        <v>210</v>
      </c>
      <c r="E180" s="994">
        <v>2.2118186736096501E-2</v>
      </c>
      <c r="F180" s="995" t="s">
        <v>95</v>
      </c>
      <c r="G180" s="996">
        <v>2.2118186736096501E-2</v>
      </c>
      <c r="H180" s="994" t="s">
        <v>95</v>
      </c>
      <c r="I180" s="995" t="s">
        <v>95</v>
      </c>
      <c r="J180" s="997" t="s">
        <v>95</v>
      </c>
      <c r="K180" s="994" t="s">
        <v>95</v>
      </c>
      <c r="L180" s="998" t="s">
        <v>95</v>
      </c>
      <c r="M180" s="995" t="s">
        <v>95</v>
      </c>
      <c r="N180" s="996" t="s">
        <v>95</v>
      </c>
      <c r="O180" s="994">
        <v>1.51600917252052E-2</v>
      </c>
      <c r="P180" s="995" t="s">
        <v>95</v>
      </c>
      <c r="Q180" s="996">
        <v>1.51600917252052E-2</v>
      </c>
    </row>
    <row r="181" spans="2:17" ht="14.25" customHeight="1" x14ac:dyDescent="0.2">
      <c r="B181" s="117"/>
      <c r="C181" s="6"/>
      <c r="D181" s="6" t="s">
        <v>224</v>
      </c>
      <c r="E181" s="1008">
        <v>1.25747330493086</v>
      </c>
      <c r="F181" s="1009" t="s">
        <v>95</v>
      </c>
      <c r="G181" s="1010">
        <v>1.25747330493086</v>
      </c>
      <c r="H181" s="1008" t="s">
        <v>95</v>
      </c>
      <c r="I181" s="1009" t="s">
        <v>95</v>
      </c>
      <c r="J181" s="1011" t="s">
        <v>95</v>
      </c>
      <c r="K181" s="1008" t="s">
        <v>95</v>
      </c>
      <c r="L181" s="1012" t="s">
        <v>95</v>
      </c>
      <c r="M181" s="1009" t="s">
        <v>95</v>
      </c>
      <c r="N181" s="1010" t="s">
        <v>95</v>
      </c>
      <c r="O181" s="1008" t="s">
        <v>95</v>
      </c>
      <c r="P181" s="1009" t="s">
        <v>95</v>
      </c>
      <c r="Q181" s="1010" t="s">
        <v>95</v>
      </c>
    </row>
    <row r="182" spans="2:17" ht="14.25" customHeight="1" x14ac:dyDescent="0.2">
      <c r="B182" s="119" t="s">
        <v>402</v>
      </c>
      <c r="C182" s="552"/>
      <c r="D182" s="552"/>
      <c r="E182" s="552"/>
      <c r="F182" s="552"/>
      <c r="G182" s="552"/>
      <c r="H182" s="552"/>
      <c r="I182" s="552"/>
      <c r="J182" s="552"/>
      <c r="K182" s="552"/>
      <c r="L182" s="552"/>
      <c r="M182" s="552"/>
      <c r="N182" s="552"/>
      <c r="O182" s="552"/>
      <c r="P182" s="552"/>
      <c r="Q182" s="552"/>
    </row>
    <row r="183" spans="2:17" ht="14.25" customHeight="1" x14ac:dyDescent="0.2"/>
    <row r="184" spans="2:17" ht="14.25" customHeight="1" x14ac:dyDescent="0.2"/>
    <row r="185" spans="2:17" ht="14.25" customHeight="1" x14ac:dyDescent="0.2"/>
    <row r="186" spans="2:17" ht="14.25" customHeight="1" x14ac:dyDescent="0.2"/>
    <row r="187" spans="2:17" ht="14.25" customHeight="1" x14ac:dyDescent="0.2"/>
    <row r="188" spans="2:17" ht="14.25" customHeight="1" x14ac:dyDescent="0.2"/>
    <row r="189" spans="2:17" ht="14.25" customHeight="1" x14ac:dyDescent="0.2"/>
    <row r="190" spans="2:17" ht="14.25" customHeight="1" x14ac:dyDescent="0.2"/>
    <row r="191" spans="2:17" ht="14.25" customHeight="1" x14ac:dyDescent="0.2"/>
    <row r="192" spans="2:17"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sheetData>
  <mergeCells count="13">
    <mergeCell ref="E72:G72"/>
    <mergeCell ref="H72:J72"/>
    <mergeCell ref="K72:N72"/>
    <mergeCell ref="O72:Q72"/>
    <mergeCell ref="E144:G144"/>
    <mergeCell ref="H144:J144"/>
    <mergeCell ref="K144:N144"/>
    <mergeCell ref="O144:Q144"/>
    <mergeCell ref="E3:G3"/>
    <mergeCell ref="H3:J3"/>
    <mergeCell ref="K3:N3"/>
    <mergeCell ref="O3:Q3"/>
    <mergeCell ref="B1:Q1"/>
  </mergeCells>
  <phoneticPr fontId="17" type="noConversion"/>
  <pageMargins left="0.5" right="0.5" top="0.5" bottom="0.5" header="0.5" footer="0.5"/>
  <pageSetup scale="59" fitToHeight="0" orientation="portrait" r:id="rId1"/>
  <headerFooter alignWithMargins="0"/>
  <rowBreaks count="2" manualBreakCount="2">
    <brk id="70" max="17" man="1"/>
    <brk id="142" max="17"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5"/>
  <sheetViews>
    <sheetView view="pageBreakPreview" zoomScale="90" zoomScaleNormal="100" zoomScaleSheetLayoutView="90" workbookViewId="0">
      <selection activeCell="T48" sqref="T48"/>
    </sheetView>
  </sheetViews>
  <sheetFormatPr defaultColWidth="9.140625" defaultRowHeight="12.75" x14ac:dyDescent="0.2"/>
  <cols>
    <col min="1" max="1" width="1.7109375" style="139" customWidth="1"/>
    <col min="2" max="2" width="1.5703125" style="118" customWidth="1"/>
    <col min="3" max="3" width="1.28515625" style="118" customWidth="1"/>
    <col min="4" max="4" width="41.5703125" style="118" customWidth="1"/>
    <col min="5" max="5" width="8.7109375" style="603" customWidth="1"/>
    <col min="6" max="7" width="8.7109375" style="272" customWidth="1"/>
    <col min="8" max="8" width="10.7109375" style="272" customWidth="1"/>
    <col min="9" max="9" width="8.7109375" style="272" customWidth="1"/>
    <col min="10" max="10" width="8.7109375" style="603" customWidth="1"/>
    <col min="11" max="11" width="8.7109375" style="272" customWidth="1"/>
    <col min="12" max="12" width="11.140625" style="272" bestFit="1" customWidth="1"/>
    <col min="13" max="13" width="1.7109375" style="118" customWidth="1"/>
    <col min="14" max="14" width="3.7109375" style="30" customWidth="1"/>
    <col min="15" max="19" width="9.140625" style="30"/>
    <col min="20" max="20" width="16.7109375" style="30" customWidth="1"/>
    <col min="21" max="21" width="9.140625" style="30"/>
    <col min="22" max="23" width="9.28515625" style="30" customWidth="1"/>
    <col min="24" max="24" width="9.140625" style="30"/>
    <col min="25" max="25" width="6.7109375" style="30" customWidth="1"/>
    <col min="26" max="26" width="21.28515625" style="30" customWidth="1"/>
    <col min="27" max="16384" width="9.140625" style="30"/>
  </cols>
  <sheetData>
    <row r="1" spans="2:12" ht="48" customHeight="1" x14ac:dyDescent="0.2">
      <c r="B1" s="1181" t="s">
        <v>448</v>
      </c>
      <c r="C1" s="1334"/>
      <c r="D1" s="1334"/>
      <c r="E1" s="1334"/>
      <c r="F1" s="1334"/>
      <c r="G1" s="1334"/>
      <c r="H1" s="1334"/>
      <c r="I1" s="1334"/>
      <c r="J1" s="1334"/>
      <c r="K1" s="1334"/>
      <c r="L1" s="1334"/>
    </row>
    <row r="2" spans="2:12" ht="5.45" customHeight="1" x14ac:dyDescent="0.2">
      <c r="B2" s="39"/>
    </row>
    <row r="3" spans="2:12" ht="12.75" customHeight="1" x14ac:dyDescent="0.2">
      <c r="B3" s="39"/>
      <c r="E3" s="1335" t="s">
        <v>289</v>
      </c>
      <c r="F3" s="1336"/>
      <c r="G3" s="1336"/>
      <c r="H3" s="1336"/>
      <c r="I3" s="1336"/>
      <c r="J3" s="1336"/>
      <c r="K3" s="1337"/>
      <c r="L3" s="270" t="s">
        <v>5</v>
      </c>
    </row>
    <row r="4" spans="2:12" ht="12.75" customHeight="1" x14ac:dyDescent="0.2">
      <c r="E4" s="1329" t="s">
        <v>266</v>
      </c>
      <c r="F4" s="1330"/>
      <c r="G4" s="1330"/>
      <c r="H4" s="1330"/>
      <c r="I4" s="1330"/>
      <c r="J4" s="1330"/>
      <c r="K4" s="1331"/>
      <c r="L4" s="290" t="s">
        <v>66</v>
      </c>
    </row>
    <row r="5" spans="2:12" ht="12.75" customHeight="1" x14ac:dyDescent="0.2">
      <c r="D5" s="167"/>
      <c r="E5" s="289" t="s">
        <v>20</v>
      </c>
      <c r="F5" s="274" t="s">
        <v>21</v>
      </c>
      <c r="G5" s="58" t="s">
        <v>22</v>
      </c>
      <c r="H5" s="289" t="s">
        <v>23</v>
      </c>
      <c r="I5" s="274" t="s">
        <v>24</v>
      </c>
      <c r="J5" s="58" t="s">
        <v>25</v>
      </c>
      <c r="K5" s="58" t="s">
        <v>447</v>
      </c>
      <c r="L5" s="286" t="s">
        <v>6</v>
      </c>
    </row>
    <row r="6" spans="2:12" ht="15" customHeight="1" x14ac:dyDescent="0.2">
      <c r="B6" s="128" t="s">
        <v>399</v>
      </c>
      <c r="C6" s="59"/>
      <c r="D6" s="129"/>
      <c r="E6" s="276"/>
      <c r="F6" s="297"/>
      <c r="G6" s="276"/>
      <c r="H6" s="298"/>
      <c r="I6" s="276"/>
      <c r="J6" s="276"/>
      <c r="K6" s="276"/>
      <c r="L6" s="298"/>
    </row>
    <row r="7" spans="2:12" ht="15" customHeight="1" x14ac:dyDescent="0.2">
      <c r="B7" s="124"/>
      <c r="C7" s="119" t="s">
        <v>295</v>
      </c>
      <c r="D7" s="166"/>
      <c r="E7" s="961">
        <v>0.66633402884877102</v>
      </c>
      <c r="F7" s="965" t="s">
        <v>95</v>
      </c>
      <c r="G7" s="965">
        <v>2.0411866098158399E-2</v>
      </c>
      <c r="H7" s="965" t="s">
        <v>95</v>
      </c>
      <c r="I7" s="965" t="s">
        <v>95</v>
      </c>
      <c r="J7" s="961">
        <v>0.141975868638302</v>
      </c>
      <c r="K7" s="965" t="s">
        <v>95</v>
      </c>
      <c r="L7" s="991">
        <v>0.82872176358523097</v>
      </c>
    </row>
    <row r="8" spans="2:12" ht="15" customHeight="1" x14ac:dyDescent="0.2">
      <c r="B8" s="124"/>
      <c r="C8" s="119" t="s">
        <v>322</v>
      </c>
      <c r="D8" s="166"/>
      <c r="E8" s="965" t="s">
        <v>95</v>
      </c>
      <c r="F8" s="965" t="s">
        <v>95</v>
      </c>
      <c r="G8" s="965" t="s">
        <v>95</v>
      </c>
      <c r="H8" s="965" t="s">
        <v>95</v>
      </c>
      <c r="I8" s="965">
        <v>0.61734555021319104</v>
      </c>
      <c r="J8" s="965" t="s">
        <v>95</v>
      </c>
      <c r="K8" s="965" t="s">
        <v>95</v>
      </c>
      <c r="L8" s="991">
        <v>0.61734555021319104</v>
      </c>
    </row>
    <row r="9" spans="2:12" ht="15" customHeight="1" x14ac:dyDescent="0.2">
      <c r="B9" s="124"/>
      <c r="C9" s="119" t="s">
        <v>179</v>
      </c>
      <c r="D9" s="166"/>
      <c r="E9" s="961">
        <v>9.9791345368774407E-3</v>
      </c>
      <c r="F9" s="965" t="s">
        <v>95</v>
      </c>
      <c r="G9" s="965" t="s">
        <v>95</v>
      </c>
      <c r="H9" s="965" t="s">
        <v>95</v>
      </c>
      <c r="I9" s="965">
        <v>2.3587045268983E-2</v>
      </c>
      <c r="J9" s="965">
        <v>2.2679851220176002E-3</v>
      </c>
      <c r="K9" s="965" t="s">
        <v>95</v>
      </c>
      <c r="L9" s="991">
        <v>3.5834164927878102E-2</v>
      </c>
    </row>
    <row r="10" spans="2:12" ht="15" customHeight="1" x14ac:dyDescent="0.2">
      <c r="B10" s="124"/>
      <c r="C10" s="119" t="s">
        <v>26</v>
      </c>
      <c r="D10" s="166"/>
      <c r="E10" s="965" t="s">
        <v>95</v>
      </c>
      <c r="F10" s="965">
        <v>1.0432731561281E-2</v>
      </c>
      <c r="G10" s="965">
        <v>9.0719404880703995E-4</v>
      </c>
      <c r="H10" s="965" t="s">
        <v>95</v>
      </c>
      <c r="I10" s="961">
        <v>1.3607910732105601E-3</v>
      </c>
      <c r="J10" s="965" t="s">
        <v>95</v>
      </c>
      <c r="K10" s="965" t="s">
        <v>95</v>
      </c>
      <c r="L10" s="991">
        <v>1.2700716683298601E-2</v>
      </c>
    </row>
    <row r="11" spans="2:12" ht="15" customHeight="1" x14ac:dyDescent="0.2">
      <c r="B11" s="124"/>
      <c r="C11" s="119" t="s">
        <v>437</v>
      </c>
      <c r="D11" s="166"/>
      <c r="E11" s="965" t="s">
        <v>95</v>
      </c>
      <c r="F11" s="965">
        <v>1.3607910732105601E-3</v>
      </c>
      <c r="G11" s="961">
        <v>0.13789349541866999</v>
      </c>
      <c r="H11" s="965" t="s">
        <v>95</v>
      </c>
      <c r="I11" s="965" t="s">
        <v>95</v>
      </c>
      <c r="J11" s="965" t="s">
        <v>95</v>
      </c>
      <c r="K11" s="965" t="s">
        <v>95</v>
      </c>
      <c r="L11" s="991">
        <v>0.13925428649188101</v>
      </c>
    </row>
    <row r="12" spans="2:12" ht="15" customHeight="1" x14ac:dyDescent="0.2">
      <c r="B12" s="124"/>
      <c r="C12" s="119" t="s">
        <v>290</v>
      </c>
      <c r="D12" s="166"/>
      <c r="E12" s="965" t="s">
        <v>95</v>
      </c>
      <c r="F12" s="965" t="s">
        <v>95</v>
      </c>
      <c r="G12" s="965" t="s">
        <v>95</v>
      </c>
      <c r="H12" s="965" t="s">
        <v>95</v>
      </c>
      <c r="I12" s="965">
        <v>0.112038465027669</v>
      </c>
      <c r="J12" s="965">
        <v>9.9791345368774403E-2</v>
      </c>
      <c r="K12" s="965" t="s">
        <v>95</v>
      </c>
      <c r="L12" s="991">
        <v>0.211829810396444</v>
      </c>
    </row>
    <row r="13" spans="2:12" ht="15" customHeight="1" x14ac:dyDescent="0.2">
      <c r="B13" s="114"/>
      <c r="C13" s="119" t="s">
        <v>154</v>
      </c>
      <c r="D13" s="166"/>
      <c r="E13" s="965" t="s">
        <v>95</v>
      </c>
      <c r="F13" s="965" t="s">
        <v>95</v>
      </c>
      <c r="G13" s="965" t="s">
        <v>95</v>
      </c>
      <c r="H13" s="965" t="s">
        <v>95</v>
      </c>
      <c r="I13" s="961">
        <v>9.0719404880703995E-4</v>
      </c>
      <c r="J13" s="965" t="s">
        <v>95</v>
      </c>
      <c r="K13" s="965" t="s">
        <v>95</v>
      </c>
      <c r="L13" s="991">
        <v>9.0719404880703995E-4</v>
      </c>
    </row>
    <row r="14" spans="2:12" ht="15" customHeight="1" x14ac:dyDescent="0.2">
      <c r="B14" s="124"/>
      <c r="C14" s="119" t="s">
        <v>291</v>
      </c>
      <c r="D14" s="166"/>
      <c r="E14" s="961">
        <v>1.68475006803955E-3</v>
      </c>
      <c r="F14" s="965" t="s">
        <v>95</v>
      </c>
      <c r="G14" s="965">
        <v>1.08863285856845E-2</v>
      </c>
      <c r="H14" s="965" t="s">
        <v>95</v>
      </c>
      <c r="I14" s="965" t="s">
        <v>95</v>
      </c>
      <c r="J14" s="965">
        <v>0.46359521151229199</v>
      </c>
      <c r="K14" s="965" t="s">
        <v>95</v>
      </c>
      <c r="L14" s="991">
        <v>0.47616629016601703</v>
      </c>
    </row>
    <row r="15" spans="2:12" ht="15" customHeight="1" x14ac:dyDescent="0.2">
      <c r="B15" s="124"/>
      <c r="C15" s="119" t="s">
        <v>296</v>
      </c>
      <c r="D15" s="166"/>
      <c r="E15" s="965">
        <v>4.7673047264809899E-2</v>
      </c>
      <c r="F15" s="965" t="s">
        <v>95</v>
      </c>
      <c r="G15" s="961">
        <v>6.5408690918987598E-3</v>
      </c>
      <c r="H15" s="965" t="s">
        <v>95</v>
      </c>
      <c r="I15" s="965" t="s">
        <v>95</v>
      </c>
      <c r="J15" s="961">
        <v>2.3183343917263901</v>
      </c>
      <c r="K15" s="965" t="s">
        <v>95</v>
      </c>
      <c r="L15" s="991">
        <v>2.3725483080831</v>
      </c>
    </row>
    <row r="16" spans="2:12" ht="15" customHeight="1" x14ac:dyDescent="0.2">
      <c r="B16" s="124"/>
      <c r="C16" s="119" t="s">
        <v>302</v>
      </c>
      <c r="D16" s="166"/>
      <c r="E16" s="965" t="s">
        <v>95</v>
      </c>
      <c r="F16" s="965" t="s">
        <v>95</v>
      </c>
      <c r="G16" s="961">
        <v>2.1772657171369E-2</v>
      </c>
      <c r="H16" s="965" t="s">
        <v>95</v>
      </c>
      <c r="I16" s="965" t="s">
        <v>95</v>
      </c>
      <c r="J16" s="965">
        <v>0.190510750249478</v>
      </c>
      <c r="K16" s="965" t="s">
        <v>95</v>
      </c>
      <c r="L16" s="991">
        <v>0.212283407420847</v>
      </c>
    </row>
    <row r="17" spans="2:12" ht="15" customHeight="1" x14ac:dyDescent="0.2">
      <c r="B17" s="124"/>
      <c r="C17" s="119" t="s">
        <v>355</v>
      </c>
      <c r="D17" s="166"/>
      <c r="E17" s="965">
        <v>1.4338201941395301</v>
      </c>
      <c r="F17" s="965" t="s">
        <v>95</v>
      </c>
      <c r="G17" s="965" t="s">
        <v>95</v>
      </c>
      <c r="H17" s="965">
        <v>0.10432731561281</v>
      </c>
      <c r="I17" s="965">
        <v>1.7384559557289301</v>
      </c>
      <c r="J17" s="965">
        <v>0.30663158849677902</v>
      </c>
      <c r="K17" s="965" t="s">
        <v>95</v>
      </c>
      <c r="L17" s="991">
        <v>3.5832350539780502</v>
      </c>
    </row>
    <row r="18" spans="2:12" ht="15" customHeight="1" x14ac:dyDescent="0.2">
      <c r="B18" s="124"/>
      <c r="C18" s="119" t="s">
        <v>356</v>
      </c>
      <c r="D18" s="166"/>
      <c r="E18" s="965">
        <v>0.62922979225256304</v>
      </c>
      <c r="F18" s="965">
        <v>1.9958269073754899E-2</v>
      </c>
      <c r="G18" s="965">
        <v>2.5855030391000601E-2</v>
      </c>
      <c r="H18" s="965">
        <v>4.3545314342737902E-2</v>
      </c>
      <c r="I18" s="965">
        <v>0.64760047174090496</v>
      </c>
      <c r="J18" s="965">
        <v>9.5255375124739198E-3</v>
      </c>
      <c r="K18" s="965" t="s">
        <v>95</v>
      </c>
      <c r="L18" s="991">
        <v>1.37571441531344</v>
      </c>
    </row>
    <row r="19" spans="2:12" ht="15" customHeight="1" x14ac:dyDescent="0.2">
      <c r="B19" s="124"/>
      <c r="C19" s="119" t="s">
        <v>9</v>
      </c>
      <c r="D19" s="166"/>
      <c r="E19" s="961">
        <v>2.0561553116211599</v>
      </c>
      <c r="F19" s="965" t="s">
        <v>95</v>
      </c>
      <c r="G19" s="961">
        <v>0.10296652453959899</v>
      </c>
      <c r="H19" s="965" t="s">
        <v>95</v>
      </c>
      <c r="I19" s="965" t="s">
        <v>95</v>
      </c>
      <c r="J19" s="961">
        <v>0.73210559738728098</v>
      </c>
      <c r="K19" s="965" t="s">
        <v>95</v>
      </c>
      <c r="L19" s="991">
        <v>2.8912274335480399</v>
      </c>
    </row>
    <row r="20" spans="2:12" ht="15" customHeight="1" x14ac:dyDescent="0.2">
      <c r="B20" s="124"/>
      <c r="C20" s="119" t="s">
        <v>155</v>
      </c>
      <c r="D20" s="166"/>
      <c r="E20" s="965">
        <v>9.0719404880703995E-4</v>
      </c>
      <c r="F20" s="965" t="s">
        <v>95</v>
      </c>
      <c r="G20" s="965" t="s">
        <v>95</v>
      </c>
      <c r="H20" s="965" t="s">
        <v>95</v>
      </c>
      <c r="I20" s="965" t="s">
        <v>95</v>
      </c>
      <c r="J20" s="965">
        <v>0.99897330556109998</v>
      </c>
      <c r="K20" s="965" t="s">
        <v>95</v>
      </c>
      <c r="L20" s="991">
        <v>0.99988049960990699</v>
      </c>
    </row>
    <row r="21" spans="2:12" ht="15" customHeight="1" x14ac:dyDescent="0.2">
      <c r="B21" s="124"/>
      <c r="C21" s="119" t="s">
        <v>226</v>
      </c>
      <c r="D21" s="166"/>
      <c r="E21" s="961"/>
      <c r="F21" s="965"/>
      <c r="G21" s="965"/>
      <c r="H21" s="965"/>
      <c r="I21" s="961"/>
      <c r="J21" s="961"/>
      <c r="K21" s="961"/>
      <c r="L21" s="991"/>
    </row>
    <row r="22" spans="2:12" ht="15" customHeight="1" x14ac:dyDescent="0.2">
      <c r="B22" s="124"/>
      <c r="C22" s="119"/>
      <c r="D22" s="166" t="s">
        <v>192</v>
      </c>
      <c r="E22" s="965" t="s">
        <v>95</v>
      </c>
      <c r="F22" s="965" t="s">
        <v>95</v>
      </c>
      <c r="G22" s="965" t="s">
        <v>95</v>
      </c>
      <c r="H22" s="965" t="s">
        <v>95</v>
      </c>
      <c r="I22" s="961">
        <v>4.1730926245123798E-2</v>
      </c>
      <c r="J22" s="965" t="s">
        <v>95</v>
      </c>
      <c r="K22" s="965" t="s">
        <v>95</v>
      </c>
      <c r="L22" s="991">
        <v>4.1730926245123798E-2</v>
      </c>
    </row>
    <row r="23" spans="2:12" ht="15" customHeight="1" x14ac:dyDescent="0.2">
      <c r="B23" s="124"/>
      <c r="C23" s="119"/>
      <c r="D23" s="166" t="s">
        <v>204</v>
      </c>
      <c r="E23" s="961">
        <v>1.3607910732105601E-3</v>
      </c>
      <c r="F23" s="965" t="s">
        <v>95</v>
      </c>
      <c r="G23" s="965" t="s">
        <v>95</v>
      </c>
      <c r="H23" s="965" t="s">
        <v>95</v>
      </c>
      <c r="I23" s="961">
        <v>5.8967613172457604E-3</v>
      </c>
      <c r="J23" s="965" t="s">
        <v>95</v>
      </c>
      <c r="K23" s="965" t="s">
        <v>95</v>
      </c>
      <c r="L23" s="991">
        <v>7.2575523904563196E-3</v>
      </c>
    </row>
    <row r="24" spans="2:12" ht="15" customHeight="1" x14ac:dyDescent="0.2">
      <c r="B24" s="124"/>
      <c r="C24" s="119" t="s">
        <v>241</v>
      </c>
      <c r="D24" s="166"/>
      <c r="E24" s="961"/>
      <c r="F24" s="965"/>
      <c r="G24" s="965"/>
      <c r="H24" s="965"/>
      <c r="I24" s="961"/>
      <c r="J24" s="961"/>
      <c r="K24" s="961"/>
      <c r="L24" s="991"/>
    </row>
    <row r="25" spans="2:12" ht="15" customHeight="1" x14ac:dyDescent="0.2">
      <c r="B25" s="124"/>
      <c r="C25" s="288"/>
      <c r="D25" s="147" t="s">
        <v>196</v>
      </c>
      <c r="E25" s="965" t="s">
        <v>95</v>
      </c>
      <c r="F25" s="965">
        <v>3.12981946838429E-2</v>
      </c>
      <c r="G25" s="965" t="s">
        <v>95</v>
      </c>
      <c r="H25" s="965" t="s">
        <v>95</v>
      </c>
      <c r="I25" s="965" t="s">
        <v>95</v>
      </c>
      <c r="J25" s="965" t="s">
        <v>95</v>
      </c>
      <c r="K25" s="965" t="s">
        <v>95</v>
      </c>
      <c r="L25" s="964">
        <v>3.12981946838429E-2</v>
      </c>
    </row>
    <row r="26" spans="2:12" ht="15" customHeight="1" x14ac:dyDescent="0.2">
      <c r="B26" s="124"/>
      <c r="C26" s="288"/>
      <c r="D26" s="147" t="s">
        <v>192</v>
      </c>
      <c r="E26" s="965" t="s">
        <v>95</v>
      </c>
      <c r="F26" s="965" t="s">
        <v>95</v>
      </c>
      <c r="G26" s="965">
        <v>9.0719404880703995E-4</v>
      </c>
      <c r="H26" s="965" t="s">
        <v>95</v>
      </c>
      <c r="I26" s="965">
        <v>1.0432731561281E-2</v>
      </c>
      <c r="J26" s="965" t="s">
        <v>95</v>
      </c>
      <c r="K26" s="965" t="s">
        <v>95</v>
      </c>
      <c r="L26" s="964">
        <v>1.1339925610088E-2</v>
      </c>
    </row>
    <row r="27" spans="2:12" ht="15" customHeight="1" x14ac:dyDescent="0.2">
      <c r="B27" s="124"/>
      <c r="C27" s="288"/>
      <c r="D27" s="288" t="s">
        <v>197</v>
      </c>
      <c r="E27" s="965" t="s">
        <v>95</v>
      </c>
      <c r="F27" s="965" t="s">
        <v>95</v>
      </c>
      <c r="G27" s="965" t="s">
        <v>95</v>
      </c>
      <c r="H27" s="965" t="s">
        <v>95</v>
      </c>
      <c r="I27" s="965">
        <v>6.8039553660527996E-3</v>
      </c>
      <c r="J27" s="965">
        <v>3.6287761952281598E-3</v>
      </c>
      <c r="K27" s="965" t="s">
        <v>95</v>
      </c>
      <c r="L27" s="964">
        <v>1.0432731561281E-2</v>
      </c>
    </row>
    <row r="28" spans="2:12" ht="15" customHeight="1" x14ac:dyDescent="0.2">
      <c r="B28" s="124"/>
      <c r="C28" s="288"/>
      <c r="D28" s="288" t="s">
        <v>198</v>
      </c>
      <c r="E28" s="965" t="s">
        <v>95</v>
      </c>
      <c r="F28" s="965">
        <v>2.2679851220176002E-3</v>
      </c>
      <c r="G28" s="965" t="s">
        <v>95</v>
      </c>
      <c r="H28" s="965" t="s">
        <v>95</v>
      </c>
      <c r="I28" s="965" t="s">
        <v>95</v>
      </c>
      <c r="J28" s="965" t="s">
        <v>95</v>
      </c>
      <c r="K28" s="965" t="s">
        <v>95</v>
      </c>
      <c r="L28" s="964">
        <v>2.2679851220176002E-3</v>
      </c>
    </row>
    <row r="29" spans="2:12" ht="15" customHeight="1" x14ac:dyDescent="0.2">
      <c r="B29" s="124"/>
      <c r="C29" s="119"/>
      <c r="D29" s="166" t="s">
        <v>199</v>
      </c>
      <c r="E29" s="965" t="s">
        <v>95</v>
      </c>
      <c r="F29" s="961">
        <v>2.7215821464211202E-3</v>
      </c>
      <c r="G29" s="961">
        <v>1.17935226344915E-2</v>
      </c>
      <c r="H29" s="965" t="s">
        <v>95</v>
      </c>
      <c r="I29" s="961">
        <v>9.0719404880703995E-4</v>
      </c>
      <c r="J29" s="961">
        <v>0.11012882155493101</v>
      </c>
      <c r="K29" s="961">
        <v>9.5255375124739198E-3</v>
      </c>
      <c r="L29" s="991">
        <v>0.135076657897124</v>
      </c>
    </row>
    <row r="30" spans="2:12" ht="15" customHeight="1" x14ac:dyDescent="0.2">
      <c r="B30" s="124"/>
      <c r="C30" s="119"/>
      <c r="D30" s="166" t="s">
        <v>200</v>
      </c>
      <c r="E30" s="965" t="s">
        <v>95</v>
      </c>
      <c r="F30" s="961">
        <v>2.2679851220176002E-3</v>
      </c>
      <c r="G30" s="965" t="s">
        <v>95</v>
      </c>
      <c r="H30" s="965" t="s">
        <v>95</v>
      </c>
      <c r="I30" s="965" t="s">
        <v>95</v>
      </c>
      <c r="J30" s="965" t="s">
        <v>95</v>
      </c>
      <c r="K30" s="965" t="s">
        <v>95</v>
      </c>
      <c r="L30" s="991">
        <v>2.2679851220176002E-3</v>
      </c>
    </row>
    <row r="31" spans="2:12" ht="15" customHeight="1" x14ac:dyDescent="0.2">
      <c r="B31" s="124"/>
      <c r="C31" s="119"/>
      <c r="D31" s="166" t="s">
        <v>201</v>
      </c>
      <c r="E31" s="965" t="s">
        <v>95</v>
      </c>
      <c r="F31" s="965" t="s">
        <v>95</v>
      </c>
      <c r="G31" s="961">
        <v>2.2679851220176002E-3</v>
      </c>
      <c r="H31" s="965" t="s">
        <v>95</v>
      </c>
      <c r="I31" s="961">
        <v>1.58758958541232E-2</v>
      </c>
      <c r="J31" s="965" t="s">
        <v>95</v>
      </c>
      <c r="K31" s="965" t="s">
        <v>95</v>
      </c>
      <c r="L31" s="991">
        <v>1.8143880976140801E-2</v>
      </c>
    </row>
    <row r="32" spans="2:12" ht="15" customHeight="1" x14ac:dyDescent="0.2">
      <c r="B32" s="124"/>
      <c r="C32" s="119"/>
      <c r="D32" s="166" t="s">
        <v>209</v>
      </c>
      <c r="E32" s="965" t="s">
        <v>95</v>
      </c>
      <c r="F32" s="965">
        <v>1.3607910732105601E-3</v>
      </c>
      <c r="G32" s="965" t="s">
        <v>95</v>
      </c>
      <c r="H32" s="965" t="s">
        <v>95</v>
      </c>
      <c r="I32" s="965" t="s">
        <v>95</v>
      </c>
      <c r="J32" s="965" t="s">
        <v>95</v>
      </c>
      <c r="K32" s="965" t="s">
        <v>95</v>
      </c>
      <c r="L32" s="991">
        <v>1.3607910732105601E-3</v>
      </c>
    </row>
    <row r="33" spans="2:12" ht="15" customHeight="1" x14ac:dyDescent="0.2">
      <c r="B33" s="124"/>
      <c r="C33" s="119"/>
      <c r="D33" s="166" t="s">
        <v>202</v>
      </c>
      <c r="E33" s="965" t="s">
        <v>95</v>
      </c>
      <c r="F33" s="965" t="s">
        <v>95</v>
      </c>
      <c r="G33" s="965" t="s">
        <v>95</v>
      </c>
      <c r="H33" s="965" t="s">
        <v>95</v>
      </c>
      <c r="I33" s="965">
        <v>5.4431642928422404E-3</v>
      </c>
      <c r="J33" s="965">
        <v>4.0823732196316803E-3</v>
      </c>
      <c r="K33" s="965" t="s">
        <v>95</v>
      </c>
      <c r="L33" s="991">
        <v>9.5255375124739198E-3</v>
      </c>
    </row>
    <row r="34" spans="2:12" ht="15" customHeight="1" x14ac:dyDescent="0.2">
      <c r="B34" s="124"/>
      <c r="C34" s="119"/>
      <c r="D34" s="166" t="s">
        <v>203</v>
      </c>
      <c r="E34" s="965" t="s">
        <v>95</v>
      </c>
      <c r="F34" s="965" t="s">
        <v>95</v>
      </c>
      <c r="G34" s="965">
        <v>1.3607910732105601E-3</v>
      </c>
      <c r="H34" s="965" t="s">
        <v>95</v>
      </c>
      <c r="I34" s="961">
        <v>3.1751791708246398E-3</v>
      </c>
      <c r="J34" s="965" t="s">
        <v>95</v>
      </c>
      <c r="K34" s="965" t="s">
        <v>95</v>
      </c>
      <c r="L34" s="991">
        <v>4.5359702440352003E-3</v>
      </c>
    </row>
    <row r="35" spans="2:12" ht="15" customHeight="1" x14ac:dyDescent="0.2">
      <c r="B35" s="124"/>
      <c r="C35" s="119" t="s">
        <v>156</v>
      </c>
      <c r="D35" s="166"/>
      <c r="E35" s="965"/>
      <c r="F35" s="961"/>
      <c r="G35" s="961"/>
      <c r="H35" s="965"/>
      <c r="I35" s="965"/>
      <c r="J35" s="965"/>
      <c r="K35" s="965"/>
      <c r="L35" s="991"/>
    </row>
    <row r="36" spans="2:12" ht="15" customHeight="1" x14ac:dyDescent="0.2">
      <c r="B36" s="124"/>
      <c r="C36" s="119"/>
      <c r="D36" s="166" t="s">
        <v>120</v>
      </c>
      <c r="E36" s="965">
        <v>2.0262632677129598E-3</v>
      </c>
      <c r="F36" s="965" t="s">
        <v>95</v>
      </c>
      <c r="G36" s="965" t="s">
        <v>95</v>
      </c>
      <c r="H36" s="965" t="s">
        <v>95</v>
      </c>
      <c r="I36" s="965" t="s">
        <v>95</v>
      </c>
      <c r="J36" s="965">
        <v>3.5725210922616298E-6</v>
      </c>
      <c r="K36" s="965" t="s">
        <v>95</v>
      </c>
      <c r="L36" s="991">
        <v>2.0298357888052301E-3</v>
      </c>
    </row>
    <row r="37" spans="2:12" ht="15" customHeight="1" x14ac:dyDescent="0.2">
      <c r="B37" s="124"/>
      <c r="C37" s="119"/>
      <c r="D37" s="166" t="s">
        <v>123</v>
      </c>
      <c r="E37" s="965">
        <v>1.5881248299011198E-2</v>
      </c>
      <c r="F37" s="965" t="s">
        <v>95</v>
      </c>
      <c r="G37" s="965" t="s">
        <v>95</v>
      </c>
      <c r="H37" s="965" t="s">
        <v>95</v>
      </c>
      <c r="I37" s="965" t="s">
        <v>95</v>
      </c>
      <c r="J37" s="965" t="s">
        <v>95</v>
      </c>
      <c r="K37" s="965" t="s">
        <v>95</v>
      </c>
      <c r="L37" s="991">
        <v>1.5881248299011198E-2</v>
      </c>
    </row>
    <row r="38" spans="2:12" ht="15" customHeight="1" x14ac:dyDescent="0.2">
      <c r="B38" s="124"/>
      <c r="C38" s="119"/>
      <c r="D38" s="147" t="s">
        <v>124</v>
      </c>
      <c r="E38" s="965">
        <v>4.7635988387916203E-2</v>
      </c>
      <c r="F38" s="965" t="s">
        <v>95</v>
      </c>
      <c r="G38" s="965" t="s">
        <v>95</v>
      </c>
      <c r="H38" s="965" t="s">
        <v>95</v>
      </c>
      <c r="I38" s="965" t="s">
        <v>95</v>
      </c>
      <c r="J38" s="965" t="s">
        <v>95</v>
      </c>
      <c r="K38" s="965" t="s">
        <v>95</v>
      </c>
      <c r="L38" s="964">
        <v>4.7635988387916203E-2</v>
      </c>
    </row>
    <row r="39" spans="2:12" ht="15" customHeight="1" x14ac:dyDescent="0.2">
      <c r="B39" s="124"/>
      <c r="C39" s="119"/>
      <c r="D39" s="166" t="s">
        <v>131</v>
      </c>
      <c r="E39" s="961">
        <v>2.3455502131905998E-3</v>
      </c>
      <c r="F39" s="965" t="s">
        <v>95</v>
      </c>
      <c r="G39" s="965" t="s">
        <v>95</v>
      </c>
      <c r="H39" s="965" t="s">
        <v>95</v>
      </c>
      <c r="I39" s="965" t="s">
        <v>95</v>
      </c>
      <c r="J39" s="961">
        <v>0.22183135238138399</v>
      </c>
      <c r="K39" s="965" t="s">
        <v>95</v>
      </c>
      <c r="L39" s="991">
        <v>0.22417690259457501</v>
      </c>
    </row>
    <row r="40" spans="2:12" ht="15" customHeight="1" x14ac:dyDescent="0.2">
      <c r="B40" s="124"/>
      <c r="C40" s="119"/>
      <c r="D40" s="287" t="s">
        <v>158</v>
      </c>
      <c r="E40" s="965" t="s">
        <v>95</v>
      </c>
      <c r="F40" s="965" t="s">
        <v>95</v>
      </c>
      <c r="G40" s="965" t="s">
        <v>95</v>
      </c>
      <c r="H40" s="965" t="s">
        <v>95</v>
      </c>
      <c r="I40" s="961">
        <v>1.8143880976140801E-2</v>
      </c>
      <c r="J40" s="965" t="s">
        <v>95</v>
      </c>
      <c r="K40" s="965" t="s">
        <v>95</v>
      </c>
      <c r="L40" s="964">
        <v>1.8143880976140801E-2</v>
      </c>
    </row>
    <row r="41" spans="2:12" ht="15" customHeight="1" x14ac:dyDescent="0.2">
      <c r="B41" s="124"/>
      <c r="C41" s="119"/>
      <c r="D41" s="166" t="s">
        <v>160</v>
      </c>
      <c r="E41" s="965" t="s">
        <v>95</v>
      </c>
      <c r="F41" s="965" t="s">
        <v>95</v>
      </c>
      <c r="G41" s="965" t="s">
        <v>95</v>
      </c>
      <c r="H41" s="965" t="s">
        <v>95</v>
      </c>
      <c r="I41" s="961">
        <v>2.9030209561825299E-2</v>
      </c>
      <c r="J41" s="965" t="s">
        <v>95</v>
      </c>
      <c r="K41" s="965" t="s">
        <v>95</v>
      </c>
      <c r="L41" s="991">
        <v>2.9030209561825299E-2</v>
      </c>
    </row>
    <row r="42" spans="2:12" ht="15" customHeight="1" x14ac:dyDescent="0.2">
      <c r="B42" s="124"/>
      <c r="C42" s="119" t="s">
        <v>406</v>
      </c>
      <c r="D42" s="166"/>
      <c r="E42" s="961"/>
      <c r="F42" s="965"/>
      <c r="G42" s="965"/>
      <c r="H42" s="965"/>
      <c r="I42" s="965"/>
      <c r="J42" s="965"/>
      <c r="K42" s="961"/>
      <c r="L42" s="991"/>
    </row>
    <row r="43" spans="2:12" ht="15" customHeight="1" x14ac:dyDescent="0.2">
      <c r="B43" s="124"/>
      <c r="C43" s="119"/>
      <c r="D43" s="166" t="s">
        <v>122</v>
      </c>
      <c r="E43" s="965" t="s">
        <v>95</v>
      </c>
      <c r="F43" s="965" t="s">
        <v>95</v>
      </c>
      <c r="G43" s="965" t="s">
        <v>95</v>
      </c>
      <c r="H43" s="965" t="s">
        <v>95</v>
      </c>
      <c r="I43" s="965" t="s">
        <v>95</v>
      </c>
      <c r="J43" s="961">
        <v>1.68284496053706E-3</v>
      </c>
      <c r="K43" s="965" t="s">
        <v>95</v>
      </c>
      <c r="L43" s="961">
        <v>1.68284496053706E-3</v>
      </c>
    </row>
    <row r="44" spans="2:12" ht="15" customHeight="1" x14ac:dyDescent="0.2">
      <c r="B44" s="124"/>
      <c r="C44" s="119"/>
      <c r="D44" s="166" t="s">
        <v>123</v>
      </c>
      <c r="E44" s="961">
        <v>3.6287761952281598E-3</v>
      </c>
      <c r="F44" s="965" t="s">
        <v>95</v>
      </c>
      <c r="G44" s="965" t="s">
        <v>95</v>
      </c>
      <c r="H44" s="965" t="s">
        <v>95</v>
      </c>
      <c r="I44" s="965" t="s">
        <v>95</v>
      </c>
      <c r="J44" s="965" t="s">
        <v>95</v>
      </c>
      <c r="K44" s="965" t="s">
        <v>95</v>
      </c>
      <c r="L44" s="991">
        <v>3.6287761952281598E-3</v>
      </c>
    </row>
    <row r="45" spans="2:12" ht="15" customHeight="1" x14ac:dyDescent="0.2">
      <c r="B45" s="124"/>
      <c r="C45" s="119"/>
      <c r="D45" s="166" t="s">
        <v>158</v>
      </c>
      <c r="E45" s="965" t="s">
        <v>95</v>
      </c>
      <c r="F45" s="965" t="s">
        <v>95</v>
      </c>
      <c r="G45" s="965" t="s">
        <v>95</v>
      </c>
      <c r="H45" s="965" t="s">
        <v>95</v>
      </c>
      <c r="I45" s="961">
        <v>1.7236686927333801E-2</v>
      </c>
      <c r="J45" s="961">
        <v>4.5359702440351998E-4</v>
      </c>
      <c r="K45" s="965" t="s">
        <v>95</v>
      </c>
      <c r="L45" s="991">
        <v>1.7690283951737301E-2</v>
      </c>
    </row>
    <row r="46" spans="2:12" ht="15" customHeight="1" x14ac:dyDescent="0.2">
      <c r="B46" s="124"/>
      <c r="C46" s="119"/>
      <c r="D46" s="166" t="s">
        <v>140</v>
      </c>
      <c r="E46" s="961">
        <v>1.3607910732105601E-3</v>
      </c>
      <c r="F46" s="965" t="s">
        <v>95</v>
      </c>
      <c r="G46" s="965" t="s">
        <v>95</v>
      </c>
      <c r="H46" s="965" t="s">
        <v>95</v>
      </c>
      <c r="I46" s="965" t="s">
        <v>95</v>
      </c>
      <c r="J46" s="965">
        <v>1.68284496053706E-3</v>
      </c>
      <c r="K46" s="965" t="s">
        <v>95</v>
      </c>
      <c r="L46" s="991">
        <v>3.0436360337476199E-3</v>
      </c>
    </row>
    <row r="47" spans="2:12" ht="15" customHeight="1" x14ac:dyDescent="0.2">
      <c r="B47" s="124"/>
      <c r="C47" s="119"/>
      <c r="D47" s="166" t="s">
        <v>160</v>
      </c>
      <c r="E47" s="965">
        <v>0.15839608092170901</v>
      </c>
      <c r="F47" s="965">
        <v>1.12991018778917</v>
      </c>
      <c r="G47" s="965" t="s">
        <v>95</v>
      </c>
      <c r="H47" s="965" t="s">
        <v>95</v>
      </c>
      <c r="I47" s="961">
        <v>0.20897214914270201</v>
      </c>
      <c r="J47" s="961">
        <v>2.1223804771840701E-2</v>
      </c>
      <c r="K47" s="965" t="s">
        <v>95</v>
      </c>
      <c r="L47" s="991">
        <v>1.5185022226254199</v>
      </c>
    </row>
    <row r="48" spans="2:12" ht="15" customHeight="1" x14ac:dyDescent="0.2">
      <c r="B48" s="124"/>
      <c r="C48" s="119"/>
      <c r="D48" s="166" t="s">
        <v>143</v>
      </c>
      <c r="E48" s="961">
        <v>1.9504672049351399E-2</v>
      </c>
      <c r="F48" s="965" t="s">
        <v>95</v>
      </c>
      <c r="G48" s="965" t="s">
        <v>95</v>
      </c>
      <c r="H48" s="961">
        <v>9.0719404880703995E-4</v>
      </c>
      <c r="I48" s="961">
        <v>0.334890683117119</v>
      </c>
      <c r="J48" s="965" t="s">
        <v>95</v>
      </c>
      <c r="K48" s="965" t="s">
        <v>95</v>
      </c>
      <c r="L48" s="991">
        <v>0.35530254921527699</v>
      </c>
    </row>
    <row r="49" spans="1:13" ht="15" customHeight="1" x14ac:dyDescent="0.2">
      <c r="B49" s="124"/>
      <c r="C49" s="119" t="s">
        <v>162</v>
      </c>
      <c r="D49" s="166"/>
      <c r="E49" s="961"/>
      <c r="F49" s="961"/>
      <c r="G49" s="961"/>
      <c r="H49" s="961"/>
      <c r="I49" s="961"/>
      <c r="J49" s="961"/>
      <c r="K49" s="961"/>
      <c r="L49" s="991"/>
    </row>
    <row r="50" spans="1:13" ht="15" customHeight="1" x14ac:dyDescent="0.2">
      <c r="B50" s="124"/>
      <c r="C50" s="119"/>
      <c r="D50" s="287" t="s">
        <v>116</v>
      </c>
      <c r="E50" s="961">
        <v>1.1793522634491501E-6</v>
      </c>
      <c r="F50" s="965" t="s">
        <v>95</v>
      </c>
      <c r="G50" s="965" t="s">
        <v>95</v>
      </c>
      <c r="H50" s="965" t="s">
        <v>95</v>
      </c>
      <c r="I50" s="965" t="s">
        <v>95</v>
      </c>
      <c r="J50" s="961">
        <v>8.7255281887870795E-2</v>
      </c>
      <c r="K50" s="965" t="s">
        <v>95</v>
      </c>
      <c r="L50" s="964">
        <v>8.7256461240134295E-2</v>
      </c>
    </row>
    <row r="51" spans="1:13" ht="15" customHeight="1" x14ac:dyDescent="0.2">
      <c r="B51" s="124"/>
      <c r="C51" s="119"/>
      <c r="D51" s="166" t="s">
        <v>117</v>
      </c>
      <c r="E51" s="961">
        <v>1.0590583325773401E-3</v>
      </c>
      <c r="F51" s="965" t="s">
        <v>95</v>
      </c>
      <c r="G51" s="965" t="s">
        <v>95</v>
      </c>
      <c r="H51" s="965" t="s">
        <v>95</v>
      </c>
      <c r="I51" s="965" t="s">
        <v>95</v>
      </c>
      <c r="J51" s="961">
        <v>8.6386891045994702E-5</v>
      </c>
      <c r="K51" s="965" t="s">
        <v>95</v>
      </c>
      <c r="L51" s="991">
        <v>1.1454452236233301E-3</v>
      </c>
    </row>
    <row r="52" spans="1:13" ht="15" customHeight="1" x14ac:dyDescent="0.2">
      <c r="B52" s="124"/>
      <c r="C52" s="119"/>
      <c r="D52" s="166" t="s">
        <v>118</v>
      </c>
      <c r="E52" s="961">
        <v>1.31630227705706E-2</v>
      </c>
      <c r="F52" s="965" t="s">
        <v>95</v>
      </c>
      <c r="G52" s="965" t="s">
        <v>95</v>
      </c>
      <c r="H52" s="965" t="s">
        <v>95</v>
      </c>
      <c r="I52" s="965" t="s">
        <v>95</v>
      </c>
      <c r="J52" s="961">
        <v>8.0547299015694504E-2</v>
      </c>
      <c r="K52" s="965" t="s">
        <v>95</v>
      </c>
      <c r="L52" s="991">
        <v>9.3710321786265094E-2</v>
      </c>
    </row>
    <row r="53" spans="1:13" ht="15" customHeight="1" x14ac:dyDescent="0.2">
      <c r="B53" s="124"/>
      <c r="C53" s="119"/>
      <c r="D53" s="166" t="s">
        <v>163</v>
      </c>
      <c r="E53" s="961">
        <v>8.5512111040551603E-4</v>
      </c>
      <c r="F53" s="965" t="s">
        <v>95</v>
      </c>
      <c r="G53" s="965" t="s">
        <v>95</v>
      </c>
      <c r="H53" s="965" t="s">
        <v>95</v>
      </c>
      <c r="I53" s="965" t="s">
        <v>95</v>
      </c>
      <c r="J53" s="965" t="s">
        <v>95</v>
      </c>
      <c r="K53" s="965" t="s">
        <v>95</v>
      </c>
      <c r="L53" s="991">
        <v>8.5512111040551603E-4</v>
      </c>
    </row>
    <row r="54" spans="1:13" s="127" customFormat="1" ht="15" customHeight="1" x14ac:dyDescent="0.2">
      <c r="A54" s="139"/>
      <c r="B54" s="601"/>
      <c r="C54" s="596"/>
      <c r="D54" s="121" t="s">
        <v>128</v>
      </c>
      <c r="E54" s="968">
        <v>5.0884559557289301E-2</v>
      </c>
      <c r="F54" s="969" t="s">
        <v>95</v>
      </c>
      <c r="G54" s="969" t="s">
        <v>95</v>
      </c>
      <c r="H54" s="968">
        <v>1.3607910732105599E-2</v>
      </c>
      <c r="I54" s="969" t="s">
        <v>95</v>
      </c>
      <c r="J54" s="968">
        <v>4.2487889231606598E-3</v>
      </c>
      <c r="K54" s="969" t="s">
        <v>95</v>
      </c>
      <c r="L54" s="985">
        <v>6.8741259212555597E-2</v>
      </c>
      <c r="M54" s="118"/>
    </row>
    <row r="55" spans="1:13" ht="14.25" customHeight="1" x14ac:dyDescent="0.2">
      <c r="B55" s="119"/>
      <c r="C55" s="119"/>
      <c r="D55" s="119"/>
      <c r="E55" s="604"/>
      <c r="F55" s="130"/>
      <c r="G55" s="130"/>
      <c r="H55" s="130"/>
      <c r="I55" s="130"/>
      <c r="J55" s="604"/>
      <c r="K55" s="130"/>
      <c r="L55" s="130"/>
    </row>
    <row r="56" spans="1:13" ht="12.75" customHeight="1" x14ac:dyDescent="0.2">
      <c r="B56" s="119"/>
      <c r="C56" s="119"/>
      <c r="D56" s="119"/>
      <c r="E56" s="604"/>
      <c r="F56" s="130"/>
      <c r="G56" s="130"/>
      <c r="H56" s="130"/>
      <c r="I56" s="130"/>
      <c r="J56" s="604"/>
      <c r="K56" s="130"/>
      <c r="L56" s="130"/>
    </row>
    <row r="57" spans="1:13" ht="12.75" customHeight="1" x14ac:dyDescent="0.2">
      <c r="B57" s="39"/>
      <c r="E57" s="1335" t="s">
        <v>289</v>
      </c>
      <c r="F57" s="1336"/>
      <c r="G57" s="1336"/>
      <c r="H57" s="1336"/>
      <c r="I57" s="1336"/>
      <c r="J57" s="1336"/>
      <c r="K57" s="1337"/>
      <c r="L57" s="270" t="s">
        <v>5</v>
      </c>
      <c r="M57" s="119"/>
    </row>
    <row r="58" spans="1:13" ht="12.75" customHeight="1" x14ac:dyDescent="0.2">
      <c r="E58" s="1329" t="s">
        <v>266</v>
      </c>
      <c r="F58" s="1330"/>
      <c r="G58" s="1330"/>
      <c r="H58" s="1330"/>
      <c r="I58" s="1330"/>
      <c r="J58" s="1330"/>
      <c r="K58" s="1331"/>
      <c r="L58" s="290" t="s">
        <v>66</v>
      </c>
      <c r="M58" s="119"/>
    </row>
    <row r="59" spans="1:13" ht="12.75" customHeight="1" x14ac:dyDescent="0.2">
      <c r="B59" s="120"/>
      <c r="C59" s="120"/>
      <c r="D59" s="167"/>
      <c r="E59" s="289" t="s">
        <v>20</v>
      </c>
      <c r="F59" s="274" t="s">
        <v>21</v>
      </c>
      <c r="G59" s="58" t="s">
        <v>22</v>
      </c>
      <c r="H59" s="289" t="s">
        <v>23</v>
      </c>
      <c r="I59" s="274" t="s">
        <v>24</v>
      </c>
      <c r="J59" s="58" t="s">
        <v>25</v>
      </c>
      <c r="K59" s="58" t="s">
        <v>447</v>
      </c>
      <c r="L59" s="286" t="s">
        <v>6</v>
      </c>
    </row>
    <row r="60" spans="1:13" ht="15" customHeight="1" x14ac:dyDescent="0.2">
      <c r="B60" s="124"/>
      <c r="C60" s="119"/>
      <c r="D60" s="166" t="s">
        <v>133</v>
      </c>
      <c r="E60" s="961">
        <v>0.30893831080468098</v>
      </c>
      <c r="F60" s="965" t="s">
        <v>95</v>
      </c>
      <c r="G60" s="965" t="s">
        <v>95</v>
      </c>
      <c r="H60" s="965" t="s">
        <v>95</v>
      </c>
      <c r="I60" s="965" t="s">
        <v>95</v>
      </c>
      <c r="J60" s="961">
        <v>0.27128233526263301</v>
      </c>
      <c r="K60" s="965" t="s">
        <v>95</v>
      </c>
      <c r="L60" s="991">
        <v>0.58022064606731405</v>
      </c>
    </row>
    <row r="61" spans="1:13" ht="15" customHeight="1" x14ac:dyDescent="0.2">
      <c r="A61" s="127"/>
      <c r="B61" s="599"/>
      <c r="C61" s="594"/>
      <c r="D61" s="595" t="s">
        <v>134</v>
      </c>
      <c r="E61" s="965" t="s">
        <v>95</v>
      </c>
      <c r="F61" s="965" t="s">
        <v>95</v>
      </c>
      <c r="G61" s="965" t="s">
        <v>95</v>
      </c>
      <c r="H61" s="965" t="s">
        <v>95</v>
      </c>
      <c r="I61" s="965" t="s">
        <v>95</v>
      </c>
      <c r="J61" s="961">
        <v>8.7945525265354296E-4</v>
      </c>
      <c r="K61" s="965" t="s">
        <v>95</v>
      </c>
      <c r="L61" s="964">
        <v>8.7945525265354296E-4</v>
      </c>
    </row>
    <row r="62" spans="1:13" ht="15" customHeight="1" x14ac:dyDescent="0.2">
      <c r="B62" s="124"/>
      <c r="C62" s="119"/>
      <c r="D62" s="166" t="s">
        <v>135</v>
      </c>
      <c r="E62" s="961">
        <v>7.4215730744806299E-3</v>
      </c>
      <c r="F62" s="965" t="s">
        <v>95</v>
      </c>
      <c r="G62" s="965" t="s">
        <v>95</v>
      </c>
      <c r="H62" s="965" t="s">
        <v>95</v>
      </c>
      <c r="I62" s="965" t="s">
        <v>95</v>
      </c>
      <c r="J62" s="961">
        <v>0.114206246865645</v>
      </c>
      <c r="K62" s="965" t="s">
        <v>95</v>
      </c>
      <c r="L62" s="991">
        <v>0.121627819940125</v>
      </c>
    </row>
    <row r="63" spans="1:13" ht="15" customHeight="1" x14ac:dyDescent="0.2">
      <c r="B63" s="124"/>
      <c r="C63" s="119"/>
      <c r="D63" s="166" t="s">
        <v>164</v>
      </c>
      <c r="E63" s="961">
        <v>6.3503583416492796E-3</v>
      </c>
      <c r="F63" s="965" t="s">
        <v>95</v>
      </c>
      <c r="G63" s="961">
        <v>4.3998911367141402E-2</v>
      </c>
      <c r="H63" s="965" t="s">
        <v>95</v>
      </c>
      <c r="I63" s="961">
        <v>2.2679851220176002E-3</v>
      </c>
      <c r="J63" s="965" t="s">
        <v>95</v>
      </c>
      <c r="K63" s="965" t="s">
        <v>95</v>
      </c>
      <c r="L63" s="961">
        <v>5.2617254830808299E-2</v>
      </c>
    </row>
    <row r="64" spans="1:13" ht="15" customHeight="1" x14ac:dyDescent="0.2">
      <c r="B64" s="124"/>
      <c r="C64" s="119"/>
      <c r="D64" s="166" t="s">
        <v>138</v>
      </c>
      <c r="E64" s="961">
        <v>2.72158214642112E-6</v>
      </c>
      <c r="F64" s="965" t="s">
        <v>95</v>
      </c>
      <c r="G64" s="965" t="s">
        <v>95</v>
      </c>
      <c r="H64" s="965" t="s">
        <v>95</v>
      </c>
      <c r="I64" s="965" t="s">
        <v>95</v>
      </c>
      <c r="J64" s="961">
        <v>4.9551472648099396E-3</v>
      </c>
      <c r="K64" s="965" t="s">
        <v>95</v>
      </c>
      <c r="L64" s="961">
        <v>4.9578688469563599E-3</v>
      </c>
    </row>
    <row r="65" spans="2:12" ht="15" customHeight="1" x14ac:dyDescent="0.2">
      <c r="B65" s="124"/>
      <c r="C65" s="119"/>
      <c r="D65" s="166" t="s">
        <v>142</v>
      </c>
      <c r="E65" s="961">
        <v>3.2028939490156899E-3</v>
      </c>
      <c r="F65" s="965" t="s">
        <v>95</v>
      </c>
      <c r="G65" s="965" t="s">
        <v>95</v>
      </c>
      <c r="H65" s="965" t="s">
        <v>95</v>
      </c>
      <c r="I65" s="965" t="s">
        <v>95</v>
      </c>
      <c r="J65" s="965" t="s">
        <v>95</v>
      </c>
      <c r="K65" s="965" t="s">
        <v>95</v>
      </c>
      <c r="L65" s="961">
        <v>3.2028939490156899E-3</v>
      </c>
    </row>
    <row r="66" spans="2:12" ht="15" customHeight="1" x14ac:dyDescent="0.2">
      <c r="B66" s="124"/>
      <c r="C66" s="119" t="s">
        <v>407</v>
      </c>
      <c r="D66" s="166"/>
      <c r="E66" s="961"/>
      <c r="F66" s="961"/>
      <c r="G66" s="961"/>
      <c r="H66" s="961"/>
      <c r="I66" s="961"/>
      <c r="J66" s="961"/>
      <c r="K66" s="961"/>
      <c r="L66" s="961"/>
    </row>
    <row r="67" spans="2:12" ht="15" customHeight="1" x14ac:dyDescent="0.2">
      <c r="B67" s="124"/>
      <c r="C67" s="119"/>
      <c r="D67" s="166" t="s">
        <v>117</v>
      </c>
      <c r="E67" s="965" t="s">
        <v>95</v>
      </c>
      <c r="F67" s="965" t="s">
        <v>95</v>
      </c>
      <c r="G67" s="961">
        <v>8.1121291844325505</v>
      </c>
      <c r="H67" s="965" t="s">
        <v>95</v>
      </c>
      <c r="I67" s="965" t="s">
        <v>95</v>
      </c>
      <c r="J67" s="965" t="s">
        <v>95</v>
      </c>
      <c r="K67" s="965" t="s">
        <v>95</v>
      </c>
      <c r="L67" s="961">
        <v>8.1121291844325505</v>
      </c>
    </row>
    <row r="68" spans="2:12" ht="15" customHeight="1" x14ac:dyDescent="0.2">
      <c r="B68" s="124"/>
      <c r="C68" s="119"/>
      <c r="D68" s="166" t="s">
        <v>118</v>
      </c>
      <c r="E68" s="965" t="s">
        <v>95</v>
      </c>
      <c r="F68" s="965" t="s">
        <v>95</v>
      </c>
      <c r="G68" s="961">
        <v>0.108863285856845</v>
      </c>
      <c r="H68" s="965" t="s">
        <v>95</v>
      </c>
      <c r="I68" s="961">
        <v>1.3607910732105601E-3</v>
      </c>
      <c r="J68" s="965" t="s">
        <v>95</v>
      </c>
      <c r="K68" s="965" t="s">
        <v>95</v>
      </c>
      <c r="L68" s="961">
        <v>0.110224076930055</v>
      </c>
    </row>
    <row r="69" spans="2:12" ht="15" customHeight="1" x14ac:dyDescent="0.2">
      <c r="B69" s="124"/>
      <c r="C69" s="119"/>
      <c r="D69" s="166" t="s">
        <v>128</v>
      </c>
      <c r="E69" s="965" t="s">
        <v>95</v>
      </c>
      <c r="F69" s="965" t="s">
        <v>95</v>
      </c>
      <c r="G69" s="961">
        <v>5.4431642928422404E-3</v>
      </c>
      <c r="H69" s="965" t="s">
        <v>95</v>
      </c>
      <c r="I69" s="965" t="s">
        <v>95</v>
      </c>
      <c r="J69" s="965" t="s">
        <v>95</v>
      </c>
      <c r="K69" s="965" t="s">
        <v>95</v>
      </c>
      <c r="L69" s="961">
        <v>5.4431642928422404E-3</v>
      </c>
    </row>
    <row r="70" spans="2:12" ht="15" customHeight="1" x14ac:dyDescent="0.2">
      <c r="B70" s="124"/>
      <c r="C70" s="119"/>
      <c r="D70" s="166" t="s">
        <v>164</v>
      </c>
      <c r="E70" s="965" t="s">
        <v>95</v>
      </c>
      <c r="F70" s="965" t="s">
        <v>95</v>
      </c>
      <c r="G70" s="965" t="s">
        <v>95</v>
      </c>
      <c r="H70" s="965" t="s">
        <v>95</v>
      </c>
      <c r="I70" s="961">
        <v>1.7236686927333801E-2</v>
      </c>
      <c r="J70" s="965" t="s">
        <v>95</v>
      </c>
      <c r="K70" s="965" t="s">
        <v>95</v>
      </c>
      <c r="L70" s="961">
        <v>1.7236686927333801E-2</v>
      </c>
    </row>
    <row r="71" spans="2:12" ht="15" customHeight="1" x14ac:dyDescent="0.2">
      <c r="B71" s="124"/>
      <c r="C71" s="119" t="s">
        <v>41</v>
      </c>
      <c r="D71" s="147"/>
      <c r="E71" s="961"/>
      <c r="F71" s="961"/>
      <c r="G71" s="961"/>
      <c r="H71" s="961"/>
      <c r="I71" s="961"/>
      <c r="J71" s="961"/>
      <c r="K71" s="961"/>
      <c r="L71" s="961"/>
    </row>
    <row r="72" spans="2:12" ht="15" customHeight="1" x14ac:dyDescent="0.2">
      <c r="B72" s="124"/>
      <c r="C72" s="119"/>
      <c r="D72" s="147" t="s">
        <v>109</v>
      </c>
      <c r="E72" s="961">
        <v>9.0719404880703995E-4</v>
      </c>
      <c r="F72" s="961">
        <v>0.233602467567813</v>
      </c>
      <c r="G72" s="961">
        <v>1.6601651093168801E-2</v>
      </c>
      <c r="H72" s="965" t="s">
        <v>95</v>
      </c>
      <c r="I72" s="965" t="s">
        <v>95</v>
      </c>
      <c r="J72" s="961">
        <v>0.13426471922344199</v>
      </c>
      <c r="K72" s="965" t="s">
        <v>95</v>
      </c>
      <c r="L72" s="964">
        <v>0.385376031933231</v>
      </c>
    </row>
    <row r="73" spans="2:12" ht="15" customHeight="1" x14ac:dyDescent="0.2">
      <c r="B73" s="124"/>
      <c r="C73" s="119"/>
      <c r="D73" s="287" t="s">
        <v>111</v>
      </c>
      <c r="E73" s="961">
        <v>2.0411866098158399E-2</v>
      </c>
      <c r="F73" s="965" t="s">
        <v>95</v>
      </c>
      <c r="G73" s="992">
        <v>3.2477546947291998E-2</v>
      </c>
      <c r="H73" s="965" t="s">
        <v>95</v>
      </c>
      <c r="I73" s="961">
        <v>4.5359702440351998E-4</v>
      </c>
      <c r="J73" s="965" t="s">
        <v>95</v>
      </c>
      <c r="K73" s="965" t="s">
        <v>95</v>
      </c>
      <c r="L73" s="993">
        <v>5.3343010069853897E-2</v>
      </c>
    </row>
    <row r="74" spans="2:12" ht="15" customHeight="1" x14ac:dyDescent="0.2">
      <c r="B74" s="124"/>
      <c r="C74" s="119"/>
      <c r="D74" s="166" t="s">
        <v>112</v>
      </c>
      <c r="E74" s="965" t="s">
        <v>95</v>
      </c>
      <c r="F74" s="965" t="s">
        <v>95</v>
      </c>
      <c r="G74" s="961">
        <v>1.1680123378390601E-2</v>
      </c>
      <c r="H74" s="965" t="s">
        <v>95</v>
      </c>
      <c r="I74" s="965" t="s">
        <v>95</v>
      </c>
      <c r="J74" s="961">
        <v>0.94121382563730405</v>
      </c>
      <c r="K74" s="965" t="s">
        <v>95</v>
      </c>
      <c r="L74" s="991">
        <v>0.95289394901569402</v>
      </c>
    </row>
    <row r="75" spans="2:12" ht="15" customHeight="1" x14ac:dyDescent="0.2">
      <c r="B75" s="124"/>
      <c r="C75" s="119"/>
      <c r="D75" s="166" t="s">
        <v>113</v>
      </c>
      <c r="E75" s="961">
        <v>1.8143880976140799E-3</v>
      </c>
      <c r="F75" s="961">
        <v>0.92306994466116299</v>
      </c>
      <c r="G75" s="965" t="s">
        <v>95</v>
      </c>
      <c r="H75" s="965" t="s">
        <v>95</v>
      </c>
      <c r="I75" s="965" t="s">
        <v>95</v>
      </c>
      <c r="J75" s="961">
        <v>6.0782001270071703E-2</v>
      </c>
      <c r="K75" s="965" t="s">
        <v>95</v>
      </c>
      <c r="L75" s="991">
        <v>0.98566633402884896</v>
      </c>
    </row>
    <row r="76" spans="2:12" ht="15" customHeight="1" x14ac:dyDescent="0.2">
      <c r="B76" s="124"/>
      <c r="C76" s="119"/>
      <c r="D76" s="288" t="s">
        <v>115</v>
      </c>
      <c r="E76" s="961">
        <v>9.7523360246756799E-2</v>
      </c>
      <c r="F76" s="965" t="s">
        <v>95</v>
      </c>
      <c r="G76" s="961">
        <v>2.1319060146965399E-2</v>
      </c>
      <c r="H76" s="961">
        <v>9.0719404880703995E-4</v>
      </c>
      <c r="I76" s="961">
        <v>0.49079198040460897</v>
      </c>
      <c r="J76" s="961">
        <v>8.1647464392633606E-3</v>
      </c>
      <c r="K76" s="965" t="s">
        <v>95</v>
      </c>
      <c r="L76" s="964">
        <v>0.61870634128640101</v>
      </c>
    </row>
    <row r="77" spans="2:12" ht="15" customHeight="1" x14ac:dyDescent="0.2">
      <c r="B77" s="124"/>
      <c r="C77" s="119"/>
      <c r="D77" s="288" t="s">
        <v>114</v>
      </c>
      <c r="E77" s="961">
        <v>2.5673591581239202E-2</v>
      </c>
      <c r="F77" s="965" t="s">
        <v>95</v>
      </c>
      <c r="G77" s="961">
        <v>1.3607910732105601E-3</v>
      </c>
      <c r="H77" s="965" t="s">
        <v>95</v>
      </c>
      <c r="I77" s="965" t="s">
        <v>95</v>
      </c>
      <c r="J77" s="961">
        <v>3.2981039644379901</v>
      </c>
      <c r="K77" s="965" t="s">
        <v>95</v>
      </c>
      <c r="L77" s="964">
        <v>3.32513834709244</v>
      </c>
    </row>
    <row r="78" spans="2:12" ht="15" customHeight="1" x14ac:dyDescent="0.2">
      <c r="B78" s="124"/>
      <c r="C78" s="119" t="s">
        <v>42</v>
      </c>
      <c r="D78" s="288"/>
      <c r="E78" s="961"/>
      <c r="F78" s="961"/>
      <c r="G78" s="961"/>
      <c r="H78" s="961"/>
      <c r="I78" s="961"/>
      <c r="J78" s="961"/>
      <c r="K78" s="961"/>
      <c r="L78" s="964"/>
    </row>
    <row r="79" spans="2:12" ht="15" customHeight="1" x14ac:dyDescent="0.2">
      <c r="B79" s="124"/>
      <c r="C79" s="119"/>
      <c r="D79" s="288" t="s">
        <v>195</v>
      </c>
      <c r="E79" s="965" t="s">
        <v>95</v>
      </c>
      <c r="F79" s="961">
        <v>4.5359702440351998E-4</v>
      </c>
      <c r="G79" s="965" t="s">
        <v>95</v>
      </c>
      <c r="H79" s="965" t="s">
        <v>95</v>
      </c>
      <c r="I79" s="961">
        <v>9.9791345368774407E-3</v>
      </c>
      <c r="J79" s="965" t="s">
        <v>95</v>
      </c>
      <c r="K79" s="965" t="s">
        <v>95</v>
      </c>
      <c r="L79" s="964">
        <v>1.0432731561281E-2</v>
      </c>
    </row>
    <row r="80" spans="2:12" ht="15" customHeight="1" x14ac:dyDescent="0.2">
      <c r="B80" s="124"/>
      <c r="C80" s="119"/>
      <c r="D80" s="288" t="s">
        <v>184</v>
      </c>
      <c r="E80" s="961">
        <v>1.54222988297197E-2</v>
      </c>
      <c r="F80" s="965" t="s">
        <v>95</v>
      </c>
      <c r="G80" s="961">
        <v>0.194139526444707</v>
      </c>
      <c r="H80" s="965" t="s">
        <v>95</v>
      </c>
      <c r="I80" s="965" t="s">
        <v>95</v>
      </c>
      <c r="J80" s="965" t="s">
        <v>95</v>
      </c>
      <c r="K80" s="965" t="s">
        <v>95</v>
      </c>
      <c r="L80" s="964">
        <v>0.20956182527442599</v>
      </c>
    </row>
    <row r="81" spans="2:13" ht="15" customHeight="1" x14ac:dyDescent="0.2">
      <c r="B81" s="124"/>
      <c r="C81" s="119"/>
      <c r="D81" s="288" t="s">
        <v>130</v>
      </c>
      <c r="E81" s="965" t="s">
        <v>95</v>
      </c>
      <c r="F81" s="965" t="s">
        <v>95</v>
      </c>
      <c r="G81" s="965" t="s">
        <v>95</v>
      </c>
      <c r="H81" s="965" t="s">
        <v>95</v>
      </c>
      <c r="I81" s="961">
        <v>2.6762224439807698E-2</v>
      </c>
      <c r="J81" s="961">
        <v>4.0823732196316803E-3</v>
      </c>
      <c r="K81" s="965" t="s">
        <v>95</v>
      </c>
      <c r="L81" s="991">
        <v>3.08445976594394E-2</v>
      </c>
    </row>
    <row r="82" spans="2:13" ht="15" customHeight="1" x14ac:dyDescent="0.2">
      <c r="B82" s="124"/>
      <c r="C82" s="119"/>
      <c r="D82" s="288" t="s">
        <v>300</v>
      </c>
      <c r="E82" s="961">
        <v>0.25292570080740306</v>
      </c>
      <c r="F82" s="965" t="s">
        <v>95</v>
      </c>
      <c r="G82" s="961">
        <v>1.5307992379569999</v>
      </c>
      <c r="H82" s="965" t="s">
        <v>95</v>
      </c>
      <c r="I82" s="965" t="s">
        <v>95</v>
      </c>
      <c r="J82" s="961">
        <v>0.34881611176630695</v>
      </c>
      <c r="K82" s="965" t="s">
        <v>95</v>
      </c>
      <c r="L82" s="991">
        <v>2.1325410505307039</v>
      </c>
    </row>
    <row r="83" spans="2:13" ht="15" customHeight="1" x14ac:dyDescent="0.2">
      <c r="B83" s="124"/>
      <c r="C83" s="119"/>
      <c r="D83" s="288" t="s">
        <v>185</v>
      </c>
      <c r="E83" s="961">
        <v>1.8143880976140801E-2</v>
      </c>
      <c r="F83" s="965" t="s">
        <v>95</v>
      </c>
      <c r="G83" s="961">
        <v>0.18279960083461899</v>
      </c>
      <c r="H83" s="965" t="s">
        <v>95</v>
      </c>
      <c r="I83" s="961">
        <v>1.3154313707702101E-2</v>
      </c>
      <c r="J83" s="961">
        <v>1.1339925610088E-2</v>
      </c>
      <c r="K83" s="965" t="s">
        <v>95</v>
      </c>
      <c r="L83" s="991">
        <v>0.22543772112854901</v>
      </c>
    </row>
    <row r="84" spans="2:13" ht="15" customHeight="1" x14ac:dyDescent="0.2">
      <c r="B84" s="124"/>
      <c r="C84" s="119" t="s">
        <v>298</v>
      </c>
      <c r="D84" s="288"/>
      <c r="E84" s="961">
        <v>7.7111494148598397E-3</v>
      </c>
      <c r="F84" s="965" t="s">
        <v>95</v>
      </c>
      <c r="G84" s="961">
        <v>3.03910006350358E-2</v>
      </c>
      <c r="H84" s="965" t="s">
        <v>95</v>
      </c>
      <c r="I84" s="965" t="s">
        <v>95</v>
      </c>
      <c r="J84" s="961">
        <v>2.4040642293386601E-2</v>
      </c>
      <c r="K84" s="965" t="s">
        <v>95</v>
      </c>
      <c r="L84" s="991">
        <v>6.2142792343282197E-2</v>
      </c>
    </row>
    <row r="85" spans="2:13" ht="15" customHeight="1" x14ac:dyDescent="0.2">
      <c r="B85" s="124"/>
      <c r="C85" s="119" t="s">
        <v>299</v>
      </c>
      <c r="D85" s="166"/>
      <c r="E85" s="965" t="s">
        <v>95</v>
      </c>
      <c r="F85" s="965" t="s">
        <v>95</v>
      </c>
      <c r="G85" s="961">
        <v>1.1339925610088E-2</v>
      </c>
      <c r="H85" s="965" t="s">
        <v>95</v>
      </c>
      <c r="I85" s="965" t="s">
        <v>95</v>
      </c>
      <c r="J85" s="965" t="s">
        <v>95</v>
      </c>
      <c r="K85" s="965" t="s">
        <v>95</v>
      </c>
      <c r="L85" s="991">
        <v>1.1339925610088E-2</v>
      </c>
    </row>
    <row r="86" spans="2:13" ht="15" customHeight="1" x14ac:dyDescent="0.2">
      <c r="B86" s="124"/>
      <c r="C86" s="119" t="s">
        <v>243</v>
      </c>
      <c r="D86" s="166"/>
      <c r="E86" s="961">
        <v>3.03075387825456E-3</v>
      </c>
      <c r="F86" s="965" t="s">
        <v>95</v>
      </c>
      <c r="G86" s="965" t="s">
        <v>95</v>
      </c>
      <c r="H86" s="965" t="s">
        <v>95</v>
      </c>
      <c r="I86" s="965" t="s">
        <v>95</v>
      </c>
      <c r="J86" s="961">
        <v>0.26440778732196302</v>
      </c>
      <c r="K86" s="965" t="s">
        <v>95</v>
      </c>
      <c r="L86" s="991">
        <v>0.26743854120021798</v>
      </c>
    </row>
    <row r="87" spans="2:13" ht="15" customHeight="1" x14ac:dyDescent="0.2">
      <c r="B87" s="124"/>
      <c r="C87" s="119" t="s">
        <v>293</v>
      </c>
      <c r="D87" s="166"/>
      <c r="E87" s="961">
        <v>4.3091717318334402E-2</v>
      </c>
      <c r="F87" s="965" t="s">
        <v>95</v>
      </c>
      <c r="G87" s="961">
        <v>0.14560464483353</v>
      </c>
      <c r="H87" s="965" t="s">
        <v>95</v>
      </c>
      <c r="I87" s="965" t="s">
        <v>95</v>
      </c>
      <c r="J87" s="961">
        <v>0.521182981039644</v>
      </c>
      <c r="K87" s="965" t="s">
        <v>95</v>
      </c>
      <c r="L87" s="991">
        <v>0.70987934319150903</v>
      </c>
    </row>
    <row r="88" spans="2:13" ht="15" customHeight="1" x14ac:dyDescent="0.2">
      <c r="B88" s="124"/>
      <c r="C88" s="119" t="s">
        <v>10</v>
      </c>
      <c r="D88" s="166"/>
      <c r="E88" s="961">
        <v>11.326499138165699</v>
      </c>
      <c r="F88" s="965" t="s">
        <v>95</v>
      </c>
      <c r="G88" s="961">
        <v>2.3896398439626201</v>
      </c>
      <c r="H88" s="965" t="s">
        <v>95</v>
      </c>
      <c r="I88" s="961">
        <v>0.33112582781457001</v>
      </c>
      <c r="J88" s="961">
        <v>0.74625782454867096</v>
      </c>
      <c r="K88" s="965" t="s">
        <v>95</v>
      </c>
      <c r="L88" s="991">
        <v>14.793522634491501</v>
      </c>
    </row>
    <row r="89" spans="2:13" ht="15" customHeight="1" x14ac:dyDescent="0.2">
      <c r="B89" s="124"/>
      <c r="C89" s="119" t="s">
        <v>11</v>
      </c>
      <c r="D89" s="166"/>
      <c r="E89" s="965" t="s">
        <v>95</v>
      </c>
      <c r="F89" s="965" t="s">
        <v>95</v>
      </c>
      <c r="G89" s="961">
        <v>4.1730926245123798E-2</v>
      </c>
      <c r="H89" s="965" t="s">
        <v>95</v>
      </c>
      <c r="I89" s="961">
        <v>0.224984124104146</v>
      </c>
      <c r="J89" s="965" t="s">
        <v>95</v>
      </c>
      <c r="K89" s="965" t="s">
        <v>95</v>
      </c>
      <c r="L89" s="991">
        <v>0.26671505034927001</v>
      </c>
    </row>
    <row r="90" spans="2:13" ht="15" customHeight="1" x14ac:dyDescent="0.2">
      <c r="B90" s="124"/>
      <c r="C90" s="119" t="s">
        <v>171</v>
      </c>
      <c r="D90" s="287"/>
      <c r="E90" s="961">
        <v>4.5359702440352E-2</v>
      </c>
      <c r="F90" s="965" t="s">
        <v>95</v>
      </c>
      <c r="G90" s="961">
        <v>1.4515104780912599E-2</v>
      </c>
      <c r="H90" s="965" t="s">
        <v>95</v>
      </c>
      <c r="I90" s="961">
        <v>2.2679851220176E-2</v>
      </c>
      <c r="J90" s="961">
        <v>0.63523758167468003</v>
      </c>
      <c r="K90" s="965" t="s">
        <v>95</v>
      </c>
      <c r="L90" s="964">
        <v>0.71779224011612097</v>
      </c>
    </row>
    <row r="91" spans="2:13" ht="15" customHeight="1" x14ac:dyDescent="0.2">
      <c r="B91" s="124"/>
      <c r="C91" s="119" t="s">
        <v>172</v>
      </c>
      <c r="D91" s="166"/>
      <c r="E91" s="965" t="s">
        <v>95</v>
      </c>
      <c r="F91" s="965" t="s">
        <v>95</v>
      </c>
      <c r="G91" s="965" t="s">
        <v>95</v>
      </c>
      <c r="H91" s="965" t="s">
        <v>95</v>
      </c>
      <c r="I91" s="961">
        <v>2.31334482445795E-2</v>
      </c>
      <c r="J91" s="965" t="s">
        <v>95</v>
      </c>
      <c r="K91" s="965" t="s">
        <v>95</v>
      </c>
      <c r="L91" s="991">
        <v>2.31334482445795E-2</v>
      </c>
    </row>
    <row r="92" spans="2:13" ht="15" customHeight="1" x14ac:dyDescent="0.2">
      <c r="B92" s="124"/>
      <c r="C92" s="119" t="s">
        <v>345</v>
      </c>
      <c r="D92" s="147"/>
      <c r="E92" s="961">
        <v>0.159666152590039</v>
      </c>
      <c r="F92" s="965" t="s">
        <v>95</v>
      </c>
      <c r="G92" s="961">
        <v>2.6490066225165601E-2</v>
      </c>
      <c r="H92" s="965" t="s">
        <v>95</v>
      </c>
      <c r="I92" s="961">
        <v>0.28349814025219999</v>
      </c>
      <c r="J92" s="965" t="s">
        <v>95</v>
      </c>
      <c r="K92" s="965" t="s">
        <v>95</v>
      </c>
      <c r="L92" s="964">
        <v>0.46965435906740499</v>
      </c>
      <c r="M92" s="272"/>
    </row>
    <row r="93" spans="2:13" ht="15" customHeight="1" x14ac:dyDescent="0.2">
      <c r="B93" s="124"/>
      <c r="C93" s="119" t="s">
        <v>321</v>
      </c>
      <c r="D93" s="166"/>
      <c r="E93" s="965" t="s">
        <v>95</v>
      </c>
      <c r="F93" s="965" t="s">
        <v>95</v>
      </c>
      <c r="G93" s="961">
        <v>1.8143880976140801E-2</v>
      </c>
      <c r="H93" s="965" t="s">
        <v>95</v>
      </c>
      <c r="I93" s="965" t="s">
        <v>95</v>
      </c>
      <c r="J93" s="965" t="s">
        <v>95</v>
      </c>
      <c r="K93" s="965" t="s">
        <v>95</v>
      </c>
      <c r="L93" s="991">
        <v>1.8143880976140801E-2</v>
      </c>
    </row>
    <row r="94" spans="2:13" ht="15" customHeight="1" x14ac:dyDescent="0.2">
      <c r="B94" s="124"/>
      <c r="C94" s="594" t="s">
        <v>304</v>
      </c>
      <c r="D94" s="166"/>
      <c r="E94" s="961">
        <v>0.103420121564003</v>
      </c>
      <c r="F94" s="965" t="s">
        <v>95</v>
      </c>
      <c r="G94" s="961">
        <v>4.5359702440351998E-4</v>
      </c>
      <c r="H94" s="961">
        <v>9.0719404880703995E-4</v>
      </c>
      <c r="I94" s="965" t="s">
        <v>95</v>
      </c>
      <c r="J94" s="961">
        <v>0.91535879524630304</v>
      </c>
      <c r="K94" s="965" t="s">
        <v>95</v>
      </c>
      <c r="L94" s="991">
        <v>1.0201397078835199</v>
      </c>
    </row>
    <row r="95" spans="2:13" ht="15" customHeight="1" x14ac:dyDescent="0.2">
      <c r="B95" s="124"/>
      <c r="C95" s="594" t="s">
        <v>301</v>
      </c>
      <c r="D95" s="166"/>
      <c r="E95" s="965" t="s">
        <v>95</v>
      </c>
      <c r="F95" s="965" t="s">
        <v>95</v>
      </c>
      <c r="G95" s="965" t="s">
        <v>95</v>
      </c>
      <c r="H95" s="965" t="s">
        <v>95</v>
      </c>
      <c r="I95" s="961">
        <v>6.4864374489703294E-2</v>
      </c>
      <c r="J95" s="961">
        <v>6.8039553660527996E-3</v>
      </c>
      <c r="K95" s="965" t="s">
        <v>95</v>
      </c>
      <c r="L95" s="991">
        <v>7.1668329855756094E-2</v>
      </c>
    </row>
    <row r="96" spans="2:13" ht="15" customHeight="1" x14ac:dyDescent="0.2">
      <c r="B96" s="124"/>
      <c r="C96" s="594" t="s">
        <v>294</v>
      </c>
      <c r="D96" s="166"/>
      <c r="E96" s="961">
        <v>4.2184523269527402E-2</v>
      </c>
      <c r="F96" s="965" t="s">
        <v>95</v>
      </c>
      <c r="G96" s="965" t="s">
        <v>95</v>
      </c>
      <c r="H96" s="965" t="s">
        <v>95</v>
      </c>
      <c r="I96" s="965" t="s">
        <v>95</v>
      </c>
      <c r="J96" s="961">
        <v>5.8060419123650599E-2</v>
      </c>
      <c r="K96" s="965" t="s">
        <v>95</v>
      </c>
      <c r="L96" s="991">
        <v>0.10024494239317799</v>
      </c>
    </row>
    <row r="97" spans="2:14" ht="15" customHeight="1" x14ac:dyDescent="0.2">
      <c r="B97" s="124"/>
      <c r="C97" s="594" t="s">
        <v>173</v>
      </c>
      <c r="D97" s="166"/>
      <c r="E97" s="965" t="s">
        <v>95</v>
      </c>
      <c r="F97" s="965" t="s">
        <v>95</v>
      </c>
      <c r="G97" s="961">
        <v>4.5359702440352003E-3</v>
      </c>
      <c r="H97" s="965" t="s">
        <v>95</v>
      </c>
      <c r="I97" s="961">
        <v>1.5004989567268401</v>
      </c>
      <c r="J97" s="961">
        <v>2.4040642293386601E-2</v>
      </c>
      <c r="K97" s="965" t="s">
        <v>95</v>
      </c>
      <c r="L97" s="991">
        <v>1.5290755692642699</v>
      </c>
    </row>
    <row r="98" spans="2:14" ht="15" customHeight="1" x14ac:dyDescent="0.2">
      <c r="B98" s="597" t="s">
        <v>71</v>
      </c>
      <c r="C98" s="594"/>
      <c r="D98" s="166"/>
      <c r="E98" s="961"/>
      <c r="F98" s="961"/>
      <c r="G98" s="961"/>
      <c r="H98" s="961"/>
      <c r="I98" s="961"/>
      <c r="J98" s="961"/>
      <c r="K98" s="961"/>
      <c r="L98" s="991"/>
    </row>
    <row r="99" spans="2:14" ht="15" customHeight="1" x14ac:dyDescent="0.2">
      <c r="B99" s="124"/>
      <c r="C99" s="288" t="s">
        <v>309</v>
      </c>
      <c r="D99" s="595"/>
      <c r="E99" s="961">
        <v>50.938809761408002</v>
      </c>
      <c r="F99" s="961">
        <v>0.56835707157761095</v>
      </c>
      <c r="G99" s="961">
        <v>20.754467930690399</v>
      </c>
      <c r="H99" s="961">
        <v>9.7750158758958497E-2</v>
      </c>
      <c r="I99" s="961">
        <v>1.47496144425293</v>
      </c>
      <c r="J99" s="961">
        <v>0.941667422661707</v>
      </c>
      <c r="K99" s="965" t="s">
        <v>95</v>
      </c>
      <c r="L99" s="964">
        <v>74.776013789349506</v>
      </c>
    </row>
    <row r="100" spans="2:14" s="592" customFormat="1" ht="15" customHeight="1" x14ac:dyDescent="0.2">
      <c r="B100" s="599"/>
      <c r="C100" s="288" t="s">
        <v>206</v>
      </c>
      <c r="D100" s="595"/>
      <c r="E100" s="965" t="s">
        <v>95</v>
      </c>
      <c r="F100" s="961">
        <v>3.76485530254922E-2</v>
      </c>
      <c r="G100" s="961">
        <v>9.02204481538601E-2</v>
      </c>
      <c r="H100" s="961">
        <v>2.4947836342193601E-2</v>
      </c>
      <c r="I100" s="965" t="s">
        <v>95</v>
      </c>
      <c r="J100" s="965" t="s">
        <v>95</v>
      </c>
      <c r="K100" s="965" t="s">
        <v>95</v>
      </c>
      <c r="L100" s="965" t="s">
        <v>95</v>
      </c>
      <c r="M100" s="194">
        <v>0.15281683752154601</v>
      </c>
      <c r="N100" s="593"/>
    </row>
    <row r="101" spans="2:14" ht="15" customHeight="1" x14ac:dyDescent="0.2">
      <c r="B101" s="124"/>
      <c r="C101" s="288" t="s">
        <v>305</v>
      </c>
      <c r="D101" s="166"/>
      <c r="E101" s="965" t="s">
        <v>95</v>
      </c>
      <c r="F101" s="961">
        <v>3.6224258368865101</v>
      </c>
      <c r="G101" s="961">
        <v>2.07838156581693</v>
      </c>
      <c r="H101" s="961">
        <v>33167.210831896897</v>
      </c>
      <c r="I101" s="961">
        <v>1.8166560827361</v>
      </c>
      <c r="J101" s="965" t="s">
        <v>95</v>
      </c>
      <c r="K101" s="965" t="s">
        <v>95</v>
      </c>
      <c r="L101" s="991">
        <v>33174.728295382403</v>
      </c>
    </row>
    <row r="102" spans="2:14" ht="15" customHeight="1" x14ac:dyDescent="0.2">
      <c r="B102" s="124"/>
      <c r="C102" s="288" t="s">
        <v>174</v>
      </c>
      <c r="D102" s="166"/>
      <c r="E102" s="961"/>
      <c r="F102" s="961"/>
      <c r="G102" s="961"/>
      <c r="H102" s="961"/>
      <c r="I102" s="961"/>
      <c r="J102" s="961"/>
      <c r="K102" s="961"/>
      <c r="L102" s="991"/>
    </row>
    <row r="103" spans="2:14" ht="15" customHeight="1" x14ac:dyDescent="0.2">
      <c r="B103" s="124"/>
      <c r="C103" s="594"/>
      <c r="D103" s="166" t="s">
        <v>237</v>
      </c>
      <c r="E103" s="965" t="s">
        <v>95</v>
      </c>
      <c r="F103" s="965" t="s">
        <v>95</v>
      </c>
      <c r="G103" s="965" t="s">
        <v>95</v>
      </c>
      <c r="H103" s="965" t="s">
        <v>95</v>
      </c>
      <c r="I103" s="965" t="s">
        <v>95</v>
      </c>
      <c r="J103" s="961">
        <v>5.8967613172457604E-3</v>
      </c>
      <c r="K103" s="965" t="s">
        <v>95</v>
      </c>
      <c r="L103" s="991">
        <v>5.8967613172457604E-3</v>
      </c>
    </row>
    <row r="104" spans="2:14" ht="15" customHeight="1" x14ac:dyDescent="0.2">
      <c r="B104" s="114"/>
      <c r="C104" s="119"/>
      <c r="D104" s="166" t="s">
        <v>221</v>
      </c>
      <c r="E104" s="965" t="s">
        <v>95</v>
      </c>
      <c r="F104" s="965" t="s">
        <v>95</v>
      </c>
      <c r="G104" s="965" t="s">
        <v>95</v>
      </c>
      <c r="H104" s="965" t="s">
        <v>95</v>
      </c>
      <c r="I104" s="965" t="s">
        <v>95</v>
      </c>
      <c r="J104" s="961">
        <v>0.119749614442529</v>
      </c>
      <c r="K104" s="965" t="s">
        <v>95</v>
      </c>
      <c r="L104" s="991">
        <v>0.119749614442529</v>
      </c>
    </row>
    <row r="105" spans="2:14" ht="15" customHeight="1" x14ac:dyDescent="0.2">
      <c r="B105" s="601"/>
      <c r="C105" s="596"/>
      <c r="D105" s="121" t="s">
        <v>388</v>
      </c>
      <c r="E105" s="968">
        <v>5.4431642928422404E-3</v>
      </c>
      <c r="F105" s="969" t="s">
        <v>95</v>
      </c>
      <c r="G105" s="969" t="s">
        <v>95</v>
      </c>
      <c r="H105" s="969" t="s">
        <v>95</v>
      </c>
      <c r="I105" s="969" t="s">
        <v>95</v>
      </c>
      <c r="J105" s="969" t="s">
        <v>95</v>
      </c>
      <c r="K105" s="969" t="s">
        <v>95</v>
      </c>
      <c r="L105" s="991">
        <v>5.4431642928422404E-3</v>
      </c>
    </row>
    <row r="106" spans="2:14" ht="12.75" customHeight="1" x14ac:dyDescent="0.2">
      <c r="B106" s="1332"/>
      <c r="C106" s="1333"/>
      <c r="D106" s="1333"/>
      <c r="E106" s="1333"/>
      <c r="F106" s="1333"/>
      <c r="G106" s="1333"/>
      <c r="H106" s="1333"/>
      <c r="I106" s="1333"/>
      <c r="J106" s="1333"/>
      <c r="K106" s="1333"/>
      <c r="L106" s="292"/>
    </row>
    <row r="107" spans="2:14" ht="12.75" customHeight="1" x14ac:dyDescent="0.2"/>
    <row r="108" spans="2:14" ht="12.75" customHeight="1" x14ac:dyDescent="0.2">
      <c r="L108" s="130"/>
    </row>
    <row r="109" spans="2:14" x14ac:dyDescent="0.2">
      <c r="L109" s="130"/>
    </row>
    <row r="110" spans="2:14" x14ac:dyDescent="0.2">
      <c r="L110" s="130"/>
    </row>
    <row r="111" spans="2:14" x14ac:dyDescent="0.2">
      <c r="L111" s="130"/>
    </row>
    <row r="112" spans="2:14" x14ac:dyDescent="0.2">
      <c r="L112" s="293"/>
    </row>
    <row r="113" spans="12:12" x14ac:dyDescent="0.2">
      <c r="L113" s="130"/>
    </row>
    <row r="114" spans="12:12" x14ac:dyDescent="0.2">
      <c r="L114" s="130"/>
    </row>
    <row r="115" spans="12:12" x14ac:dyDescent="0.2">
      <c r="L115" s="294"/>
    </row>
  </sheetData>
  <mergeCells count="6">
    <mergeCell ref="B106:K106"/>
    <mergeCell ref="B1:L1"/>
    <mergeCell ref="E57:K57"/>
    <mergeCell ref="E58:K58"/>
    <mergeCell ref="E3:K3"/>
    <mergeCell ref="E4:K4"/>
  </mergeCells>
  <phoneticPr fontId="17" type="noConversion"/>
  <printOptions horizontalCentered="1"/>
  <pageMargins left="0.5" right="0.5" top="0.75" bottom="0.75" header="0.5" footer="0.5"/>
  <pageSetup scale="78" fitToHeight="2" orientation="portrait" r:id="rId1"/>
  <headerFooter alignWithMargins="0"/>
  <rowBreaks count="1" manualBreakCount="1">
    <brk id="55" max="11"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34"/>
  <sheetViews>
    <sheetView view="pageBreakPreview" topLeftCell="A154" zoomScale="80" zoomScaleNormal="80" zoomScaleSheetLayoutView="80" workbookViewId="0">
      <selection activeCell="T196" activeCellId="1" sqref="T163:T178 T196"/>
    </sheetView>
  </sheetViews>
  <sheetFormatPr defaultColWidth="9.140625" defaultRowHeight="12.75" x14ac:dyDescent="0.2"/>
  <cols>
    <col min="1" max="1" width="1.7109375" style="642" customWidth="1"/>
    <col min="2" max="2" width="1.28515625" style="642" customWidth="1"/>
    <col min="3" max="3" width="1.7109375" style="642" customWidth="1"/>
    <col min="4" max="4" width="41.5703125" style="642" customWidth="1"/>
    <col min="5" max="5" width="12.42578125" style="642" customWidth="1"/>
    <col min="6" max="6" width="11.28515625" style="642" bestFit="1" customWidth="1"/>
    <col min="7" max="8" width="10.28515625" style="642" bestFit="1" customWidth="1"/>
    <col min="9" max="9" width="10.42578125" style="642" bestFit="1" customWidth="1"/>
    <col min="10" max="10" width="10.5703125" style="642" bestFit="1" customWidth="1"/>
    <col min="11" max="11" width="8.5703125" style="642" bestFit="1" customWidth="1"/>
    <col min="12" max="12" width="7.5703125" style="642" bestFit="1" customWidth="1"/>
    <col min="13" max="13" width="11.28515625" style="642" bestFit="1" customWidth="1"/>
    <col min="14" max="14" width="10.140625" style="642" bestFit="1" customWidth="1"/>
    <col min="15" max="15" width="6.7109375" style="642" bestFit="1" customWidth="1"/>
    <col min="16" max="16" width="8.7109375" style="642" bestFit="1" customWidth="1"/>
    <col min="17" max="17" width="8.7109375" style="721" bestFit="1" customWidth="1"/>
    <col min="18" max="18" width="8.7109375" style="642" bestFit="1" customWidth="1"/>
    <col min="19" max="19" width="10.140625" style="642" bestFit="1" customWidth="1"/>
    <col min="20" max="20" width="12.28515625" style="642" bestFit="1" customWidth="1"/>
    <col min="21" max="21" width="1.7109375" style="626" customWidth="1"/>
    <col min="22" max="22" width="2.7109375" style="626" customWidth="1"/>
    <col min="23" max="16384" width="9.140625" style="626"/>
  </cols>
  <sheetData>
    <row r="1" spans="1:20" x14ac:dyDescent="0.2">
      <c r="B1" s="1350" t="s">
        <v>435</v>
      </c>
      <c r="C1" s="1350"/>
      <c r="D1" s="1350"/>
      <c r="E1" s="1350"/>
      <c r="F1" s="1350"/>
      <c r="G1" s="1350"/>
      <c r="H1" s="1350"/>
      <c r="I1" s="1350"/>
      <c r="J1" s="1350"/>
      <c r="K1" s="1350"/>
      <c r="L1" s="1350"/>
      <c r="M1" s="1350"/>
      <c r="N1" s="1350"/>
      <c r="O1" s="1350"/>
      <c r="P1" s="1350"/>
      <c r="Q1" s="1350"/>
      <c r="R1" s="1350"/>
      <c r="S1" s="1350"/>
      <c r="T1" s="1350"/>
    </row>
    <row r="2" spans="1:20" x14ac:dyDescent="0.2">
      <c r="A2" s="641"/>
    </row>
    <row r="3" spans="1:20" ht="13.5" customHeight="1" x14ac:dyDescent="0.2">
      <c r="A3" s="641"/>
      <c r="E3" s="1339" t="s">
        <v>231</v>
      </c>
      <c r="F3" s="1340"/>
      <c r="G3" s="1340"/>
      <c r="H3" s="1340"/>
      <c r="I3" s="1340"/>
      <c r="J3" s="1340"/>
      <c r="K3" s="1340"/>
      <c r="L3" s="1340"/>
      <c r="M3" s="1341"/>
    </row>
    <row r="4" spans="1:20" ht="14.25" customHeight="1" x14ac:dyDescent="0.2">
      <c r="A4" s="641"/>
      <c r="E4" s="1339" t="s">
        <v>352</v>
      </c>
      <c r="F4" s="1340"/>
      <c r="G4" s="1340"/>
      <c r="H4" s="1341"/>
      <c r="I4" s="1343"/>
      <c r="J4" s="1343"/>
      <c r="K4" s="1343"/>
      <c r="L4" s="1343"/>
      <c r="M4" s="1344"/>
      <c r="N4" s="722"/>
      <c r="O4" s="722"/>
      <c r="P4" s="723"/>
      <c r="Q4" s="724"/>
      <c r="R4" s="725"/>
      <c r="S4" s="722"/>
      <c r="T4" s="722"/>
    </row>
    <row r="5" spans="1:20" ht="12.95" customHeight="1" x14ac:dyDescent="0.2">
      <c r="E5" s="722" t="s">
        <v>12</v>
      </c>
      <c r="F5" s="722" t="s">
        <v>12</v>
      </c>
      <c r="G5" s="1093" t="s">
        <v>230</v>
      </c>
      <c r="H5" s="722" t="s">
        <v>230</v>
      </c>
      <c r="I5" s="726" t="s">
        <v>91</v>
      </c>
      <c r="J5" s="722" t="s">
        <v>56</v>
      </c>
      <c r="K5" s="723" t="s">
        <v>150</v>
      </c>
      <c r="L5" s="722"/>
      <c r="M5" s="722"/>
      <c r="N5" s="727" t="s">
        <v>61</v>
      </c>
      <c r="O5" s="727" t="s">
        <v>61</v>
      </c>
      <c r="P5" s="728" t="s">
        <v>419</v>
      </c>
      <c r="Q5" s="729"/>
      <c r="R5" s="730"/>
      <c r="S5" s="731"/>
      <c r="T5" s="727" t="s">
        <v>60</v>
      </c>
    </row>
    <row r="6" spans="1:20" ht="12.95" customHeight="1" x14ac:dyDescent="0.2">
      <c r="E6" s="727" t="s">
        <v>62</v>
      </c>
      <c r="F6" s="727" t="s">
        <v>13</v>
      </c>
      <c r="G6" s="1093" t="s">
        <v>229</v>
      </c>
      <c r="H6" s="727" t="s">
        <v>229</v>
      </c>
      <c r="I6" s="732" t="s">
        <v>86</v>
      </c>
      <c r="J6" s="727" t="s">
        <v>97</v>
      </c>
      <c r="K6" s="732" t="s">
        <v>67</v>
      </c>
      <c r="L6" s="727" t="s">
        <v>76</v>
      </c>
      <c r="M6" s="727" t="s">
        <v>5</v>
      </c>
      <c r="N6" s="727" t="s">
        <v>68</v>
      </c>
      <c r="O6" s="727" t="s">
        <v>68</v>
      </c>
      <c r="P6" s="733" t="s">
        <v>420</v>
      </c>
      <c r="Q6" s="734"/>
      <c r="R6" s="733"/>
      <c r="S6" s="727"/>
      <c r="T6" s="727" t="s">
        <v>64</v>
      </c>
    </row>
    <row r="7" spans="1:20" ht="12.95" customHeight="1" x14ac:dyDescent="0.2">
      <c r="D7" s="735" t="s">
        <v>284</v>
      </c>
      <c r="E7" s="727" t="s">
        <v>63</v>
      </c>
      <c r="F7" s="727" t="s">
        <v>63</v>
      </c>
      <c r="G7" s="1094" t="s">
        <v>354</v>
      </c>
      <c r="H7" s="736" t="s">
        <v>96</v>
      </c>
      <c r="I7" s="732" t="s">
        <v>96</v>
      </c>
      <c r="J7" s="736" t="s">
        <v>89</v>
      </c>
      <c r="K7" s="732" t="s">
        <v>88</v>
      </c>
      <c r="L7" s="727" t="s">
        <v>87</v>
      </c>
      <c r="M7" s="727" t="s">
        <v>66</v>
      </c>
      <c r="N7" s="727" t="s">
        <v>85</v>
      </c>
      <c r="O7" s="727" t="s">
        <v>62</v>
      </c>
      <c r="P7" s="723" t="s">
        <v>421</v>
      </c>
      <c r="Q7" s="737" t="s">
        <v>422</v>
      </c>
      <c r="R7" s="738" t="s">
        <v>67</v>
      </c>
      <c r="S7" s="727" t="s">
        <v>423</v>
      </c>
      <c r="T7" s="727" t="s">
        <v>65</v>
      </c>
    </row>
    <row r="8" spans="1:20" s="632" customFormat="1" ht="14.25" customHeight="1" x14ac:dyDescent="0.2">
      <c r="A8" s="642"/>
      <c r="B8" s="739" t="s">
        <v>399</v>
      </c>
      <c r="C8" s="740"/>
      <c r="D8" s="740"/>
      <c r="E8" s="737"/>
      <c r="F8" s="737"/>
      <c r="G8" s="737"/>
      <c r="H8" s="737"/>
      <c r="I8" s="737"/>
      <c r="J8" s="741"/>
      <c r="K8" s="737"/>
      <c r="L8" s="737"/>
      <c r="M8" s="737"/>
      <c r="N8" s="737"/>
      <c r="O8" s="737"/>
      <c r="P8" s="742"/>
      <c r="Q8" s="737"/>
      <c r="R8" s="743"/>
      <c r="S8" s="737"/>
      <c r="T8" s="1095"/>
    </row>
    <row r="9" spans="1:20" s="632" customFormat="1" ht="14.25" customHeight="1" x14ac:dyDescent="0.2">
      <c r="A9" s="642"/>
      <c r="B9" s="635"/>
      <c r="C9" s="591" t="s">
        <v>295</v>
      </c>
      <c r="D9" s="627"/>
      <c r="E9" s="971">
        <v>14.534937909116</v>
      </c>
      <c r="F9" s="971">
        <v>5.4612125555656403</v>
      </c>
      <c r="G9" s="971">
        <v>2426.49499013682</v>
      </c>
      <c r="H9" s="971">
        <v>2.4528123015513001</v>
      </c>
      <c r="I9" s="971">
        <v>27.8840639726434</v>
      </c>
      <c r="J9" s="972">
        <v>6.3503583416492796E-3</v>
      </c>
      <c r="K9" s="971">
        <v>1.0432731561281E-2</v>
      </c>
      <c r="L9" s="971">
        <v>18.7654692198494</v>
      </c>
      <c r="M9" s="971">
        <v>0.82872176358523097</v>
      </c>
      <c r="N9" s="971">
        <v>2.4796779007529701</v>
      </c>
      <c r="O9" s="971" t="s">
        <v>95</v>
      </c>
      <c r="P9" s="973" t="s">
        <v>95</v>
      </c>
      <c r="Q9" s="971">
        <v>0.01</v>
      </c>
      <c r="R9" s="974">
        <v>3.0130252999999999E-2</v>
      </c>
      <c r="S9" s="971">
        <v>10.97</v>
      </c>
      <c r="T9" s="975">
        <v>2509.92879910279</v>
      </c>
    </row>
    <row r="10" spans="1:20" s="632" customFormat="1" ht="14.25" customHeight="1" x14ac:dyDescent="0.2">
      <c r="A10" s="642"/>
      <c r="B10" s="635"/>
      <c r="C10" s="591" t="s">
        <v>323</v>
      </c>
      <c r="D10" s="627"/>
      <c r="E10" s="971" t="s">
        <v>95</v>
      </c>
      <c r="F10" s="971">
        <v>9.0719404880704104E-4</v>
      </c>
      <c r="G10" s="971">
        <v>7.4566962104749807E-2</v>
      </c>
      <c r="H10" s="976" t="s">
        <v>95</v>
      </c>
      <c r="I10" s="971" t="s">
        <v>95</v>
      </c>
      <c r="J10" s="972" t="s">
        <v>95</v>
      </c>
      <c r="K10" s="971" t="s">
        <v>95</v>
      </c>
      <c r="L10" s="971" t="s">
        <v>95</v>
      </c>
      <c r="M10" s="971" t="s">
        <v>95</v>
      </c>
      <c r="N10" s="971" t="s">
        <v>95</v>
      </c>
      <c r="O10" s="971" t="s">
        <v>95</v>
      </c>
      <c r="P10" s="977">
        <v>252</v>
      </c>
      <c r="Q10" s="972" t="s">
        <v>95</v>
      </c>
      <c r="R10" s="974" t="s">
        <v>95</v>
      </c>
      <c r="S10" s="971">
        <v>0.02</v>
      </c>
      <c r="T10" s="975">
        <v>252.09547415615401</v>
      </c>
    </row>
    <row r="11" spans="1:20" s="632" customFormat="1" ht="14.25" customHeight="1" x14ac:dyDescent="0.2">
      <c r="A11" s="642"/>
      <c r="B11" s="635"/>
      <c r="C11" s="591" t="s">
        <v>322</v>
      </c>
      <c r="D11" s="627"/>
      <c r="E11" s="971" t="s">
        <v>95</v>
      </c>
      <c r="F11" s="971" t="s">
        <v>95</v>
      </c>
      <c r="G11" s="971">
        <v>7.2698166102640903E-3</v>
      </c>
      <c r="H11" s="976" t="s">
        <v>95</v>
      </c>
      <c r="I11" s="976" t="s">
        <v>95</v>
      </c>
      <c r="J11" s="972">
        <v>143.059778934213</v>
      </c>
      <c r="K11" s="976" t="s">
        <v>95</v>
      </c>
      <c r="L11" s="976" t="s">
        <v>95</v>
      </c>
      <c r="M11" s="972">
        <v>0.61734555021319104</v>
      </c>
      <c r="N11" s="971" t="s">
        <v>95</v>
      </c>
      <c r="O11" s="971" t="s">
        <v>95</v>
      </c>
      <c r="P11" s="973" t="s">
        <v>95</v>
      </c>
      <c r="Q11" s="971">
        <v>338.52</v>
      </c>
      <c r="R11" s="974">
        <v>362.61836629999999</v>
      </c>
      <c r="S11" s="971">
        <v>0.02</v>
      </c>
      <c r="T11" s="975">
        <v>844.84276060103605</v>
      </c>
    </row>
    <row r="12" spans="1:20" s="632" customFormat="1" ht="14.25" customHeight="1" x14ac:dyDescent="0.2">
      <c r="A12" s="642"/>
      <c r="B12" s="635"/>
      <c r="C12" s="591" t="s">
        <v>179</v>
      </c>
      <c r="D12" s="627"/>
      <c r="E12" s="971" t="s">
        <v>95</v>
      </c>
      <c r="F12" s="971" t="s">
        <v>95</v>
      </c>
      <c r="G12" s="971">
        <v>12.2712689096504</v>
      </c>
      <c r="H12" s="976" t="s">
        <v>95</v>
      </c>
      <c r="I12" s="971">
        <v>2.9122273269812</v>
      </c>
      <c r="J12" s="972">
        <v>0.95935770661344499</v>
      </c>
      <c r="K12" s="976" t="s">
        <v>95</v>
      </c>
      <c r="L12" s="971">
        <v>4.0823732196316803E-3</v>
      </c>
      <c r="M12" s="971">
        <v>3.5834164927878102E-2</v>
      </c>
      <c r="N12" s="971" t="s">
        <v>95</v>
      </c>
      <c r="O12" s="971" t="s">
        <v>95</v>
      </c>
      <c r="P12" s="973" t="s">
        <v>95</v>
      </c>
      <c r="Q12" s="971" t="s">
        <v>95</v>
      </c>
      <c r="R12" s="971">
        <v>130.8399105</v>
      </c>
      <c r="S12" s="971">
        <v>2.0299999999999998</v>
      </c>
      <c r="T12" s="975">
        <v>149.052680981393</v>
      </c>
    </row>
    <row r="13" spans="1:20" s="632" customFormat="1" ht="14.25" customHeight="1" x14ac:dyDescent="0.2">
      <c r="A13" s="642"/>
      <c r="B13" s="635"/>
      <c r="C13" s="591" t="s">
        <v>26</v>
      </c>
      <c r="D13" s="627"/>
      <c r="E13" s="971" t="s">
        <v>95</v>
      </c>
      <c r="F13" s="971" t="s">
        <v>95</v>
      </c>
      <c r="G13" s="971" t="s">
        <v>95</v>
      </c>
      <c r="H13" s="971" t="s">
        <v>95</v>
      </c>
      <c r="I13" s="971">
        <v>1.21758000022651E-2</v>
      </c>
      <c r="J13" s="972">
        <v>28.988645305538501</v>
      </c>
      <c r="K13" s="976">
        <v>1.1339925610088E-2</v>
      </c>
      <c r="L13" s="971">
        <v>1.3154313707702101E-2</v>
      </c>
      <c r="M13" s="971">
        <v>1.2700716683298601E-2</v>
      </c>
      <c r="N13" s="971" t="s">
        <v>95</v>
      </c>
      <c r="O13" s="971" t="s">
        <v>95</v>
      </c>
      <c r="P13" s="973" t="s">
        <v>95</v>
      </c>
      <c r="Q13" s="971" t="s">
        <v>95</v>
      </c>
      <c r="R13" s="971">
        <v>39.270637290000003</v>
      </c>
      <c r="S13" s="971" t="s">
        <v>95</v>
      </c>
      <c r="T13" s="975">
        <v>68.308653351541906</v>
      </c>
    </row>
    <row r="14" spans="1:20" s="632" customFormat="1" ht="14.25" customHeight="1" x14ac:dyDescent="0.2">
      <c r="A14" s="642"/>
      <c r="B14" s="635"/>
      <c r="C14" s="591" t="s">
        <v>8</v>
      </c>
      <c r="D14" s="627"/>
      <c r="E14" s="971" t="s">
        <v>95</v>
      </c>
      <c r="F14" s="971" t="s">
        <v>95</v>
      </c>
      <c r="G14" s="971">
        <v>8.2423764561833897E-4</v>
      </c>
      <c r="H14" s="976" t="s">
        <v>95</v>
      </c>
      <c r="I14" s="971" t="s">
        <v>95</v>
      </c>
      <c r="J14" s="972">
        <v>19.871003325903398</v>
      </c>
      <c r="K14" s="971" t="s">
        <v>95</v>
      </c>
      <c r="L14" s="971" t="s">
        <v>95</v>
      </c>
      <c r="M14" s="971" t="s">
        <v>95</v>
      </c>
      <c r="N14" s="971" t="s">
        <v>95</v>
      </c>
      <c r="O14" s="971" t="s">
        <v>95</v>
      </c>
      <c r="P14" s="973" t="s">
        <v>95</v>
      </c>
      <c r="Q14" s="972">
        <v>14.4</v>
      </c>
      <c r="R14" s="974" t="s">
        <v>95</v>
      </c>
      <c r="S14" s="971">
        <v>1.1100000000000001E-3</v>
      </c>
      <c r="T14" s="975">
        <v>34.272937563549</v>
      </c>
    </row>
    <row r="15" spans="1:20" s="632" customFormat="1" ht="14.25" customHeight="1" x14ac:dyDescent="0.2">
      <c r="A15" s="642"/>
      <c r="B15" s="635"/>
      <c r="C15" s="591" t="s">
        <v>437</v>
      </c>
      <c r="D15" s="627"/>
      <c r="E15" s="971" t="s">
        <v>95</v>
      </c>
      <c r="F15" s="971" t="s">
        <v>95</v>
      </c>
      <c r="G15" s="971" t="s">
        <v>95</v>
      </c>
      <c r="H15" s="971" t="s">
        <v>95</v>
      </c>
      <c r="I15" s="976" t="s">
        <v>95</v>
      </c>
      <c r="J15" s="972">
        <v>1.72261351494937</v>
      </c>
      <c r="K15" s="976">
        <v>2.7215821464211202E-3</v>
      </c>
      <c r="L15" s="971">
        <v>0.80377392724303698</v>
      </c>
      <c r="M15" s="971">
        <v>0.13925428649188101</v>
      </c>
      <c r="N15" s="971" t="s">
        <v>95</v>
      </c>
      <c r="O15" s="971" t="s">
        <v>95</v>
      </c>
      <c r="P15" s="977" t="s">
        <v>95</v>
      </c>
      <c r="Q15" s="972" t="s">
        <v>95</v>
      </c>
      <c r="R15" s="977">
        <v>112.0029502</v>
      </c>
      <c r="S15" s="971">
        <v>0.18</v>
      </c>
      <c r="T15" s="975">
        <v>114.85131351083101</v>
      </c>
    </row>
    <row r="16" spans="1:20" s="632" customFormat="1" ht="14.25" customHeight="1" x14ac:dyDescent="0.2">
      <c r="A16" s="642"/>
      <c r="B16" s="744"/>
      <c r="C16" s="591" t="s">
        <v>290</v>
      </c>
      <c r="D16" s="627"/>
      <c r="E16" s="971">
        <v>0.65501874795299997</v>
      </c>
      <c r="F16" s="971">
        <v>3.3566983335934002</v>
      </c>
      <c r="G16" s="971">
        <v>6.8401934338783796</v>
      </c>
      <c r="H16" s="976" t="s">
        <v>95</v>
      </c>
      <c r="I16" s="971">
        <v>1.0000679812865401</v>
      </c>
      <c r="J16" s="972">
        <v>10.497762125422</v>
      </c>
      <c r="K16" s="971">
        <v>4.5359702440351998E-4</v>
      </c>
      <c r="L16" s="971">
        <v>0.114577641014177</v>
      </c>
      <c r="M16" s="971">
        <v>0.211829810396444</v>
      </c>
      <c r="N16" s="971">
        <v>3.39517372766035</v>
      </c>
      <c r="O16" s="971" t="s">
        <v>95</v>
      </c>
      <c r="P16" s="971">
        <v>0.62</v>
      </c>
      <c r="Q16" s="971">
        <v>3.2</v>
      </c>
      <c r="R16" s="971">
        <v>12.515504719999999</v>
      </c>
      <c r="S16" s="978">
        <v>0.7</v>
      </c>
      <c r="T16" s="971">
        <v>43.107280118228701</v>
      </c>
    </row>
    <row r="17" spans="1:20" s="632" customFormat="1" ht="14.25" customHeight="1" x14ac:dyDescent="0.2">
      <c r="A17" s="642"/>
      <c r="B17" s="635"/>
      <c r="C17" s="591" t="s">
        <v>154</v>
      </c>
      <c r="D17" s="627"/>
      <c r="E17" s="971" t="s">
        <v>95</v>
      </c>
      <c r="F17" s="971" t="s">
        <v>95</v>
      </c>
      <c r="G17" s="971">
        <v>392.87972848686098</v>
      </c>
      <c r="H17" s="976" t="s">
        <v>95</v>
      </c>
      <c r="I17" s="971">
        <v>0.84003243789688198</v>
      </c>
      <c r="J17" s="972">
        <v>0.107502494783634</v>
      </c>
      <c r="K17" s="971">
        <v>3.6287761952281598E-3</v>
      </c>
      <c r="L17" s="971" t="s">
        <v>95</v>
      </c>
      <c r="M17" s="971">
        <v>9.0719404880703995E-4</v>
      </c>
      <c r="N17" s="971" t="s">
        <v>95</v>
      </c>
      <c r="O17" s="971" t="s">
        <v>95</v>
      </c>
      <c r="P17" s="971" t="s">
        <v>95</v>
      </c>
      <c r="Q17" s="972" t="s">
        <v>95</v>
      </c>
      <c r="R17" s="977">
        <v>7.2564985259999997</v>
      </c>
      <c r="S17" s="971">
        <v>2.99</v>
      </c>
      <c r="T17" s="975">
        <v>404.07829791578598</v>
      </c>
    </row>
    <row r="18" spans="1:20" s="632" customFormat="1" ht="14.25" customHeight="1" x14ac:dyDescent="0.2">
      <c r="A18" s="642"/>
      <c r="B18" s="635"/>
      <c r="C18" s="591" t="s">
        <v>317</v>
      </c>
      <c r="D18" s="627"/>
      <c r="E18" s="971" t="s">
        <v>95</v>
      </c>
      <c r="F18" s="971" t="s">
        <v>95</v>
      </c>
      <c r="G18" s="971">
        <v>0.19304428155206299</v>
      </c>
      <c r="H18" s="976" t="s">
        <v>95</v>
      </c>
      <c r="I18" s="976" t="s">
        <v>95</v>
      </c>
      <c r="J18" s="976" t="s">
        <v>95</v>
      </c>
      <c r="K18" s="971" t="s">
        <v>95</v>
      </c>
      <c r="L18" s="971" t="s">
        <v>95</v>
      </c>
      <c r="M18" s="976" t="s">
        <v>95</v>
      </c>
      <c r="N18" s="971" t="s">
        <v>95</v>
      </c>
      <c r="O18" s="971" t="s">
        <v>95</v>
      </c>
      <c r="P18" s="977" t="s">
        <v>95</v>
      </c>
      <c r="Q18" s="971" t="s">
        <v>95</v>
      </c>
      <c r="R18" s="971">
        <v>1.5196085530000001</v>
      </c>
      <c r="S18" s="971">
        <v>0.18</v>
      </c>
      <c r="T18" s="975">
        <v>1.8926528345520599</v>
      </c>
    </row>
    <row r="19" spans="1:20" s="632" customFormat="1" ht="14.25" customHeight="1" x14ac:dyDescent="0.2">
      <c r="A19" s="642"/>
      <c r="B19" s="635"/>
      <c r="C19" s="591" t="s">
        <v>291</v>
      </c>
      <c r="D19" s="627"/>
      <c r="E19" s="971">
        <v>6.3288490580280001</v>
      </c>
      <c r="F19" s="971">
        <v>3.2511012586637</v>
      </c>
      <c r="G19" s="971">
        <v>112.77502478737701</v>
      </c>
      <c r="H19" s="971">
        <v>4.5359702440352003E-3</v>
      </c>
      <c r="I19" s="976">
        <v>3.9869646453619398</v>
      </c>
      <c r="J19" s="972">
        <v>1.31626598929511E-2</v>
      </c>
      <c r="K19" s="976" t="s">
        <v>95</v>
      </c>
      <c r="L19" s="971">
        <v>3.6702502899349301</v>
      </c>
      <c r="M19" s="971">
        <v>0.47616629016601703</v>
      </c>
      <c r="N19" s="971">
        <v>2.24005361516828E-2</v>
      </c>
      <c r="O19" s="971" t="s">
        <v>95</v>
      </c>
      <c r="P19" s="976" t="s">
        <v>95</v>
      </c>
      <c r="Q19" s="972" t="s">
        <v>95</v>
      </c>
      <c r="R19" s="971" t="s">
        <v>95</v>
      </c>
      <c r="S19" s="971">
        <v>2.4500000000000002</v>
      </c>
      <c r="T19" s="975">
        <v>132.97845549581999</v>
      </c>
    </row>
    <row r="20" spans="1:20" s="632" customFormat="1" ht="14.25" customHeight="1" x14ac:dyDescent="0.2">
      <c r="A20" s="642"/>
      <c r="B20" s="635"/>
      <c r="C20" s="591" t="s">
        <v>296</v>
      </c>
      <c r="D20" s="627"/>
      <c r="E20" s="971">
        <v>1.1024047059719999</v>
      </c>
      <c r="F20" s="971">
        <v>0.12528803411049599</v>
      </c>
      <c r="G20" s="971">
        <v>7953.7247293356304</v>
      </c>
      <c r="H20" s="971">
        <v>1.44496960899937</v>
      </c>
      <c r="I20" s="976">
        <v>6.2889918406192997</v>
      </c>
      <c r="J20" s="972">
        <v>2.7215821464211202E-3</v>
      </c>
      <c r="K20" s="976">
        <v>3.2633390266371899E-3</v>
      </c>
      <c r="L20" s="971">
        <v>2.8780822822968601</v>
      </c>
      <c r="M20" s="971">
        <v>2.3725483080831</v>
      </c>
      <c r="N20" s="971">
        <v>91.538528531252794</v>
      </c>
      <c r="O20" s="971" t="s">
        <v>95</v>
      </c>
      <c r="P20" s="976" t="s">
        <v>95</v>
      </c>
      <c r="Q20" s="971">
        <v>0.01</v>
      </c>
      <c r="R20" s="977" t="s">
        <v>95</v>
      </c>
      <c r="S20" s="971">
        <v>21.42</v>
      </c>
      <c r="T20" s="975">
        <v>8080.9115275681397</v>
      </c>
    </row>
    <row r="21" spans="1:20" s="632" customFormat="1" ht="14.25" customHeight="1" x14ac:dyDescent="0.2">
      <c r="A21" s="642"/>
      <c r="B21" s="635"/>
      <c r="C21" s="591" t="s">
        <v>302</v>
      </c>
      <c r="D21" s="627"/>
      <c r="E21" s="971">
        <v>1.2631270848E-2</v>
      </c>
      <c r="F21" s="971">
        <v>2.6762224439807698E-2</v>
      </c>
      <c r="G21" s="971">
        <v>220.39471154328299</v>
      </c>
      <c r="H21" s="971">
        <v>9.0719404880703995E-4</v>
      </c>
      <c r="I21" s="976">
        <v>3.85557470742992E-2</v>
      </c>
      <c r="J21" s="972" t="s">
        <v>95</v>
      </c>
      <c r="K21" s="976">
        <v>0.55854642754344397</v>
      </c>
      <c r="L21" s="971">
        <v>1.12517635733165</v>
      </c>
      <c r="M21" s="976">
        <v>0.212283407420847</v>
      </c>
      <c r="N21" s="971">
        <v>132.62269799510099</v>
      </c>
      <c r="O21" s="971" t="s">
        <v>95</v>
      </c>
      <c r="P21" s="976" t="s">
        <v>95</v>
      </c>
      <c r="Q21" s="972" t="s">
        <v>95</v>
      </c>
      <c r="R21" s="971">
        <v>1.4536138000000001E-2</v>
      </c>
      <c r="S21" s="971">
        <v>2.39</v>
      </c>
      <c r="T21" s="975">
        <v>357.39680830509099</v>
      </c>
    </row>
    <row r="22" spans="1:20" s="632" customFormat="1" ht="14.25" customHeight="1" x14ac:dyDescent="0.2">
      <c r="A22" s="642"/>
      <c r="B22" s="635"/>
      <c r="C22" s="591" t="s">
        <v>355</v>
      </c>
      <c r="D22" s="627"/>
      <c r="E22" s="971">
        <v>1.511525343437</v>
      </c>
      <c r="F22" s="971">
        <v>8.4255831443345706</v>
      </c>
      <c r="G22" s="971">
        <v>319.55693367629601</v>
      </c>
      <c r="H22" s="971">
        <v>2.83809362242584</v>
      </c>
      <c r="I22" s="976">
        <v>20.408177350016</v>
      </c>
      <c r="J22" s="972">
        <v>53.551649607297797</v>
      </c>
      <c r="K22" s="971" t="s">
        <v>95</v>
      </c>
      <c r="L22" s="971">
        <v>0.27890978567301</v>
      </c>
      <c r="M22" s="971">
        <v>3.5832350539780502</v>
      </c>
      <c r="N22" s="971">
        <v>61.041974144969601</v>
      </c>
      <c r="O22" s="971" t="s">
        <v>95</v>
      </c>
      <c r="P22" s="971">
        <v>107.95</v>
      </c>
      <c r="Q22" s="971">
        <v>226.99</v>
      </c>
      <c r="R22" s="977">
        <v>51.718217619999997</v>
      </c>
      <c r="S22" s="971">
        <v>2.66</v>
      </c>
      <c r="T22" s="975">
        <v>860.51429934842804</v>
      </c>
    </row>
    <row r="23" spans="1:20" s="632" customFormat="1" ht="14.25" customHeight="1" x14ac:dyDescent="0.2">
      <c r="A23" s="642"/>
      <c r="B23" s="635"/>
      <c r="C23" s="591" t="s">
        <v>356</v>
      </c>
      <c r="D23" s="627"/>
      <c r="E23" s="971" t="s">
        <v>95</v>
      </c>
      <c r="F23" s="971" t="s">
        <v>95</v>
      </c>
      <c r="G23" s="971">
        <v>13.705562367289099</v>
      </c>
      <c r="H23" s="971">
        <v>1.95046720493514E-3</v>
      </c>
      <c r="I23" s="971">
        <v>9.7577214081509993</v>
      </c>
      <c r="J23" s="972">
        <v>26.491822189013099</v>
      </c>
      <c r="K23" s="976">
        <v>3.0205438107331301E-2</v>
      </c>
      <c r="L23" s="971">
        <v>9.9791345368774407E-3</v>
      </c>
      <c r="M23" s="971">
        <v>1.37571441531344</v>
      </c>
      <c r="N23" s="971" t="s">
        <v>95</v>
      </c>
      <c r="O23" s="971" t="s">
        <v>95</v>
      </c>
      <c r="P23" s="971" t="s">
        <v>95</v>
      </c>
      <c r="Q23" s="971" t="s">
        <v>95</v>
      </c>
      <c r="R23" s="977">
        <v>381.27264209999998</v>
      </c>
      <c r="S23" s="971">
        <v>0.83</v>
      </c>
      <c r="T23" s="975">
        <v>433.47559751961597</v>
      </c>
    </row>
    <row r="24" spans="1:20" s="632" customFormat="1" ht="14.25" customHeight="1" x14ac:dyDescent="0.2">
      <c r="A24" s="642"/>
      <c r="B24" s="635"/>
      <c r="C24" s="591" t="s">
        <v>9</v>
      </c>
      <c r="D24" s="627"/>
      <c r="E24" s="971">
        <v>0.27931374594399999</v>
      </c>
      <c r="F24" s="971">
        <v>9.7976957271160306E-2</v>
      </c>
      <c r="G24" s="971">
        <v>919.10744594385801</v>
      </c>
      <c r="H24" s="971">
        <v>1.60418462797701</v>
      </c>
      <c r="I24" s="971">
        <v>52.891610821543097</v>
      </c>
      <c r="J24" s="972">
        <v>0.128449605370589</v>
      </c>
      <c r="K24" s="976">
        <v>0.212479629956599</v>
      </c>
      <c r="L24" s="971">
        <v>1.15522456350777</v>
      </c>
      <c r="M24" s="971">
        <v>2.8912274335480399</v>
      </c>
      <c r="N24" s="971">
        <v>2.9433910913544401</v>
      </c>
      <c r="O24" s="971" t="s">
        <v>95</v>
      </c>
      <c r="P24" s="971" t="s">
        <v>95</v>
      </c>
      <c r="Q24" s="972" t="s">
        <v>95</v>
      </c>
      <c r="R24" s="977" t="s">
        <v>95</v>
      </c>
      <c r="S24" s="971">
        <v>7.57</v>
      </c>
      <c r="T24" s="975">
        <v>988.88130442033105</v>
      </c>
    </row>
    <row r="25" spans="1:20" s="632" customFormat="1" ht="14.25" customHeight="1" x14ac:dyDescent="0.2">
      <c r="A25" s="642"/>
      <c r="B25" s="635"/>
      <c r="C25" s="591" t="s">
        <v>155</v>
      </c>
      <c r="D25" s="627"/>
      <c r="E25" s="971">
        <v>8.4342349100000004E-4</v>
      </c>
      <c r="F25" s="971">
        <v>8.2690950739363196E-5</v>
      </c>
      <c r="G25" s="971">
        <v>1056.04361730185</v>
      </c>
      <c r="H25" s="971">
        <v>0.11908736278690001</v>
      </c>
      <c r="I25" s="971">
        <v>8.69363312638602</v>
      </c>
      <c r="J25" s="972">
        <v>9.0719404880703995E-4</v>
      </c>
      <c r="K25" s="971" t="s">
        <v>95</v>
      </c>
      <c r="L25" s="971" t="s">
        <v>95</v>
      </c>
      <c r="M25" s="971">
        <v>0.99988049960990699</v>
      </c>
      <c r="N25" s="971">
        <v>0.15892220811031499</v>
      </c>
      <c r="O25" s="971" t="s">
        <v>95</v>
      </c>
      <c r="P25" s="976" t="s">
        <v>95</v>
      </c>
      <c r="Q25" s="972" t="s">
        <v>95</v>
      </c>
      <c r="R25" s="977" t="s">
        <v>95</v>
      </c>
      <c r="S25" s="971">
        <v>10.52</v>
      </c>
      <c r="T25" s="975">
        <v>1076.53697380723</v>
      </c>
    </row>
    <row r="26" spans="1:20" s="632" customFormat="1" ht="14.25" customHeight="1" x14ac:dyDescent="0.2">
      <c r="A26" s="642"/>
      <c r="B26" s="635"/>
      <c r="C26" s="591" t="s">
        <v>297</v>
      </c>
      <c r="D26" s="627"/>
      <c r="E26" s="971" t="s">
        <v>95</v>
      </c>
      <c r="F26" s="971" t="s">
        <v>95</v>
      </c>
      <c r="G26" s="976">
        <v>0</v>
      </c>
      <c r="H26" s="971">
        <v>0.292134627596843</v>
      </c>
      <c r="I26" s="971">
        <v>17.956840788040601</v>
      </c>
      <c r="J26" s="972">
        <v>0.111131270978862</v>
      </c>
      <c r="K26" s="971" t="s">
        <v>95</v>
      </c>
      <c r="L26" s="971" t="s">
        <v>95</v>
      </c>
      <c r="M26" s="971" t="s">
        <v>95</v>
      </c>
      <c r="N26" s="971" t="s">
        <v>95</v>
      </c>
      <c r="O26" s="971" t="s">
        <v>95</v>
      </c>
      <c r="P26" s="977" t="s">
        <v>95</v>
      </c>
      <c r="Q26" s="972" t="s">
        <v>95</v>
      </c>
      <c r="R26" s="977" t="s">
        <v>95</v>
      </c>
      <c r="S26" s="971">
        <v>0.4</v>
      </c>
      <c r="T26" s="975">
        <v>18.7601066866163</v>
      </c>
    </row>
    <row r="27" spans="1:20" s="632" customFormat="1" ht="14.25" customHeight="1" x14ac:dyDescent="0.2">
      <c r="A27" s="642"/>
      <c r="B27" s="635"/>
      <c r="C27" s="591" t="s">
        <v>226</v>
      </c>
      <c r="D27" s="627"/>
      <c r="E27" s="971"/>
      <c r="F27" s="971"/>
      <c r="G27" s="971"/>
      <c r="H27" s="971"/>
      <c r="I27" s="971"/>
      <c r="J27" s="972"/>
      <c r="K27" s="971"/>
      <c r="L27" s="971"/>
      <c r="M27" s="971"/>
      <c r="N27" s="971"/>
      <c r="O27" s="971"/>
      <c r="P27" s="973"/>
      <c r="Q27" s="971"/>
      <c r="R27" s="977"/>
      <c r="S27" s="971"/>
      <c r="T27" s="975"/>
    </row>
    <row r="28" spans="1:20" s="632" customFormat="1" ht="14.25" customHeight="1" x14ac:dyDescent="0.2">
      <c r="A28" s="642"/>
      <c r="B28" s="635"/>
      <c r="C28" s="591"/>
      <c r="D28" s="627" t="s">
        <v>196</v>
      </c>
      <c r="E28" s="971" t="s">
        <v>95</v>
      </c>
      <c r="F28" s="971" t="s">
        <v>95</v>
      </c>
      <c r="G28" s="971" t="s">
        <v>95</v>
      </c>
      <c r="H28" s="971" t="s">
        <v>95</v>
      </c>
      <c r="I28" s="971" t="s">
        <v>95</v>
      </c>
      <c r="J28" s="972">
        <v>4.6266896489159E-2</v>
      </c>
      <c r="K28" s="971" t="s">
        <v>95</v>
      </c>
      <c r="L28" s="971" t="s">
        <v>95</v>
      </c>
      <c r="M28" s="971" t="s">
        <v>95</v>
      </c>
      <c r="N28" s="971" t="s">
        <v>95</v>
      </c>
      <c r="O28" s="971" t="s">
        <v>95</v>
      </c>
      <c r="P28" s="971" t="s">
        <v>95</v>
      </c>
      <c r="Q28" s="976" t="s">
        <v>95</v>
      </c>
      <c r="R28" s="971">
        <v>0.22276351899999999</v>
      </c>
      <c r="S28" s="971" t="s">
        <v>95</v>
      </c>
      <c r="T28" s="975">
        <v>0.26903041548915901</v>
      </c>
    </row>
    <row r="29" spans="1:20" s="632" customFormat="1" ht="14.25" customHeight="1" x14ac:dyDescent="0.2">
      <c r="A29" s="642"/>
      <c r="B29" s="635"/>
      <c r="C29" s="591"/>
      <c r="D29" s="627" t="s">
        <v>192</v>
      </c>
      <c r="E29" s="971" t="s">
        <v>95</v>
      </c>
      <c r="F29" s="971" t="s">
        <v>95</v>
      </c>
      <c r="G29" s="971">
        <v>9.0719404880703995E-4</v>
      </c>
      <c r="H29" s="976" t="s">
        <v>95</v>
      </c>
      <c r="I29" s="971" t="s">
        <v>95</v>
      </c>
      <c r="J29" s="972">
        <v>9.3674867977894198</v>
      </c>
      <c r="K29" s="976" t="s">
        <v>95</v>
      </c>
      <c r="L29" s="971" t="s">
        <v>95</v>
      </c>
      <c r="M29" s="971">
        <v>4.1730926245123798E-2</v>
      </c>
      <c r="N29" s="971" t="s">
        <v>95</v>
      </c>
      <c r="O29" s="971" t="s">
        <v>95</v>
      </c>
      <c r="P29" s="971">
        <v>0.8</v>
      </c>
      <c r="Q29" s="971">
        <v>23.96</v>
      </c>
      <c r="R29" s="971">
        <v>2.3333295039999999</v>
      </c>
      <c r="S29" s="971">
        <v>0.01</v>
      </c>
      <c r="T29" s="975">
        <v>36.513454422083299</v>
      </c>
    </row>
    <row r="30" spans="1:20" s="632" customFormat="1" ht="14.25" customHeight="1" x14ac:dyDescent="0.2">
      <c r="A30" s="642"/>
      <c r="B30" s="635"/>
      <c r="C30" s="591"/>
      <c r="D30" s="627" t="s">
        <v>197</v>
      </c>
      <c r="E30" s="971" t="s">
        <v>95</v>
      </c>
      <c r="F30" s="971" t="s">
        <v>95</v>
      </c>
      <c r="G30" s="971">
        <v>4.4394411652003703E-2</v>
      </c>
      <c r="H30" s="976" t="s">
        <v>95</v>
      </c>
      <c r="I30" s="971" t="s">
        <v>95</v>
      </c>
      <c r="J30" s="972">
        <v>6.7132359611720996E-2</v>
      </c>
      <c r="K30" s="976" t="s">
        <v>95</v>
      </c>
      <c r="L30" s="976" t="s">
        <v>95</v>
      </c>
      <c r="M30" s="971" t="s">
        <v>95</v>
      </c>
      <c r="N30" s="971" t="s">
        <v>95</v>
      </c>
      <c r="O30" s="971" t="s">
        <v>95</v>
      </c>
      <c r="P30" s="973" t="s">
        <v>95</v>
      </c>
      <c r="Q30" s="971">
        <v>0.06</v>
      </c>
      <c r="R30" s="971">
        <v>0.93750772400000004</v>
      </c>
      <c r="S30" s="971" t="s">
        <v>95</v>
      </c>
      <c r="T30" s="975">
        <v>1.1090344952637201</v>
      </c>
    </row>
    <row r="31" spans="1:20" s="632" customFormat="1" ht="14.25" customHeight="1" x14ac:dyDescent="0.2">
      <c r="A31" s="642"/>
      <c r="B31" s="635"/>
      <c r="C31" s="591"/>
      <c r="D31" s="627" t="s">
        <v>198</v>
      </c>
      <c r="E31" s="971" t="s">
        <v>95</v>
      </c>
      <c r="F31" s="971" t="s">
        <v>95</v>
      </c>
      <c r="G31" s="971" t="s">
        <v>95</v>
      </c>
      <c r="H31" s="971" t="s">
        <v>95</v>
      </c>
      <c r="I31" s="971" t="s">
        <v>95</v>
      </c>
      <c r="J31" s="972">
        <v>7.31829765627666</v>
      </c>
      <c r="K31" s="971" t="s">
        <v>95</v>
      </c>
      <c r="L31" s="971" t="s">
        <v>95</v>
      </c>
      <c r="M31" s="971" t="s">
        <v>95</v>
      </c>
      <c r="N31" s="971" t="s">
        <v>95</v>
      </c>
      <c r="O31" s="971" t="s">
        <v>95</v>
      </c>
      <c r="P31" s="971">
        <v>3.1</v>
      </c>
      <c r="Q31" s="971">
        <v>3.74</v>
      </c>
      <c r="R31" s="971">
        <v>1.227319488</v>
      </c>
      <c r="S31" s="971" t="s">
        <v>95</v>
      </c>
      <c r="T31" s="975">
        <v>15.385617144276701</v>
      </c>
    </row>
    <row r="32" spans="1:20" s="632" customFormat="1" ht="14.25" customHeight="1" x14ac:dyDescent="0.2">
      <c r="A32" s="642"/>
      <c r="B32" s="635"/>
      <c r="C32" s="642"/>
      <c r="D32" s="627" t="s">
        <v>199</v>
      </c>
      <c r="E32" s="971" t="s">
        <v>95</v>
      </c>
      <c r="F32" s="971" t="s">
        <v>95</v>
      </c>
      <c r="G32" s="971">
        <v>4.7460034183480502E-3</v>
      </c>
      <c r="H32" s="976" t="s">
        <v>95</v>
      </c>
      <c r="I32" s="976" t="s">
        <v>95</v>
      </c>
      <c r="J32" s="972">
        <v>1.50273433666481</v>
      </c>
      <c r="K32" s="976" t="s">
        <v>95</v>
      </c>
      <c r="L32" s="971" t="s">
        <v>95</v>
      </c>
      <c r="M32" s="971" t="s">
        <v>95</v>
      </c>
      <c r="N32" s="971" t="s">
        <v>95</v>
      </c>
      <c r="O32" s="971" t="s">
        <v>95</v>
      </c>
      <c r="P32" s="971">
        <v>1.2</v>
      </c>
      <c r="Q32" s="971">
        <v>4.33</v>
      </c>
      <c r="R32" s="977">
        <v>2.3421600699999998</v>
      </c>
      <c r="S32" s="976">
        <v>0.03</v>
      </c>
      <c r="T32" s="975">
        <v>9.4096404100831599</v>
      </c>
    </row>
    <row r="33" spans="1:32" s="632" customFormat="1" ht="14.25" customHeight="1" x14ac:dyDescent="0.2">
      <c r="A33" s="642"/>
      <c r="B33" s="635"/>
      <c r="C33" s="591"/>
      <c r="D33" s="627" t="s">
        <v>200</v>
      </c>
      <c r="E33" s="971" t="s">
        <v>95</v>
      </c>
      <c r="F33" s="971" t="s">
        <v>95</v>
      </c>
      <c r="G33" s="971" t="s">
        <v>95</v>
      </c>
      <c r="H33" s="971" t="s">
        <v>95</v>
      </c>
      <c r="I33" s="976" t="s">
        <v>95</v>
      </c>
      <c r="J33" s="972">
        <v>4.9442075659983702E-2</v>
      </c>
      <c r="K33" s="976" t="s">
        <v>95</v>
      </c>
      <c r="L33" s="971">
        <v>8.8688922274151303E-4</v>
      </c>
      <c r="M33" s="971" t="s">
        <v>95</v>
      </c>
      <c r="N33" s="971" t="s">
        <v>95</v>
      </c>
      <c r="O33" s="971" t="s">
        <v>95</v>
      </c>
      <c r="P33" s="971" t="s">
        <v>95</v>
      </c>
      <c r="Q33" s="972" t="s">
        <v>95</v>
      </c>
      <c r="R33" s="977">
        <v>3.7315507999999997E-2</v>
      </c>
      <c r="S33" s="975">
        <v>1E-3</v>
      </c>
      <c r="T33" s="975">
        <v>8.86444728827252E-2</v>
      </c>
    </row>
    <row r="34" spans="1:32" s="632" customFormat="1" ht="14.25" customHeight="1" x14ac:dyDescent="0.2">
      <c r="A34" s="642"/>
      <c r="B34" s="635"/>
      <c r="C34" s="591"/>
      <c r="D34" s="627" t="s">
        <v>201</v>
      </c>
      <c r="E34" s="971" t="s">
        <v>95</v>
      </c>
      <c r="F34" s="971" t="s">
        <v>95</v>
      </c>
      <c r="G34" s="971" t="s">
        <v>95</v>
      </c>
      <c r="H34" s="971" t="s">
        <v>95</v>
      </c>
      <c r="I34" s="976" t="s">
        <v>95</v>
      </c>
      <c r="J34" s="972">
        <v>0.262179080105234</v>
      </c>
      <c r="K34" s="976" t="s">
        <v>95</v>
      </c>
      <c r="L34" s="971" t="s">
        <v>95</v>
      </c>
      <c r="M34" s="971" t="s">
        <v>95</v>
      </c>
      <c r="N34" s="971" t="s">
        <v>95</v>
      </c>
      <c r="O34" s="971" t="s">
        <v>95</v>
      </c>
      <c r="P34" s="971" t="s">
        <v>95</v>
      </c>
      <c r="Q34" s="971">
        <v>0.01</v>
      </c>
      <c r="R34" s="977">
        <v>0.210259745</v>
      </c>
      <c r="S34" s="971" t="s">
        <v>95</v>
      </c>
      <c r="T34" s="975">
        <v>0.482438825105234</v>
      </c>
    </row>
    <row r="35" spans="1:32" s="632" customFormat="1" ht="14.25" customHeight="1" x14ac:dyDescent="0.2">
      <c r="A35" s="642"/>
      <c r="B35" s="635"/>
      <c r="C35" s="591"/>
      <c r="D35" s="627" t="s">
        <v>202</v>
      </c>
      <c r="E35" s="971" t="s">
        <v>95</v>
      </c>
      <c r="F35" s="971" t="s">
        <v>95</v>
      </c>
      <c r="G35" s="971">
        <v>4.1730926245123902E-2</v>
      </c>
      <c r="H35" s="976" t="s">
        <v>95</v>
      </c>
      <c r="I35" s="976" t="s">
        <v>95</v>
      </c>
      <c r="J35" s="972">
        <v>9.0719404880703995E-4</v>
      </c>
      <c r="K35" s="976" t="s">
        <v>95</v>
      </c>
      <c r="L35" s="971" t="s">
        <v>95</v>
      </c>
      <c r="M35" s="971" t="s">
        <v>95</v>
      </c>
      <c r="N35" s="971">
        <v>2.2679851220176002E-3</v>
      </c>
      <c r="O35" s="971" t="s">
        <v>95</v>
      </c>
      <c r="P35" s="977" t="s">
        <v>95</v>
      </c>
      <c r="Q35" s="971" t="s">
        <v>95</v>
      </c>
      <c r="R35" s="977" t="s">
        <v>95</v>
      </c>
      <c r="S35" s="971" t="s">
        <v>95</v>
      </c>
      <c r="T35" s="975">
        <v>4.49061054159485E-2</v>
      </c>
    </row>
    <row r="36" spans="1:32" s="632" customFormat="1" ht="14.25" customHeight="1" x14ac:dyDescent="0.2">
      <c r="A36" s="642"/>
      <c r="B36" s="635"/>
      <c r="C36" s="591"/>
      <c r="D36" s="627" t="s">
        <v>203</v>
      </c>
      <c r="E36" s="971" t="s">
        <v>95</v>
      </c>
      <c r="F36" s="971" t="s">
        <v>95</v>
      </c>
      <c r="G36" s="971" t="s">
        <v>95</v>
      </c>
      <c r="H36" s="971" t="s">
        <v>95</v>
      </c>
      <c r="I36" s="976" t="s">
        <v>95</v>
      </c>
      <c r="J36" s="972">
        <v>1.28055665603497E-2</v>
      </c>
      <c r="K36" s="976" t="s">
        <v>95</v>
      </c>
      <c r="L36" s="971" t="s">
        <v>95</v>
      </c>
      <c r="M36" s="971" t="s">
        <v>95</v>
      </c>
      <c r="N36" s="971" t="s">
        <v>95</v>
      </c>
      <c r="O36" s="971" t="s">
        <v>95</v>
      </c>
      <c r="P36" s="977" t="s">
        <v>95</v>
      </c>
      <c r="Q36" s="971">
        <v>0.06</v>
      </c>
      <c r="R36" s="977">
        <v>4.6948464000000002E-2</v>
      </c>
      <c r="S36" s="971" t="s">
        <v>95</v>
      </c>
      <c r="T36" s="975">
        <v>0.11975403056035</v>
      </c>
    </row>
    <row r="37" spans="1:32" s="632" customFormat="1" ht="14.25" customHeight="1" x14ac:dyDescent="0.2">
      <c r="A37" s="642"/>
      <c r="B37" s="635"/>
      <c r="C37" s="591"/>
      <c r="D37" s="627" t="s">
        <v>204</v>
      </c>
      <c r="E37" s="971" t="s">
        <v>95</v>
      </c>
      <c r="F37" s="971" t="s">
        <v>95</v>
      </c>
      <c r="G37" s="971">
        <v>9.7745611385895104E-2</v>
      </c>
      <c r="H37" s="976" t="s">
        <v>95</v>
      </c>
      <c r="I37" s="976" t="s">
        <v>95</v>
      </c>
      <c r="J37" s="979">
        <v>2.62678678554337</v>
      </c>
      <c r="K37" s="976" t="s">
        <v>95</v>
      </c>
      <c r="L37" s="971" t="s">
        <v>95</v>
      </c>
      <c r="M37" s="971">
        <v>7.2575523904563196E-3</v>
      </c>
      <c r="N37" s="971" t="s">
        <v>95</v>
      </c>
      <c r="O37" s="971" t="s">
        <v>95</v>
      </c>
      <c r="P37" s="971">
        <v>1.1000000000000001</v>
      </c>
      <c r="Q37" s="971">
        <v>5.98</v>
      </c>
      <c r="R37" s="977">
        <v>1.922395751</v>
      </c>
      <c r="S37" s="971">
        <v>0.01</v>
      </c>
      <c r="T37" s="975">
        <v>11.744185700319701</v>
      </c>
      <c r="X37" s="741"/>
      <c r="Y37" s="741"/>
    </row>
    <row r="38" spans="1:32" s="632" customFormat="1" ht="14.25" customHeight="1" x14ac:dyDescent="0.2">
      <c r="A38" s="642"/>
      <c r="B38" s="635"/>
      <c r="C38" s="591"/>
      <c r="D38" s="627" t="s">
        <v>130</v>
      </c>
      <c r="E38" s="971" t="s">
        <v>95</v>
      </c>
      <c r="F38" s="971" t="s">
        <v>95</v>
      </c>
      <c r="G38" s="971">
        <v>2.1170897601454498E-2</v>
      </c>
      <c r="H38" s="976" t="s">
        <v>95</v>
      </c>
      <c r="I38" s="976" t="s">
        <v>95</v>
      </c>
      <c r="J38" s="979" t="s">
        <v>95</v>
      </c>
      <c r="K38" s="976" t="s">
        <v>95</v>
      </c>
      <c r="L38" s="971" t="s">
        <v>95</v>
      </c>
      <c r="M38" s="971" t="s">
        <v>95</v>
      </c>
      <c r="N38" s="971" t="s">
        <v>95</v>
      </c>
      <c r="O38" s="971" t="s">
        <v>95</v>
      </c>
      <c r="P38" s="971" t="s">
        <v>95</v>
      </c>
      <c r="Q38" s="971" t="s">
        <v>95</v>
      </c>
      <c r="R38" s="977" t="s">
        <v>95</v>
      </c>
      <c r="S38" s="971" t="s">
        <v>95</v>
      </c>
      <c r="T38" s="975">
        <v>2.1170897601454498E-2</v>
      </c>
      <c r="X38" s="741"/>
      <c r="Y38" s="741"/>
      <c r="AF38" s="746"/>
    </row>
    <row r="39" spans="1:32" s="746" customFormat="1" ht="14.25" customHeight="1" x14ac:dyDescent="0.2">
      <c r="A39" s="591"/>
      <c r="B39" s="635"/>
      <c r="C39" s="591" t="s">
        <v>241</v>
      </c>
      <c r="D39" s="627"/>
      <c r="E39" s="971"/>
      <c r="F39" s="971"/>
      <c r="G39" s="971"/>
      <c r="H39" s="971"/>
      <c r="I39" s="976"/>
      <c r="J39" s="979"/>
      <c r="K39" s="976"/>
      <c r="L39" s="971"/>
      <c r="M39" s="971"/>
      <c r="N39" s="971"/>
      <c r="O39" s="971"/>
      <c r="P39" s="971"/>
      <c r="Q39" s="971"/>
      <c r="R39" s="971"/>
      <c r="S39" s="971"/>
      <c r="T39" s="975"/>
      <c r="V39" s="632"/>
      <c r="W39" s="632"/>
      <c r="X39" s="741"/>
      <c r="Y39" s="741"/>
      <c r="Z39" s="632"/>
      <c r="AA39" s="632"/>
      <c r="AB39" s="632"/>
      <c r="AC39" s="632"/>
      <c r="AD39" s="632"/>
      <c r="AE39" s="632"/>
    </row>
    <row r="40" spans="1:32" s="746" customFormat="1" ht="14.25" customHeight="1" x14ac:dyDescent="0.2">
      <c r="A40" s="591"/>
      <c r="B40" s="635"/>
      <c r="C40" s="591"/>
      <c r="D40" s="627" t="s">
        <v>196</v>
      </c>
      <c r="E40" s="971" t="s">
        <v>95</v>
      </c>
      <c r="F40" s="971" t="s">
        <v>95</v>
      </c>
      <c r="G40" s="971" t="s">
        <v>95</v>
      </c>
      <c r="H40" s="971" t="s">
        <v>95</v>
      </c>
      <c r="I40" s="976" t="s">
        <v>95</v>
      </c>
      <c r="J40" s="979">
        <v>10.5886323344738</v>
      </c>
      <c r="K40" s="976" t="s">
        <v>95</v>
      </c>
      <c r="L40" s="971" t="s">
        <v>95</v>
      </c>
      <c r="M40" s="971">
        <v>3.12981946838429E-2</v>
      </c>
      <c r="N40" s="971" t="s">
        <v>95</v>
      </c>
      <c r="O40" s="971" t="s">
        <v>95</v>
      </c>
      <c r="P40" s="971" t="s">
        <v>95</v>
      </c>
      <c r="Q40" s="971" t="s">
        <v>95</v>
      </c>
      <c r="R40" s="977">
        <v>5.5821752460000003</v>
      </c>
      <c r="S40" s="971" t="s">
        <v>95</v>
      </c>
      <c r="T40" s="975">
        <v>16.202105775157602</v>
      </c>
      <c r="V40" s="632"/>
      <c r="W40" s="632"/>
      <c r="X40" s="741"/>
      <c r="Y40" s="741"/>
      <c r="Z40" s="632"/>
      <c r="AA40" s="632"/>
      <c r="AB40" s="632"/>
      <c r="AC40" s="632"/>
      <c r="AD40" s="632"/>
      <c r="AE40" s="632"/>
    </row>
    <row r="41" spans="1:32" s="746" customFormat="1" ht="14.25" customHeight="1" x14ac:dyDescent="0.2">
      <c r="A41" s="591"/>
      <c r="B41" s="640"/>
      <c r="C41" s="629"/>
      <c r="D41" s="630" t="s">
        <v>192</v>
      </c>
      <c r="E41" s="980" t="s">
        <v>95</v>
      </c>
      <c r="F41" s="980" t="s">
        <v>95</v>
      </c>
      <c r="G41" s="980" t="s">
        <v>95</v>
      </c>
      <c r="H41" s="980" t="s">
        <v>95</v>
      </c>
      <c r="I41" s="981" t="s">
        <v>95</v>
      </c>
      <c r="J41" s="980">
        <v>3.5586399154800201</v>
      </c>
      <c r="K41" s="981" t="s">
        <v>95</v>
      </c>
      <c r="L41" s="980" t="s">
        <v>95</v>
      </c>
      <c r="M41" s="980">
        <v>1.1339925610088E-2</v>
      </c>
      <c r="N41" s="980" t="s">
        <v>95</v>
      </c>
      <c r="O41" s="980" t="s">
        <v>95</v>
      </c>
      <c r="P41" s="982" t="s">
        <v>95</v>
      </c>
      <c r="Q41" s="980" t="s">
        <v>95</v>
      </c>
      <c r="R41" s="982">
        <v>103.88408339999999</v>
      </c>
      <c r="S41" s="980">
        <v>0.17</v>
      </c>
      <c r="T41" s="975">
        <v>107.62406324109</v>
      </c>
      <c r="V41" s="632"/>
      <c r="W41" s="632"/>
      <c r="X41" s="741"/>
      <c r="Y41" s="741"/>
      <c r="Z41" s="632"/>
      <c r="AA41" s="632"/>
      <c r="AB41" s="632"/>
      <c r="AC41" s="632"/>
      <c r="AD41" s="632"/>
      <c r="AE41" s="632"/>
    </row>
    <row r="42" spans="1:32" s="746" customFormat="1" ht="14.25" customHeight="1" x14ac:dyDescent="0.2">
      <c r="A42" s="591"/>
      <c r="B42" s="591"/>
      <c r="C42" s="1345" t="s">
        <v>248</v>
      </c>
      <c r="D42" s="1346"/>
      <c r="E42" s="1346"/>
      <c r="F42" s="1346"/>
      <c r="G42" s="1346"/>
      <c r="H42" s="1346"/>
      <c r="I42" s="1346"/>
      <c r="J42" s="1346"/>
      <c r="K42" s="1346"/>
      <c r="L42" s="1346"/>
      <c r="M42" s="1346"/>
      <c r="N42" s="1346"/>
      <c r="O42" s="1346"/>
      <c r="P42" s="1346"/>
      <c r="Q42" s="1346"/>
      <c r="R42" s="1346"/>
      <c r="S42" s="1346"/>
      <c r="T42" s="1096"/>
      <c r="V42" s="632"/>
      <c r="W42" s="632"/>
      <c r="X42" s="741"/>
      <c r="Y42" s="741"/>
      <c r="Z42" s="632"/>
      <c r="AA42" s="632"/>
      <c r="AB42" s="632"/>
      <c r="AC42" s="632"/>
      <c r="AD42" s="632"/>
      <c r="AE42" s="632"/>
    </row>
    <row r="43" spans="1:32" s="746" customFormat="1" ht="14.25" customHeight="1" x14ac:dyDescent="0.2">
      <c r="A43" s="591"/>
      <c r="B43" s="591"/>
      <c r="C43" s="1072"/>
      <c r="D43" s="1073"/>
      <c r="E43" s="1073"/>
      <c r="F43" s="1073"/>
      <c r="G43" s="1089"/>
      <c r="H43" s="1073"/>
      <c r="I43" s="1073"/>
      <c r="J43" s="1073"/>
      <c r="K43" s="1073"/>
      <c r="L43" s="1073"/>
      <c r="M43" s="1073"/>
      <c r="N43" s="1073"/>
      <c r="O43" s="1073"/>
      <c r="P43" s="1073"/>
      <c r="Q43" s="1073"/>
      <c r="R43" s="1073"/>
      <c r="S43" s="1073"/>
      <c r="T43" s="749"/>
      <c r="V43" s="632"/>
      <c r="W43" s="632"/>
      <c r="X43" s="741"/>
      <c r="Y43" s="741"/>
      <c r="Z43" s="632"/>
      <c r="AA43" s="632"/>
      <c r="AB43" s="632"/>
      <c r="AC43" s="632"/>
      <c r="AD43" s="632"/>
      <c r="AE43" s="632"/>
    </row>
    <row r="44" spans="1:32" s="746" customFormat="1" ht="14.25" customHeight="1" x14ac:dyDescent="0.2">
      <c r="A44" s="642"/>
      <c r="B44" s="591"/>
      <c r="C44" s="591"/>
      <c r="D44" s="591"/>
      <c r="E44" s="747"/>
      <c r="F44" s="747"/>
      <c r="G44" s="747"/>
      <c r="H44" s="747"/>
      <c r="I44" s="748"/>
      <c r="J44" s="748"/>
      <c r="K44" s="748"/>
      <c r="L44" s="748"/>
      <c r="M44" s="748"/>
      <c r="N44" s="749"/>
      <c r="O44" s="749"/>
      <c r="P44" s="750"/>
      <c r="Q44" s="745"/>
      <c r="R44" s="750"/>
      <c r="S44" s="750"/>
      <c r="T44" s="749"/>
      <c r="U44" s="632"/>
      <c r="V44" s="632"/>
      <c r="W44" s="632"/>
      <c r="X44" s="741"/>
      <c r="Y44" s="741"/>
      <c r="Z44" s="632"/>
      <c r="AA44" s="632"/>
      <c r="AB44" s="632"/>
      <c r="AC44" s="632"/>
      <c r="AD44" s="632"/>
      <c r="AE44" s="632"/>
      <c r="AF44" s="632"/>
    </row>
    <row r="45" spans="1:32" s="632" customFormat="1" ht="14.25" customHeight="1" x14ac:dyDescent="0.2">
      <c r="A45" s="642"/>
      <c r="B45" s="642"/>
      <c r="C45" s="642"/>
      <c r="D45" s="642"/>
      <c r="E45" s="1339" t="s">
        <v>231</v>
      </c>
      <c r="F45" s="1340"/>
      <c r="G45" s="1340"/>
      <c r="H45" s="1340"/>
      <c r="I45" s="1340"/>
      <c r="J45" s="1340"/>
      <c r="K45" s="1340"/>
      <c r="L45" s="1340"/>
      <c r="M45" s="1341"/>
      <c r="N45" s="642"/>
      <c r="O45" s="642"/>
      <c r="P45" s="642"/>
      <c r="Q45" s="721"/>
      <c r="R45" s="642"/>
      <c r="S45" s="642"/>
      <c r="T45" s="642"/>
      <c r="U45" s="626"/>
      <c r="X45" s="741"/>
      <c r="Y45" s="741"/>
      <c r="AF45" s="626"/>
    </row>
    <row r="46" spans="1:32" ht="14.25" customHeight="1" x14ac:dyDescent="0.2">
      <c r="E46" s="1339" t="s">
        <v>352</v>
      </c>
      <c r="F46" s="1340"/>
      <c r="G46" s="1340"/>
      <c r="H46" s="1341"/>
      <c r="I46" s="1342"/>
      <c r="J46" s="1343"/>
      <c r="K46" s="1343"/>
      <c r="L46" s="1343"/>
      <c r="M46" s="1344"/>
      <c r="N46" s="722"/>
      <c r="O46" s="722"/>
      <c r="P46" s="723"/>
      <c r="Q46" s="724"/>
      <c r="R46" s="725"/>
      <c r="S46" s="722"/>
      <c r="T46" s="722"/>
      <c r="V46" s="632"/>
      <c r="W46" s="632"/>
      <c r="X46" s="741"/>
      <c r="Y46" s="741"/>
      <c r="Z46" s="632"/>
      <c r="AA46" s="632"/>
      <c r="AB46" s="632"/>
      <c r="AC46" s="632"/>
      <c r="AD46" s="632"/>
      <c r="AE46" s="632"/>
    </row>
    <row r="47" spans="1:32" ht="14.25" customHeight="1" x14ac:dyDescent="0.2">
      <c r="E47" s="722" t="s">
        <v>12</v>
      </c>
      <c r="F47" s="722" t="s">
        <v>12</v>
      </c>
      <c r="G47" s="1093" t="s">
        <v>230</v>
      </c>
      <c r="H47" s="722" t="s">
        <v>230</v>
      </c>
      <c r="I47" s="726" t="s">
        <v>91</v>
      </c>
      <c r="J47" s="722" t="s">
        <v>56</v>
      </c>
      <c r="K47" s="723" t="s">
        <v>150</v>
      </c>
      <c r="L47" s="722"/>
      <c r="M47" s="722"/>
      <c r="N47" s="727" t="s">
        <v>61</v>
      </c>
      <c r="O47" s="727" t="s">
        <v>61</v>
      </c>
      <c r="P47" s="728" t="s">
        <v>419</v>
      </c>
      <c r="Q47" s="729"/>
      <c r="R47" s="730"/>
      <c r="S47" s="731"/>
      <c r="T47" s="727" t="s">
        <v>60</v>
      </c>
      <c r="V47" s="632"/>
      <c r="W47" s="632"/>
      <c r="X47" s="741"/>
      <c r="Y47" s="741"/>
      <c r="Z47" s="632"/>
      <c r="AA47" s="632"/>
      <c r="AB47" s="632"/>
      <c r="AC47" s="632"/>
      <c r="AD47" s="632"/>
      <c r="AE47" s="632"/>
    </row>
    <row r="48" spans="1:32" ht="14.25" customHeight="1" x14ac:dyDescent="0.2">
      <c r="E48" s="727" t="s">
        <v>62</v>
      </c>
      <c r="F48" s="727" t="s">
        <v>13</v>
      </c>
      <c r="G48" s="1093" t="s">
        <v>229</v>
      </c>
      <c r="H48" s="727" t="s">
        <v>229</v>
      </c>
      <c r="I48" s="732" t="s">
        <v>86</v>
      </c>
      <c r="J48" s="727" t="s">
        <v>97</v>
      </c>
      <c r="K48" s="732" t="s">
        <v>67</v>
      </c>
      <c r="L48" s="727" t="s">
        <v>76</v>
      </c>
      <c r="M48" s="727" t="s">
        <v>5</v>
      </c>
      <c r="N48" s="727" t="s">
        <v>68</v>
      </c>
      <c r="O48" s="727" t="s">
        <v>68</v>
      </c>
      <c r="P48" s="733" t="s">
        <v>420</v>
      </c>
      <c r="Q48" s="734"/>
      <c r="R48" s="733"/>
      <c r="S48" s="727"/>
      <c r="T48" s="727" t="s">
        <v>64</v>
      </c>
      <c r="V48" s="632"/>
      <c r="W48" s="632"/>
      <c r="X48" s="741"/>
      <c r="Y48" s="741"/>
      <c r="Z48" s="632"/>
      <c r="AA48" s="632"/>
      <c r="AB48" s="632"/>
      <c r="AC48" s="632"/>
      <c r="AD48" s="632"/>
      <c r="AE48" s="632"/>
    </row>
    <row r="49" spans="1:23" ht="14.25" customHeight="1" x14ac:dyDescent="0.2">
      <c r="D49" s="735" t="s">
        <v>284</v>
      </c>
      <c r="E49" s="736" t="s">
        <v>63</v>
      </c>
      <c r="F49" s="736" t="s">
        <v>63</v>
      </c>
      <c r="G49" s="1090" t="s">
        <v>354</v>
      </c>
      <c r="H49" s="736" t="s">
        <v>96</v>
      </c>
      <c r="I49" s="751" t="s">
        <v>96</v>
      </c>
      <c r="J49" s="736" t="s">
        <v>89</v>
      </c>
      <c r="K49" s="751" t="s">
        <v>88</v>
      </c>
      <c r="L49" s="736" t="s">
        <v>87</v>
      </c>
      <c r="M49" s="736" t="s">
        <v>66</v>
      </c>
      <c r="N49" s="736" t="s">
        <v>85</v>
      </c>
      <c r="O49" s="736" t="s">
        <v>62</v>
      </c>
      <c r="P49" s="752" t="s">
        <v>421</v>
      </c>
      <c r="Q49" s="753" t="s">
        <v>422</v>
      </c>
      <c r="R49" s="754" t="s">
        <v>67</v>
      </c>
      <c r="S49" s="736" t="s">
        <v>423</v>
      </c>
      <c r="T49" s="736" t="s">
        <v>65</v>
      </c>
      <c r="V49" s="632"/>
      <c r="W49" s="632"/>
    </row>
    <row r="50" spans="1:23" ht="14.25" customHeight="1" x14ac:dyDescent="0.2">
      <c r="B50" s="755"/>
      <c r="C50" s="740"/>
      <c r="D50" s="756" t="s">
        <v>197</v>
      </c>
      <c r="E50" s="961" t="s">
        <v>95</v>
      </c>
      <c r="F50" s="961" t="s">
        <v>95</v>
      </c>
      <c r="G50" s="961">
        <v>6.7585956636124503E-2</v>
      </c>
      <c r="H50" s="965" t="s">
        <v>95</v>
      </c>
      <c r="I50" s="961" t="s">
        <v>95</v>
      </c>
      <c r="J50" s="961">
        <v>28.653774298803</v>
      </c>
      <c r="K50" s="961">
        <v>2.94638989823654E-2</v>
      </c>
      <c r="L50" s="961" t="s">
        <v>95</v>
      </c>
      <c r="M50" s="961">
        <v>1.0432731561281E-2</v>
      </c>
      <c r="N50" s="961" t="s">
        <v>95</v>
      </c>
      <c r="O50" s="961" t="s">
        <v>95</v>
      </c>
      <c r="P50" s="983" t="s">
        <v>95</v>
      </c>
      <c r="Q50" s="983" t="s">
        <v>95</v>
      </c>
      <c r="R50" s="983">
        <v>80.723896499999995</v>
      </c>
      <c r="S50" s="954">
        <v>0.03</v>
      </c>
      <c r="T50" s="961">
        <v>109.515153385983</v>
      </c>
      <c r="V50" s="746"/>
      <c r="W50" s="632"/>
    </row>
    <row r="51" spans="1:23" ht="14.25" customHeight="1" x14ac:dyDescent="0.2">
      <c r="B51" s="635"/>
      <c r="D51" s="627" t="s">
        <v>207</v>
      </c>
      <c r="E51" s="961" t="s">
        <v>95</v>
      </c>
      <c r="F51" s="961" t="s">
        <v>95</v>
      </c>
      <c r="G51" s="961" t="s">
        <v>95</v>
      </c>
      <c r="H51" s="961" t="s">
        <v>95</v>
      </c>
      <c r="I51" s="965" t="s">
        <v>95</v>
      </c>
      <c r="J51" s="962">
        <v>1.1658223976619499E-2</v>
      </c>
      <c r="K51" s="965" t="s">
        <v>95</v>
      </c>
      <c r="L51" s="961" t="s">
        <v>95</v>
      </c>
      <c r="M51" s="961" t="s">
        <v>95</v>
      </c>
      <c r="N51" s="961" t="s">
        <v>95</v>
      </c>
      <c r="O51" s="961" t="s">
        <v>95</v>
      </c>
      <c r="P51" s="961" t="s">
        <v>95</v>
      </c>
      <c r="Q51" s="961" t="s">
        <v>95</v>
      </c>
      <c r="R51" s="966">
        <v>0.93272993699999995</v>
      </c>
      <c r="S51" s="961">
        <v>1.2999999999999999E-3</v>
      </c>
      <c r="T51" s="961">
        <v>0.94568816097661901</v>
      </c>
      <c r="U51" s="632"/>
      <c r="V51" s="746"/>
      <c r="W51" s="632"/>
    </row>
    <row r="52" spans="1:23" s="632" customFormat="1" ht="14.25" customHeight="1" x14ac:dyDescent="0.2">
      <c r="A52" s="642"/>
      <c r="B52" s="635"/>
      <c r="C52" s="591"/>
      <c r="D52" s="627" t="s">
        <v>198</v>
      </c>
      <c r="E52" s="961" t="s">
        <v>95</v>
      </c>
      <c r="F52" s="961" t="s">
        <v>95</v>
      </c>
      <c r="G52" s="961" t="s">
        <v>95</v>
      </c>
      <c r="H52" s="961" t="s">
        <v>95</v>
      </c>
      <c r="I52" s="965" t="s">
        <v>95</v>
      </c>
      <c r="J52" s="962">
        <v>2.4742191554841502</v>
      </c>
      <c r="K52" s="965" t="s">
        <v>95</v>
      </c>
      <c r="L52" s="961" t="s">
        <v>95</v>
      </c>
      <c r="M52" s="961">
        <v>2.2679851220176002E-3</v>
      </c>
      <c r="N52" s="961" t="s">
        <v>95</v>
      </c>
      <c r="O52" s="961" t="s">
        <v>95</v>
      </c>
      <c r="P52" s="961" t="s">
        <v>95</v>
      </c>
      <c r="Q52" s="961" t="s">
        <v>95</v>
      </c>
      <c r="R52" s="966">
        <v>8.8085019070000001</v>
      </c>
      <c r="S52" s="961">
        <v>0.01</v>
      </c>
      <c r="T52" s="961">
        <v>11.294989047606199</v>
      </c>
      <c r="V52" s="746"/>
    </row>
    <row r="53" spans="1:23" s="632" customFormat="1" ht="14.25" customHeight="1" x14ac:dyDescent="0.2">
      <c r="A53" s="642"/>
      <c r="B53" s="635"/>
      <c r="C53" s="591"/>
      <c r="D53" s="627" t="s">
        <v>199</v>
      </c>
      <c r="E53" s="961" t="s">
        <v>95</v>
      </c>
      <c r="F53" s="961" t="s">
        <v>95</v>
      </c>
      <c r="G53" s="961" t="s">
        <v>95</v>
      </c>
      <c r="H53" s="961" t="s">
        <v>95</v>
      </c>
      <c r="I53" s="965">
        <v>0.129264607122205</v>
      </c>
      <c r="J53" s="962">
        <v>6.2034957347645996</v>
      </c>
      <c r="K53" s="965">
        <v>5.6382110133357498E-3</v>
      </c>
      <c r="L53" s="961">
        <v>8.8905016783089902E-2</v>
      </c>
      <c r="M53" s="961">
        <v>0.135076657897124</v>
      </c>
      <c r="N53" s="961" t="s">
        <v>95</v>
      </c>
      <c r="O53" s="961" t="s">
        <v>95</v>
      </c>
      <c r="P53" s="961" t="s">
        <v>95</v>
      </c>
      <c r="Q53" s="961" t="s">
        <v>95</v>
      </c>
      <c r="R53" s="966">
        <v>96.492127310000001</v>
      </c>
      <c r="S53" s="961">
        <v>0.13</v>
      </c>
      <c r="T53" s="961">
        <v>103.18450753758</v>
      </c>
      <c r="V53" s="746"/>
    </row>
    <row r="54" spans="1:23" s="632" customFormat="1" ht="14.25" customHeight="1" x14ac:dyDescent="0.2">
      <c r="A54" s="642"/>
      <c r="B54" s="635"/>
      <c r="C54" s="591"/>
      <c r="D54" s="627" t="s">
        <v>200</v>
      </c>
      <c r="E54" s="961" t="s">
        <v>95</v>
      </c>
      <c r="F54" s="961" t="s">
        <v>95</v>
      </c>
      <c r="G54" s="961" t="s">
        <v>95</v>
      </c>
      <c r="H54" s="961" t="s">
        <v>95</v>
      </c>
      <c r="I54" s="965">
        <v>1.52197500028313E-2</v>
      </c>
      <c r="J54" s="962">
        <v>25.267372387887701</v>
      </c>
      <c r="K54" s="961" t="s">
        <v>95</v>
      </c>
      <c r="L54" s="961" t="s">
        <v>95</v>
      </c>
      <c r="M54" s="961">
        <v>2.2679851220176002E-3</v>
      </c>
      <c r="N54" s="961" t="s">
        <v>95</v>
      </c>
      <c r="O54" s="965" t="s">
        <v>95</v>
      </c>
      <c r="P54" s="961" t="s">
        <v>95</v>
      </c>
      <c r="Q54" s="961" t="s">
        <v>95</v>
      </c>
      <c r="R54" s="966">
        <v>41.187240009999996</v>
      </c>
      <c r="S54" s="961">
        <v>1.58E-3</v>
      </c>
      <c r="T54" s="961">
        <v>66.473680133012607</v>
      </c>
    </row>
    <row r="55" spans="1:23" s="632" customFormat="1" ht="14.25" customHeight="1" x14ac:dyDescent="0.2">
      <c r="A55" s="642"/>
      <c r="B55" s="635"/>
      <c r="C55" s="591"/>
      <c r="D55" s="627" t="s">
        <v>201</v>
      </c>
      <c r="E55" s="961" t="s">
        <v>95</v>
      </c>
      <c r="F55" s="961" t="s">
        <v>95</v>
      </c>
      <c r="G55" s="961" t="s">
        <v>95</v>
      </c>
      <c r="H55" s="961" t="s">
        <v>95</v>
      </c>
      <c r="I55" s="965" t="s">
        <v>95</v>
      </c>
      <c r="J55" s="962">
        <v>12.431352839587801</v>
      </c>
      <c r="K55" s="961" t="s">
        <v>95</v>
      </c>
      <c r="L55" s="961" t="s">
        <v>95</v>
      </c>
      <c r="M55" s="961">
        <v>1.8143880976140801E-2</v>
      </c>
      <c r="N55" s="961" t="s">
        <v>95</v>
      </c>
      <c r="O55" s="965" t="s">
        <v>95</v>
      </c>
      <c r="P55" s="961" t="s">
        <v>95</v>
      </c>
      <c r="Q55" s="961" t="s">
        <v>95</v>
      </c>
      <c r="R55" s="966">
        <v>9.5700055339999999</v>
      </c>
      <c r="S55" s="961" t="s">
        <v>95</v>
      </c>
      <c r="T55" s="961">
        <v>22.0195022545639</v>
      </c>
      <c r="V55" s="626"/>
    </row>
    <row r="56" spans="1:23" s="632" customFormat="1" ht="14.25" customHeight="1" x14ac:dyDescent="0.2">
      <c r="A56" s="642"/>
      <c r="B56" s="635"/>
      <c r="C56" s="591"/>
      <c r="D56" s="627" t="s">
        <v>209</v>
      </c>
      <c r="E56" s="961" t="s">
        <v>95</v>
      </c>
      <c r="F56" s="961" t="s">
        <v>95</v>
      </c>
      <c r="G56" s="961" t="s">
        <v>95</v>
      </c>
      <c r="H56" s="961" t="s">
        <v>95</v>
      </c>
      <c r="I56" s="965" t="s">
        <v>95</v>
      </c>
      <c r="J56" s="962">
        <v>1.05874841678544</v>
      </c>
      <c r="K56" s="961" t="s">
        <v>95</v>
      </c>
      <c r="L56" s="961" t="s">
        <v>95</v>
      </c>
      <c r="M56" s="961">
        <v>1.3607910732105601E-3</v>
      </c>
      <c r="N56" s="961" t="s">
        <v>95</v>
      </c>
      <c r="O56" s="961" t="s">
        <v>95</v>
      </c>
      <c r="P56" s="961" t="s">
        <v>95</v>
      </c>
      <c r="Q56" s="961" t="s">
        <v>95</v>
      </c>
      <c r="R56" s="966">
        <v>19.165712330000002</v>
      </c>
      <c r="S56" s="961" t="s">
        <v>95</v>
      </c>
      <c r="T56" s="961">
        <v>20.2258215378587</v>
      </c>
      <c r="V56" s="626"/>
    </row>
    <row r="57" spans="1:23" s="632" customFormat="1" ht="14.25" customHeight="1" x14ac:dyDescent="0.2">
      <c r="A57" s="642"/>
      <c r="B57" s="635"/>
      <c r="C57" s="591"/>
      <c r="D57" s="627" t="s">
        <v>202</v>
      </c>
      <c r="E57" s="961" t="s">
        <v>95</v>
      </c>
      <c r="F57" s="961" t="s">
        <v>95</v>
      </c>
      <c r="G57" s="961" t="s">
        <v>95</v>
      </c>
      <c r="H57" s="961" t="s">
        <v>95</v>
      </c>
      <c r="I57" s="965" t="s">
        <v>95</v>
      </c>
      <c r="J57" s="962">
        <v>2.1319060146965461E-2</v>
      </c>
      <c r="K57" s="965">
        <v>2.7215821464211202E-3</v>
      </c>
      <c r="L57" s="961">
        <v>1.9958269073754899E-2</v>
      </c>
      <c r="M57" s="961">
        <v>9.5255375124739198E-3</v>
      </c>
      <c r="N57" s="961" t="s">
        <v>95</v>
      </c>
      <c r="O57" s="961" t="s">
        <v>95</v>
      </c>
      <c r="P57" s="961" t="s">
        <v>95</v>
      </c>
      <c r="Q57" s="961" t="s">
        <v>95</v>
      </c>
      <c r="R57" s="966" t="s">
        <v>95</v>
      </c>
      <c r="S57" s="961" t="s">
        <v>95</v>
      </c>
      <c r="T57" s="961">
        <v>5.3524448879615397E-2</v>
      </c>
      <c r="V57" s="626"/>
      <c r="W57" s="741"/>
    </row>
    <row r="58" spans="1:23" s="632" customFormat="1" ht="14.25" customHeight="1" x14ac:dyDescent="0.2">
      <c r="A58" s="642"/>
      <c r="B58" s="635"/>
      <c r="C58" s="591"/>
      <c r="D58" s="627" t="s">
        <v>203</v>
      </c>
      <c r="E58" s="961" t="s">
        <v>95</v>
      </c>
      <c r="F58" s="961" t="s">
        <v>95</v>
      </c>
      <c r="G58" s="961">
        <v>6.2564022256212596E-4</v>
      </c>
      <c r="H58" s="965" t="s">
        <v>95</v>
      </c>
      <c r="I58" s="965" t="s">
        <v>95</v>
      </c>
      <c r="J58" s="962">
        <v>1.4035966358852801</v>
      </c>
      <c r="K58" s="965" t="s">
        <v>95</v>
      </c>
      <c r="L58" s="961" t="s">
        <v>95</v>
      </c>
      <c r="M58" s="961">
        <v>4.5359702440352003E-3</v>
      </c>
      <c r="N58" s="961" t="s">
        <v>95</v>
      </c>
      <c r="O58" s="961" t="s">
        <v>95</v>
      </c>
      <c r="P58" s="961" t="s">
        <v>95</v>
      </c>
      <c r="Q58" s="961" t="s">
        <v>95</v>
      </c>
      <c r="R58" s="966">
        <v>20.300009330000002</v>
      </c>
      <c r="S58" s="961">
        <v>0.09</v>
      </c>
      <c r="T58" s="961">
        <v>21.798767576351899</v>
      </c>
      <c r="V58" s="626"/>
    </row>
    <row r="59" spans="1:23" s="632" customFormat="1" ht="14.25" customHeight="1" x14ac:dyDescent="0.2">
      <c r="A59" s="642"/>
      <c r="B59" s="635"/>
      <c r="C59" s="591"/>
      <c r="D59" s="627" t="s">
        <v>204</v>
      </c>
      <c r="E59" s="961" t="s">
        <v>95</v>
      </c>
      <c r="F59" s="961" t="s">
        <v>95</v>
      </c>
      <c r="G59" s="961" t="s">
        <v>95</v>
      </c>
      <c r="H59" s="961" t="s">
        <v>95</v>
      </c>
      <c r="I59" s="965" t="s">
        <v>95</v>
      </c>
      <c r="J59" s="962">
        <v>0.18053161571260101</v>
      </c>
      <c r="K59" s="965" t="s">
        <v>95</v>
      </c>
      <c r="L59" s="961" t="s">
        <v>95</v>
      </c>
      <c r="M59" s="961" t="s">
        <v>95</v>
      </c>
      <c r="N59" s="961" t="s">
        <v>95</v>
      </c>
      <c r="O59" s="961" t="s">
        <v>95</v>
      </c>
      <c r="P59" s="961" t="s">
        <v>95</v>
      </c>
      <c r="Q59" s="961" t="s">
        <v>95</v>
      </c>
      <c r="R59" s="961">
        <v>0.94981179999999998</v>
      </c>
      <c r="S59" s="961">
        <v>0.01</v>
      </c>
      <c r="T59" s="961">
        <v>1.1403434157126</v>
      </c>
      <c r="U59" s="626"/>
      <c r="V59" s="626"/>
      <c r="W59" s="746"/>
    </row>
    <row r="60" spans="1:23" ht="14.25" customHeight="1" x14ac:dyDescent="0.2">
      <c r="B60" s="635"/>
      <c r="C60" s="591"/>
      <c r="D60" s="627" t="s">
        <v>208</v>
      </c>
      <c r="E60" s="961" t="s">
        <v>95</v>
      </c>
      <c r="F60" s="961" t="s">
        <v>95</v>
      </c>
      <c r="G60" s="961" t="s">
        <v>95</v>
      </c>
      <c r="H60" s="961" t="s">
        <v>95</v>
      </c>
      <c r="I60" s="965">
        <v>3.3483450006228897E-2</v>
      </c>
      <c r="J60" s="962">
        <v>1.39120728400556</v>
      </c>
      <c r="K60" s="965" t="s">
        <v>95</v>
      </c>
      <c r="L60" s="961" t="s">
        <v>95</v>
      </c>
      <c r="M60" s="961" t="s">
        <v>95</v>
      </c>
      <c r="N60" s="961" t="s">
        <v>95</v>
      </c>
      <c r="O60" s="961" t="s">
        <v>95</v>
      </c>
      <c r="P60" s="961" t="s">
        <v>95</v>
      </c>
      <c r="Q60" s="961" t="s">
        <v>95</v>
      </c>
      <c r="R60" s="966">
        <v>13.08733262</v>
      </c>
      <c r="S60" s="961" t="s">
        <v>95</v>
      </c>
      <c r="T60" s="961">
        <v>14.5120233540118</v>
      </c>
      <c r="V60" s="632"/>
      <c r="W60" s="746"/>
    </row>
    <row r="61" spans="1:23" ht="14.25" customHeight="1" x14ac:dyDescent="0.2">
      <c r="B61" s="635"/>
      <c r="C61" s="591" t="s">
        <v>156</v>
      </c>
      <c r="D61" s="627"/>
      <c r="E61" s="961"/>
      <c r="F61" s="961"/>
      <c r="G61" s="961"/>
      <c r="H61" s="961"/>
      <c r="I61" s="965"/>
      <c r="J61" s="962"/>
      <c r="K61" s="965"/>
      <c r="L61" s="961"/>
      <c r="M61" s="962"/>
      <c r="N61" s="961"/>
      <c r="O61" s="961"/>
      <c r="P61" s="961"/>
      <c r="Q61" s="961"/>
      <c r="R61" s="966"/>
      <c r="S61" s="961"/>
      <c r="T61" s="961"/>
      <c r="V61" s="632"/>
      <c r="W61" s="746"/>
    </row>
    <row r="62" spans="1:23" ht="14.25" customHeight="1" x14ac:dyDescent="0.2">
      <c r="B62" s="635"/>
      <c r="C62" s="591"/>
      <c r="D62" s="627" t="s">
        <v>119</v>
      </c>
      <c r="E62" s="961">
        <v>0.40287528731700001</v>
      </c>
      <c r="F62" s="961">
        <v>0.50687818330309398</v>
      </c>
      <c r="G62" s="961">
        <v>0.34632787510830798</v>
      </c>
      <c r="H62" s="965" t="s">
        <v>95</v>
      </c>
      <c r="I62" s="965">
        <v>6.6764946021954097E-2</v>
      </c>
      <c r="J62" s="962">
        <v>4.0823732196316803E-3</v>
      </c>
      <c r="K62" s="965" t="s">
        <v>95</v>
      </c>
      <c r="L62" s="961" t="s">
        <v>95</v>
      </c>
      <c r="M62" s="961" t="s">
        <v>95</v>
      </c>
      <c r="N62" s="961">
        <v>0.53281000272158197</v>
      </c>
      <c r="O62" s="961" t="s">
        <v>95</v>
      </c>
      <c r="P62" s="961">
        <v>1.6</v>
      </c>
      <c r="Q62" s="961">
        <v>0.06</v>
      </c>
      <c r="R62" s="966">
        <v>1.080492E-3</v>
      </c>
      <c r="S62" s="961">
        <v>0.03</v>
      </c>
      <c r="T62" s="961">
        <v>3.5508191596915699</v>
      </c>
      <c r="V62" s="632"/>
      <c r="W62" s="746"/>
    </row>
    <row r="63" spans="1:23" ht="14.25" customHeight="1" x14ac:dyDescent="0.2">
      <c r="B63" s="635"/>
      <c r="C63" s="591"/>
      <c r="D63" s="627" t="s">
        <v>120</v>
      </c>
      <c r="E63" s="961">
        <v>2.6507595419999999E-3</v>
      </c>
      <c r="F63" s="961">
        <v>9.9243591944116905E-3</v>
      </c>
      <c r="G63" s="961">
        <v>3.1079544410686202</v>
      </c>
      <c r="H63" s="965" t="s">
        <v>95</v>
      </c>
      <c r="I63" s="961">
        <v>1.3920892678943999E-4</v>
      </c>
      <c r="J63" s="962" t="s">
        <v>95</v>
      </c>
      <c r="K63" s="961" t="s">
        <v>95</v>
      </c>
      <c r="L63" s="961">
        <v>0.23473841246920699</v>
      </c>
      <c r="M63" s="961">
        <v>2.0298357888052301E-3</v>
      </c>
      <c r="N63" s="961" t="s">
        <v>95</v>
      </c>
      <c r="O63" s="961" t="s">
        <v>95</v>
      </c>
      <c r="P63" s="965" t="s">
        <v>95</v>
      </c>
      <c r="Q63" s="965" t="s">
        <v>95</v>
      </c>
      <c r="R63" s="961" t="s">
        <v>95</v>
      </c>
      <c r="S63" s="961">
        <v>1.57</v>
      </c>
      <c r="T63" s="961">
        <v>4.9274370169898303</v>
      </c>
      <c r="V63" s="632"/>
      <c r="W63" s="632"/>
    </row>
    <row r="64" spans="1:23" ht="14.25" customHeight="1" x14ac:dyDescent="0.2">
      <c r="B64" s="635"/>
      <c r="D64" s="627" t="s">
        <v>121</v>
      </c>
      <c r="E64" s="961" t="s">
        <v>95</v>
      </c>
      <c r="F64" s="961" t="s">
        <v>95</v>
      </c>
      <c r="G64" s="961">
        <v>1.3653270434546001E-3</v>
      </c>
      <c r="H64" s="965" t="s">
        <v>95</v>
      </c>
      <c r="I64" s="961">
        <v>2.6834713964565601E-2</v>
      </c>
      <c r="J64" s="962" t="s">
        <v>95</v>
      </c>
      <c r="K64" s="965" t="s">
        <v>95</v>
      </c>
      <c r="L64" s="961" t="s">
        <v>95</v>
      </c>
      <c r="M64" s="961" t="s">
        <v>95</v>
      </c>
      <c r="N64" s="961" t="s">
        <v>95</v>
      </c>
      <c r="O64" s="961" t="s">
        <v>95</v>
      </c>
      <c r="P64" s="961" t="s">
        <v>95</v>
      </c>
      <c r="Q64" s="967" t="s">
        <v>95</v>
      </c>
      <c r="R64" s="961" t="s">
        <v>95</v>
      </c>
      <c r="S64" s="961" t="s">
        <v>95</v>
      </c>
      <c r="T64" s="961">
        <v>2.8200041008020201E-2</v>
      </c>
      <c r="V64" s="632"/>
    </row>
    <row r="65" spans="2:23" ht="14.25" customHeight="1" x14ac:dyDescent="0.2">
      <c r="B65" s="635"/>
      <c r="C65" s="591"/>
      <c r="D65" s="627" t="s">
        <v>122</v>
      </c>
      <c r="E65" s="961" t="s">
        <v>95</v>
      </c>
      <c r="F65" s="961" t="s">
        <v>95</v>
      </c>
      <c r="G65" s="961">
        <v>1.6005680521724E-4</v>
      </c>
      <c r="H65" s="965" t="s">
        <v>95</v>
      </c>
      <c r="I65" s="961" t="s">
        <v>95</v>
      </c>
      <c r="J65" s="962" t="s">
        <v>95</v>
      </c>
      <c r="K65" s="965" t="s">
        <v>95</v>
      </c>
      <c r="L65" s="961" t="s">
        <v>95</v>
      </c>
      <c r="M65" s="961" t="s">
        <v>95</v>
      </c>
      <c r="N65" s="961" t="s">
        <v>95</v>
      </c>
      <c r="O65" s="961" t="s">
        <v>95</v>
      </c>
      <c r="P65" s="961" t="s">
        <v>95</v>
      </c>
      <c r="Q65" s="984" t="s">
        <v>95</v>
      </c>
      <c r="R65" s="961" t="s">
        <v>95</v>
      </c>
      <c r="S65" s="961">
        <v>0.01</v>
      </c>
      <c r="T65" s="961">
        <v>1.0160056805217201E-2</v>
      </c>
      <c r="V65" s="632"/>
    </row>
    <row r="66" spans="2:23" ht="14.25" customHeight="1" x14ac:dyDescent="0.2">
      <c r="B66" s="635"/>
      <c r="C66" s="591"/>
      <c r="D66" s="285" t="s">
        <v>123</v>
      </c>
      <c r="E66" s="961" t="s">
        <v>95</v>
      </c>
      <c r="F66" s="961" t="s">
        <v>95</v>
      </c>
      <c r="G66" s="961">
        <v>4.1202160418368002E-2</v>
      </c>
      <c r="H66" s="965" t="s">
        <v>95</v>
      </c>
      <c r="I66" s="961">
        <v>1.5466751338111199E-3</v>
      </c>
      <c r="J66" s="961" t="s">
        <v>95</v>
      </c>
      <c r="K66" s="961" t="s">
        <v>95</v>
      </c>
      <c r="L66" s="961" t="s">
        <v>95</v>
      </c>
      <c r="M66" s="961">
        <v>1.5881248299011198E-2</v>
      </c>
      <c r="N66" s="961" t="s">
        <v>95</v>
      </c>
      <c r="O66" s="961" t="s">
        <v>95</v>
      </c>
      <c r="P66" s="961" t="s">
        <v>95</v>
      </c>
      <c r="Q66" s="961">
        <v>0.03</v>
      </c>
      <c r="R66" s="961" t="s">
        <v>95</v>
      </c>
      <c r="S66" s="964">
        <v>0.05</v>
      </c>
      <c r="T66" s="961">
        <v>0.13863008385118999</v>
      </c>
      <c r="V66" s="632"/>
    </row>
    <row r="67" spans="2:23" ht="14.25" customHeight="1" x14ac:dyDescent="0.2">
      <c r="B67" s="635"/>
      <c r="C67" s="591"/>
      <c r="D67" s="627" t="s">
        <v>124</v>
      </c>
      <c r="E67" s="961">
        <v>1.747091516E-3</v>
      </c>
      <c r="F67" s="961">
        <v>0.207830289372222</v>
      </c>
      <c r="G67" s="961">
        <v>15.6320492363025</v>
      </c>
      <c r="H67" s="961">
        <v>4.5359702440351998E-4</v>
      </c>
      <c r="I67" s="961">
        <v>0.38506724083486199</v>
      </c>
      <c r="J67" s="962" t="s">
        <v>95</v>
      </c>
      <c r="K67" s="965" t="s">
        <v>95</v>
      </c>
      <c r="L67" s="961">
        <v>0.43964334554347501</v>
      </c>
      <c r="M67" s="961">
        <v>4.7635988387916203E-2</v>
      </c>
      <c r="N67" s="961">
        <v>9.5109226163476404E-2</v>
      </c>
      <c r="O67" s="961" t="s">
        <v>95</v>
      </c>
      <c r="P67" s="961" t="s">
        <v>95</v>
      </c>
      <c r="Q67" s="967">
        <v>0.03</v>
      </c>
      <c r="R67" s="966" t="s">
        <v>95</v>
      </c>
      <c r="S67" s="964">
        <v>1.35</v>
      </c>
      <c r="T67" s="961">
        <v>18.189536015144899</v>
      </c>
      <c r="V67" s="632"/>
    </row>
    <row r="68" spans="2:23" ht="14.25" customHeight="1" x14ac:dyDescent="0.2">
      <c r="B68" s="635"/>
      <c r="C68" s="591"/>
      <c r="D68" s="627" t="s">
        <v>125</v>
      </c>
      <c r="E68" s="961" t="s">
        <v>95</v>
      </c>
      <c r="F68" s="961" t="s">
        <v>95</v>
      </c>
      <c r="G68" s="961" t="s">
        <v>95</v>
      </c>
      <c r="H68" s="961" t="s">
        <v>95</v>
      </c>
      <c r="I68" s="961" t="s">
        <v>95</v>
      </c>
      <c r="J68" s="962" t="s">
        <v>95</v>
      </c>
      <c r="K68" s="965" t="s">
        <v>95</v>
      </c>
      <c r="L68" s="961">
        <v>2.4678004245945102E-3</v>
      </c>
      <c r="M68" s="961" t="s">
        <v>95</v>
      </c>
      <c r="N68" s="961" t="s">
        <v>95</v>
      </c>
      <c r="O68" s="961" t="s">
        <v>95</v>
      </c>
      <c r="P68" s="961" t="s">
        <v>95</v>
      </c>
      <c r="Q68" s="967" t="s">
        <v>95</v>
      </c>
      <c r="R68" s="961" t="s">
        <v>95</v>
      </c>
      <c r="S68" s="964" t="s">
        <v>95</v>
      </c>
      <c r="T68" s="961">
        <v>2.4678004245945102E-3</v>
      </c>
    </row>
    <row r="69" spans="2:23" ht="14.25" customHeight="1" x14ac:dyDescent="0.2">
      <c r="B69" s="635"/>
      <c r="C69" s="591"/>
      <c r="D69" s="627" t="s">
        <v>126</v>
      </c>
      <c r="E69" s="961">
        <v>1.4157465729999999E-3</v>
      </c>
      <c r="F69" s="965" t="s">
        <v>95</v>
      </c>
      <c r="G69" s="961" t="s">
        <v>95</v>
      </c>
      <c r="H69" s="961" t="s">
        <v>95</v>
      </c>
      <c r="I69" s="965" t="s">
        <v>95</v>
      </c>
      <c r="J69" s="962" t="s">
        <v>95</v>
      </c>
      <c r="K69" s="965" t="s">
        <v>95</v>
      </c>
      <c r="L69" s="961">
        <v>2.1116410065274101E-4</v>
      </c>
      <c r="M69" s="961" t="s">
        <v>95</v>
      </c>
      <c r="N69" s="961" t="s">
        <v>95</v>
      </c>
      <c r="O69" s="961" t="s">
        <v>95</v>
      </c>
      <c r="P69" s="961" t="s">
        <v>95</v>
      </c>
      <c r="Q69" s="961" t="s">
        <v>95</v>
      </c>
      <c r="R69" s="961" t="s">
        <v>95</v>
      </c>
      <c r="S69" s="961" t="s">
        <v>95</v>
      </c>
      <c r="T69" s="961">
        <v>1.62691067365274E-3</v>
      </c>
    </row>
    <row r="70" spans="2:23" ht="14.25" customHeight="1" x14ac:dyDescent="0.2">
      <c r="B70" s="635"/>
      <c r="C70" s="591"/>
      <c r="D70" s="627" t="s">
        <v>308</v>
      </c>
      <c r="E70" s="961" t="s">
        <v>95</v>
      </c>
      <c r="F70" s="961" t="s">
        <v>95</v>
      </c>
      <c r="G70" s="961">
        <v>1.5355791040206101E-3</v>
      </c>
      <c r="H70" s="965" t="s">
        <v>95</v>
      </c>
      <c r="I70" s="965" t="s">
        <v>95</v>
      </c>
      <c r="J70" s="962" t="s">
        <v>95</v>
      </c>
      <c r="K70" s="965" t="s">
        <v>95</v>
      </c>
      <c r="L70" s="961" t="s">
        <v>95</v>
      </c>
      <c r="M70" s="961" t="s">
        <v>95</v>
      </c>
      <c r="N70" s="961" t="s">
        <v>95</v>
      </c>
      <c r="O70" s="961" t="s">
        <v>95</v>
      </c>
      <c r="P70" s="961" t="s">
        <v>95</v>
      </c>
      <c r="Q70" s="961" t="s">
        <v>95</v>
      </c>
      <c r="R70" s="961" t="s">
        <v>95</v>
      </c>
      <c r="S70" s="961" t="s">
        <v>95</v>
      </c>
      <c r="T70" s="961">
        <v>1.5355791040206101E-3</v>
      </c>
      <c r="W70" s="632"/>
    </row>
    <row r="71" spans="2:23" ht="14.25" customHeight="1" x14ac:dyDescent="0.2">
      <c r="B71" s="635"/>
      <c r="C71" s="591"/>
      <c r="D71" s="627" t="s">
        <v>127</v>
      </c>
      <c r="E71" s="961" t="s">
        <v>95</v>
      </c>
      <c r="F71" s="961" t="s">
        <v>95</v>
      </c>
      <c r="G71" s="961">
        <v>3.2011361043448E-4</v>
      </c>
      <c r="H71" s="965" t="s">
        <v>95</v>
      </c>
      <c r="I71" s="965" t="s">
        <v>95</v>
      </c>
      <c r="J71" s="962" t="s">
        <v>95</v>
      </c>
      <c r="K71" s="965" t="s">
        <v>95</v>
      </c>
      <c r="L71" s="961" t="s">
        <v>95</v>
      </c>
      <c r="M71" s="961" t="s">
        <v>95</v>
      </c>
      <c r="N71" s="961" t="s">
        <v>95</v>
      </c>
      <c r="O71" s="961" t="s">
        <v>95</v>
      </c>
      <c r="P71" s="961" t="s">
        <v>95</v>
      </c>
      <c r="Q71" s="961" t="s">
        <v>95</v>
      </c>
      <c r="R71" s="961" t="s">
        <v>95</v>
      </c>
      <c r="S71" s="961">
        <v>1.23</v>
      </c>
      <c r="T71" s="961">
        <v>1.23032011361043</v>
      </c>
      <c r="W71" s="632"/>
    </row>
    <row r="72" spans="2:23" ht="14.25" customHeight="1" x14ac:dyDescent="0.2">
      <c r="B72" s="635"/>
      <c r="C72" s="591"/>
      <c r="D72" s="627" t="s">
        <v>129</v>
      </c>
      <c r="E72" s="961">
        <v>0.85558284586800004</v>
      </c>
      <c r="F72" s="961">
        <v>0.111561174344552</v>
      </c>
      <c r="G72" s="961">
        <v>1.8411884248219501</v>
      </c>
      <c r="H72" s="965" t="s">
        <v>95</v>
      </c>
      <c r="I72" s="965">
        <v>3.3921800894581499E-3</v>
      </c>
      <c r="J72" s="962" t="s">
        <v>95</v>
      </c>
      <c r="K72" s="965" t="s">
        <v>95</v>
      </c>
      <c r="L72" s="961" t="s">
        <v>95</v>
      </c>
      <c r="M72" s="961" t="s">
        <v>95</v>
      </c>
      <c r="N72" s="961">
        <v>5.3962170008164799E-2</v>
      </c>
      <c r="O72" s="961" t="s">
        <v>95</v>
      </c>
      <c r="P72" s="965" t="s">
        <v>95</v>
      </c>
      <c r="Q72" s="984" t="s">
        <v>95</v>
      </c>
      <c r="R72" s="966" t="s">
        <v>95</v>
      </c>
      <c r="S72" s="961">
        <v>0.89</v>
      </c>
      <c r="T72" s="961">
        <v>3.75568679513212</v>
      </c>
      <c r="W72" s="632"/>
    </row>
    <row r="73" spans="2:23" ht="14.25" customHeight="1" x14ac:dyDescent="0.2">
      <c r="B73" s="635"/>
      <c r="C73" s="591"/>
      <c r="D73" s="627" t="s">
        <v>130</v>
      </c>
      <c r="E73" s="961" t="s">
        <v>95</v>
      </c>
      <c r="F73" s="965" t="s">
        <v>95</v>
      </c>
      <c r="G73" s="961">
        <v>9.1484631115036092E-3</v>
      </c>
      <c r="H73" s="965" t="s">
        <v>95</v>
      </c>
      <c r="I73" s="961">
        <v>1.1307266964860499E-3</v>
      </c>
      <c r="J73" s="962">
        <v>0.15596232218668099</v>
      </c>
      <c r="K73" s="965" t="s">
        <v>95</v>
      </c>
      <c r="L73" s="962">
        <v>0.46607479145978897</v>
      </c>
      <c r="M73" s="961" t="s">
        <v>95</v>
      </c>
      <c r="N73" s="961" t="s">
        <v>95</v>
      </c>
      <c r="O73" s="961" t="s">
        <v>95</v>
      </c>
      <c r="P73" s="965" t="s">
        <v>95</v>
      </c>
      <c r="Q73" s="961" t="s">
        <v>95</v>
      </c>
      <c r="R73" s="961" t="s">
        <v>95</v>
      </c>
      <c r="S73" s="961" t="s">
        <v>95</v>
      </c>
      <c r="T73" s="961">
        <v>0.63231630345445999</v>
      </c>
      <c r="W73" s="632"/>
    </row>
    <row r="74" spans="2:23" ht="14.25" customHeight="1" x14ac:dyDescent="0.2">
      <c r="B74" s="635"/>
      <c r="C74" s="591"/>
      <c r="D74" s="627" t="s">
        <v>131</v>
      </c>
      <c r="E74" s="961" t="s">
        <v>95</v>
      </c>
      <c r="F74" s="961">
        <v>1.1701218456862899E-2</v>
      </c>
      <c r="G74" s="961">
        <v>2.39450273796822</v>
      </c>
      <c r="H74" s="961">
        <v>2.2226254195772499E-3</v>
      </c>
      <c r="I74" s="961">
        <v>0.54959530377978005</v>
      </c>
      <c r="J74" s="962" t="s">
        <v>95</v>
      </c>
      <c r="K74" s="965" t="s">
        <v>95</v>
      </c>
      <c r="L74" s="962" t="s">
        <v>95</v>
      </c>
      <c r="M74" s="961">
        <v>0.22417690259457501</v>
      </c>
      <c r="N74" s="961">
        <v>0.23855812845867699</v>
      </c>
      <c r="O74" s="961" t="s">
        <v>95</v>
      </c>
      <c r="P74" s="961" t="s">
        <v>95</v>
      </c>
      <c r="Q74" s="961">
        <v>0.05</v>
      </c>
      <c r="R74" s="966" t="s">
        <v>95</v>
      </c>
      <c r="S74" s="961">
        <v>0.47</v>
      </c>
      <c r="T74" s="961">
        <v>3.9407569166776901</v>
      </c>
      <c r="W74" s="632"/>
    </row>
    <row r="75" spans="2:23" ht="14.25" customHeight="1" x14ac:dyDescent="0.2">
      <c r="B75" s="635"/>
      <c r="C75" s="591"/>
      <c r="D75" s="627" t="s">
        <v>132</v>
      </c>
      <c r="E75" s="961" t="s">
        <v>95</v>
      </c>
      <c r="F75" s="961" t="s">
        <v>95</v>
      </c>
      <c r="G75" s="961">
        <v>2.8724411914389299E-2</v>
      </c>
      <c r="H75" s="965" t="s">
        <v>95</v>
      </c>
      <c r="I75" s="961">
        <v>1.8687743083269402E-2</v>
      </c>
      <c r="J75" s="962">
        <v>2.6940351717214601E-2</v>
      </c>
      <c r="K75" s="965" t="s">
        <v>95</v>
      </c>
      <c r="L75" s="961" t="s">
        <v>95</v>
      </c>
      <c r="M75" s="961" t="s">
        <v>95</v>
      </c>
      <c r="N75" s="961" t="s">
        <v>95</v>
      </c>
      <c r="O75" s="961" t="s">
        <v>95</v>
      </c>
      <c r="P75" s="961" t="s">
        <v>95</v>
      </c>
      <c r="Q75" s="961">
        <v>0.01</v>
      </c>
      <c r="R75" s="961">
        <v>3.2761790000000002E-3</v>
      </c>
      <c r="S75" s="961" t="s">
        <v>95</v>
      </c>
      <c r="T75" s="961">
        <v>8.7628685714873297E-2</v>
      </c>
      <c r="W75" s="632"/>
    </row>
    <row r="76" spans="2:23" ht="14.25" customHeight="1" x14ac:dyDescent="0.2">
      <c r="B76" s="635"/>
      <c r="C76" s="591"/>
      <c r="D76" s="627" t="s">
        <v>158</v>
      </c>
      <c r="E76" s="961" t="s">
        <v>95</v>
      </c>
      <c r="F76" s="961">
        <v>7.3930871813480898E-3</v>
      </c>
      <c r="G76" s="961">
        <v>0.515724575886782</v>
      </c>
      <c r="H76" s="961">
        <v>1.4515104780912599E-2</v>
      </c>
      <c r="I76" s="961">
        <v>0.37875351537693902</v>
      </c>
      <c r="J76" s="962">
        <v>7.7111494148598397E-3</v>
      </c>
      <c r="K76" s="965" t="s">
        <v>95</v>
      </c>
      <c r="L76" s="961" t="s">
        <v>95</v>
      </c>
      <c r="M76" s="961">
        <v>1.8143880976140801E-2</v>
      </c>
      <c r="N76" s="961">
        <v>7.1849768665517599</v>
      </c>
      <c r="O76" s="961" t="s">
        <v>95</v>
      </c>
      <c r="P76" s="961" t="s">
        <v>95</v>
      </c>
      <c r="Q76" s="961" t="s">
        <v>95</v>
      </c>
      <c r="R76" s="961" t="s">
        <v>95</v>
      </c>
      <c r="S76" s="961" t="s">
        <v>95</v>
      </c>
      <c r="T76" s="961">
        <v>8.1272181801687395</v>
      </c>
      <c r="W76" s="632"/>
    </row>
    <row r="77" spans="2:23" ht="14.25" customHeight="1" x14ac:dyDescent="0.2">
      <c r="B77" s="635"/>
      <c r="C77" s="591"/>
      <c r="D77" s="757" t="s">
        <v>137</v>
      </c>
      <c r="E77" s="961">
        <v>0.131835124188</v>
      </c>
      <c r="F77" s="961">
        <v>0.59456250608727201</v>
      </c>
      <c r="G77" s="961">
        <v>0.74243263950461302</v>
      </c>
      <c r="H77" s="965" t="s">
        <v>95</v>
      </c>
      <c r="I77" s="965">
        <v>0.37295646483831202</v>
      </c>
      <c r="J77" s="962" t="s">
        <v>95</v>
      </c>
      <c r="K77" s="965" t="s">
        <v>95</v>
      </c>
      <c r="L77" s="962" t="s">
        <v>95</v>
      </c>
      <c r="M77" s="961" t="s">
        <v>95</v>
      </c>
      <c r="N77" s="961">
        <v>1.1038526716864701</v>
      </c>
      <c r="O77" s="961" t="s">
        <v>95</v>
      </c>
      <c r="P77" s="965" t="s">
        <v>95</v>
      </c>
      <c r="Q77" s="961" t="s">
        <v>95</v>
      </c>
      <c r="R77" s="966" t="s">
        <v>95</v>
      </c>
      <c r="S77" s="961">
        <v>0.48</v>
      </c>
      <c r="T77" s="961">
        <v>3.4256394063046698</v>
      </c>
      <c r="W77" s="632"/>
    </row>
    <row r="78" spans="2:23" ht="14.25" customHeight="1" x14ac:dyDescent="0.2">
      <c r="B78" s="635"/>
      <c r="C78" s="591"/>
      <c r="D78" s="627" t="s">
        <v>141</v>
      </c>
      <c r="E78" s="961">
        <v>3.2732864049999999E-3</v>
      </c>
      <c r="F78" s="965" t="s">
        <v>95</v>
      </c>
      <c r="G78" s="961">
        <v>3.2805613716542799</v>
      </c>
      <c r="H78" s="965" t="s">
        <v>95</v>
      </c>
      <c r="I78" s="965" t="s">
        <v>95</v>
      </c>
      <c r="J78" s="962" t="s">
        <v>95</v>
      </c>
      <c r="K78" s="965" t="s">
        <v>95</v>
      </c>
      <c r="L78" s="961">
        <v>0.29714436238143699</v>
      </c>
      <c r="M78" s="961" t="s">
        <v>95</v>
      </c>
      <c r="N78" s="961" t="s">
        <v>95</v>
      </c>
      <c r="O78" s="961" t="s">
        <v>95</v>
      </c>
      <c r="P78" s="961" t="s">
        <v>95</v>
      </c>
      <c r="Q78" s="961" t="s">
        <v>95</v>
      </c>
      <c r="R78" s="961" t="s">
        <v>95</v>
      </c>
      <c r="S78" s="961">
        <v>0.92</v>
      </c>
      <c r="T78" s="961">
        <v>4.5009790204407203</v>
      </c>
      <c r="W78" s="632"/>
    </row>
    <row r="79" spans="2:23" ht="14.25" customHeight="1" x14ac:dyDescent="0.2">
      <c r="B79" s="635"/>
      <c r="C79" s="591"/>
      <c r="D79" s="627" t="s">
        <v>159</v>
      </c>
      <c r="E79" s="961" t="s">
        <v>95</v>
      </c>
      <c r="F79" s="961" t="s">
        <v>95</v>
      </c>
      <c r="G79" s="961" t="s">
        <v>95</v>
      </c>
      <c r="H79" s="961" t="s">
        <v>95</v>
      </c>
      <c r="I79" s="961">
        <v>2.7215821464211202E-3</v>
      </c>
      <c r="J79" s="967">
        <v>0.63433274553461905</v>
      </c>
      <c r="K79" s="965" t="s">
        <v>95</v>
      </c>
      <c r="L79" s="961">
        <v>4.8285787845874699E-4</v>
      </c>
      <c r="M79" s="961" t="s">
        <v>95</v>
      </c>
      <c r="N79" s="961" t="s">
        <v>95</v>
      </c>
      <c r="O79" s="961" t="s">
        <v>95</v>
      </c>
      <c r="P79" s="961">
        <v>0.2</v>
      </c>
      <c r="Q79" s="961">
        <v>1.5</v>
      </c>
      <c r="R79" s="961">
        <v>0.24588327400000001</v>
      </c>
      <c r="S79" s="961">
        <v>0.01</v>
      </c>
      <c r="T79" s="961">
        <v>2.5934204595594998</v>
      </c>
    </row>
    <row r="80" spans="2:23" ht="14.25" customHeight="1" x14ac:dyDescent="0.2">
      <c r="B80" s="635"/>
      <c r="C80" s="591"/>
      <c r="D80" s="284" t="s">
        <v>160</v>
      </c>
      <c r="E80" s="961" t="s">
        <v>95</v>
      </c>
      <c r="F80" s="961" t="s">
        <v>95</v>
      </c>
      <c r="G80" s="961">
        <v>3.7626975795789603E-8</v>
      </c>
      <c r="H80" s="965" t="s">
        <v>95</v>
      </c>
      <c r="I80" s="961">
        <v>3.03910006350358E-2</v>
      </c>
      <c r="J80" s="961">
        <v>3.8555944324831799</v>
      </c>
      <c r="K80" s="961" t="s">
        <v>95</v>
      </c>
      <c r="L80" s="961">
        <v>4.22328201305483E-4</v>
      </c>
      <c r="M80" s="961">
        <v>2.9030209561825299E-2</v>
      </c>
      <c r="N80" s="961" t="s">
        <v>95</v>
      </c>
      <c r="O80" s="961" t="s">
        <v>95</v>
      </c>
      <c r="P80" s="961">
        <v>1.2</v>
      </c>
      <c r="Q80" s="961">
        <v>6.64</v>
      </c>
      <c r="R80" s="961">
        <v>2.6627502010000001</v>
      </c>
      <c r="S80" s="961">
        <v>2.2000000000000001E-3</v>
      </c>
      <c r="T80" s="961">
        <v>14.4203882095083</v>
      </c>
    </row>
    <row r="81" spans="1:24" ht="14.25" customHeight="1" x14ac:dyDescent="0.2">
      <c r="B81" s="635"/>
      <c r="C81" s="591" t="s">
        <v>406</v>
      </c>
      <c r="D81" s="627"/>
      <c r="E81" s="961"/>
      <c r="F81" s="961"/>
      <c r="G81" s="961"/>
      <c r="H81" s="961"/>
      <c r="I81" s="965"/>
      <c r="J81" s="962"/>
      <c r="K81" s="965"/>
      <c r="L81" s="961"/>
      <c r="M81" s="961"/>
      <c r="N81" s="961"/>
      <c r="O81" s="961"/>
      <c r="P81" s="966"/>
      <c r="Q81" s="961"/>
      <c r="R81" s="966"/>
      <c r="S81" s="961"/>
      <c r="T81" s="961"/>
    </row>
    <row r="82" spans="1:24" ht="14.25" customHeight="1" x14ac:dyDescent="0.2">
      <c r="B82" s="635"/>
      <c r="C82" s="591"/>
      <c r="D82" s="627" t="s">
        <v>157</v>
      </c>
      <c r="E82" s="961" t="s">
        <v>95</v>
      </c>
      <c r="F82" s="961" t="s">
        <v>95</v>
      </c>
      <c r="G82" s="961" t="s">
        <v>95</v>
      </c>
      <c r="H82" s="961" t="s">
        <v>95</v>
      </c>
      <c r="I82" s="965" t="s">
        <v>95</v>
      </c>
      <c r="J82" s="964" t="s">
        <v>95</v>
      </c>
      <c r="K82" s="965" t="s">
        <v>95</v>
      </c>
      <c r="L82" s="961" t="s">
        <v>95</v>
      </c>
      <c r="M82" s="961" t="s">
        <v>95</v>
      </c>
      <c r="N82" s="961" t="s">
        <v>95</v>
      </c>
      <c r="O82" s="961" t="s">
        <v>95</v>
      </c>
      <c r="P82" s="966" t="s">
        <v>95</v>
      </c>
      <c r="Q82" s="961" t="s">
        <v>95</v>
      </c>
      <c r="R82" s="966" t="s">
        <v>95</v>
      </c>
      <c r="S82" s="961">
        <v>1.2999999999999999E-3</v>
      </c>
      <c r="T82" s="961">
        <v>1.2999999999999999E-3</v>
      </c>
    </row>
    <row r="83" spans="1:24" ht="14.25" customHeight="1" x14ac:dyDescent="0.2">
      <c r="B83" s="640"/>
      <c r="C83" s="629"/>
      <c r="D83" s="630" t="s">
        <v>122</v>
      </c>
      <c r="E83" s="968" t="s">
        <v>95</v>
      </c>
      <c r="F83" s="968" t="s">
        <v>95</v>
      </c>
      <c r="G83" s="968" t="s">
        <v>95</v>
      </c>
      <c r="H83" s="968" t="s">
        <v>95</v>
      </c>
      <c r="I83" s="968">
        <v>0.43822998991837903</v>
      </c>
      <c r="J83" s="985">
        <v>4.8988478635580202E-2</v>
      </c>
      <c r="K83" s="969">
        <v>3.1751791708246401E-5</v>
      </c>
      <c r="L83" s="968" t="s">
        <v>95</v>
      </c>
      <c r="M83" s="968">
        <v>1.68284496053706E-3</v>
      </c>
      <c r="N83" s="968" t="s">
        <v>95</v>
      </c>
      <c r="O83" s="968" t="s">
        <v>95</v>
      </c>
      <c r="P83" s="968" t="s">
        <v>95</v>
      </c>
      <c r="Q83" s="968" t="s">
        <v>95</v>
      </c>
      <c r="R83" s="970">
        <v>14.166820489999999</v>
      </c>
      <c r="S83" s="968">
        <v>0.01</v>
      </c>
      <c r="T83" s="961">
        <v>14.6657535553062</v>
      </c>
    </row>
    <row r="84" spans="1:24" ht="14.25" customHeight="1" x14ac:dyDescent="0.2">
      <c r="B84" s="591"/>
      <c r="C84" s="1345" t="s">
        <v>248</v>
      </c>
      <c r="D84" s="1346"/>
      <c r="E84" s="1346"/>
      <c r="F84" s="1346"/>
      <c r="G84" s="1346"/>
      <c r="H84" s="1346"/>
      <c r="I84" s="1346"/>
      <c r="J84" s="1346"/>
      <c r="K84" s="1346"/>
      <c r="L84" s="1346"/>
      <c r="M84" s="1346"/>
      <c r="N84" s="1346"/>
      <c r="O84" s="1346"/>
      <c r="P84" s="1346"/>
      <c r="Q84" s="1346"/>
      <c r="R84" s="1346"/>
      <c r="S84" s="1346"/>
      <c r="T84" s="1096"/>
    </row>
    <row r="85" spans="1:24" ht="14.25" customHeight="1" x14ac:dyDescent="0.2">
      <c r="B85" s="591"/>
      <c r="C85" s="591"/>
      <c r="D85" s="591"/>
      <c r="E85" s="748"/>
      <c r="F85" s="748"/>
      <c r="G85" s="748"/>
      <c r="H85" s="748"/>
      <c r="I85" s="748"/>
      <c r="J85" s="748"/>
      <c r="K85" s="748"/>
      <c r="L85" s="748"/>
      <c r="M85" s="748"/>
      <c r="N85" s="749"/>
      <c r="O85" s="749"/>
      <c r="P85" s="749"/>
      <c r="Q85" s="749"/>
      <c r="R85" s="749"/>
      <c r="S85" s="749"/>
      <c r="T85" s="749"/>
      <c r="U85" s="746"/>
    </row>
    <row r="86" spans="1:24" ht="14.25" customHeight="1" x14ac:dyDescent="0.2">
      <c r="B86" s="591"/>
      <c r="C86" s="591"/>
      <c r="D86" s="591"/>
      <c r="E86" s="748"/>
      <c r="F86" s="748"/>
      <c r="G86" s="748"/>
      <c r="H86" s="748"/>
      <c r="I86" s="748"/>
      <c r="J86" s="748"/>
      <c r="K86" s="748"/>
      <c r="L86" s="748"/>
      <c r="M86" s="748"/>
      <c r="N86" s="749"/>
      <c r="O86" s="749"/>
      <c r="P86" s="749"/>
      <c r="Q86" s="749"/>
      <c r="R86" s="749"/>
      <c r="S86" s="749"/>
      <c r="T86" s="749"/>
      <c r="U86" s="746"/>
    </row>
    <row r="87" spans="1:24" s="746" customFormat="1" ht="14.25" customHeight="1" x14ac:dyDescent="0.2">
      <c r="A87" s="591"/>
      <c r="B87" s="642"/>
      <c r="C87" s="642"/>
      <c r="D87" s="642"/>
      <c r="E87" s="1339" t="s">
        <v>231</v>
      </c>
      <c r="F87" s="1340"/>
      <c r="G87" s="1340"/>
      <c r="H87" s="1340"/>
      <c r="I87" s="1340"/>
      <c r="J87" s="1340"/>
      <c r="K87" s="1340"/>
      <c r="L87" s="1340"/>
      <c r="M87" s="1341"/>
      <c r="N87" s="640"/>
      <c r="O87" s="629"/>
      <c r="P87" s="629"/>
      <c r="Q87" s="758"/>
      <c r="R87" s="629"/>
      <c r="S87" s="629"/>
      <c r="T87" s="629"/>
      <c r="U87" s="626"/>
      <c r="W87" s="626"/>
      <c r="X87" s="626"/>
    </row>
    <row r="88" spans="1:24" ht="14.25" customHeight="1" x14ac:dyDescent="0.2">
      <c r="E88" s="1339" t="s">
        <v>352</v>
      </c>
      <c r="F88" s="1340"/>
      <c r="G88" s="1341"/>
      <c r="H88" s="726"/>
      <c r="I88" s="1342"/>
      <c r="J88" s="1343"/>
      <c r="K88" s="1343"/>
      <c r="L88" s="1343"/>
      <c r="M88" s="1344"/>
      <c r="N88" s="722"/>
      <c r="O88" s="722"/>
      <c r="P88" s="723"/>
      <c r="Q88" s="724"/>
      <c r="R88" s="725"/>
      <c r="S88" s="722"/>
      <c r="T88" s="722"/>
    </row>
    <row r="89" spans="1:24" ht="14.25" customHeight="1" x14ac:dyDescent="0.2">
      <c r="E89" s="722" t="s">
        <v>12</v>
      </c>
      <c r="F89" s="722" t="s">
        <v>12</v>
      </c>
      <c r="G89" s="722" t="s">
        <v>230</v>
      </c>
      <c r="H89" s="722" t="s">
        <v>230</v>
      </c>
      <c r="I89" s="726" t="s">
        <v>91</v>
      </c>
      <c r="J89" s="722" t="s">
        <v>56</v>
      </c>
      <c r="K89" s="723" t="s">
        <v>150</v>
      </c>
      <c r="L89" s="722"/>
      <c r="M89" s="722"/>
      <c r="N89" s="727" t="s">
        <v>61</v>
      </c>
      <c r="O89" s="727" t="s">
        <v>61</v>
      </c>
      <c r="P89" s="728" t="s">
        <v>419</v>
      </c>
      <c r="Q89" s="729"/>
      <c r="R89" s="730"/>
      <c r="S89" s="731"/>
      <c r="T89" s="727" t="s">
        <v>60</v>
      </c>
    </row>
    <row r="90" spans="1:24" ht="14.25" customHeight="1" x14ac:dyDescent="0.2">
      <c r="E90" s="727" t="s">
        <v>62</v>
      </c>
      <c r="F90" s="727" t="s">
        <v>13</v>
      </c>
      <c r="G90" s="727" t="s">
        <v>229</v>
      </c>
      <c r="H90" s="727" t="s">
        <v>229</v>
      </c>
      <c r="I90" s="732" t="s">
        <v>86</v>
      </c>
      <c r="J90" s="727" t="s">
        <v>97</v>
      </c>
      <c r="K90" s="732" t="s">
        <v>67</v>
      </c>
      <c r="L90" s="727" t="s">
        <v>76</v>
      </c>
      <c r="M90" s="727" t="s">
        <v>5</v>
      </c>
      <c r="N90" s="727" t="s">
        <v>68</v>
      </c>
      <c r="O90" s="727" t="s">
        <v>68</v>
      </c>
      <c r="P90" s="733" t="s">
        <v>420</v>
      </c>
      <c r="Q90" s="734"/>
      <c r="R90" s="733"/>
      <c r="S90" s="727"/>
      <c r="T90" s="727" t="s">
        <v>64</v>
      </c>
    </row>
    <row r="91" spans="1:24" ht="14.25" customHeight="1" x14ac:dyDescent="0.2">
      <c r="D91" s="735" t="s">
        <v>284</v>
      </c>
      <c r="E91" s="736" t="s">
        <v>63</v>
      </c>
      <c r="F91" s="736" t="s">
        <v>63</v>
      </c>
      <c r="G91" s="736" t="s">
        <v>354</v>
      </c>
      <c r="H91" s="736" t="s">
        <v>96</v>
      </c>
      <c r="I91" s="751" t="s">
        <v>96</v>
      </c>
      <c r="J91" s="736" t="s">
        <v>89</v>
      </c>
      <c r="K91" s="751" t="s">
        <v>88</v>
      </c>
      <c r="L91" s="736" t="s">
        <v>87</v>
      </c>
      <c r="M91" s="736" t="s">
        <v>66</v>
      </c>
      <c r="N91" s="736" t="s">
        <v>85</v>
      </c>
      <c r="O91" s="736" t="s">
        <v>62</v>
      </c>
      <c r="P91" s="752" t="s">
        <v>421</v>
      </c>
      <c r="Q91" s="753" t="s">
        <v>422</v>
      </c>
      <c r="R91" s="754" t="s">
        <v>67</v>
      </c>
      <c r="S91" s="736" t="s">
        <v>423</v>
      </c>
      <c r="T91" s="736" t="s">
        <v>65</v>
      </c>
      <c r="X91" s="746"/>
    </row>
    <row r="92" spans="1:24" ht="14.25" customHeight="1" x14ac:dyDescent="0.2">
      <c r="B92" s="755"/>
      <c r="C92" s="740"/>
      <c r="D92" s="756" t="s">
        <v>180</v>
      </c>
      <c r="E92" s="961" t="s">
        <v>95</v>
      </c>
      <c r="F92" s="961" t="s">
        <v>95</v>
      </c>
      <c r="G92" s="961">
        <v>0.122213234199052</v>
      </c>
      <c r="H92" s="965" t="s">
        <v>95</v>
      </c>
      <c r="I92" s="961">
        <v>4.67204935135625E-2</v>
      </c>
      <c r="J92" s="986">
        <v>1.17935226344915E-2</v>
      </c>
      <c r="K92" s="961" t="s">
        <v>95</v>
      </c>
      <c r="L92" s="961" t="s">
        <v>95</v>
      </c>
      <c r="M92" s="961" t="s">
        <v>95</v>
      </c>
      <c r="N92" s="961" t="s">
        <v>95</v>
      </c>
      <c r="O92" s="961" t="s">
        <v>95</v>
      </c>
      <c r="P92" s="961" t="s">
        <v>95</v>
      </c>
      <c r="Q92" s="961" t="s">
        <v>95</v>
      </c>
      <c r="R92" s="961">
        <v>0.35581731300000002</v>
      </c>
      <c r="S92" s="954">
        <v>0.03</v>
      </c>
      <c r="T92" s="961">
        <v>0.56654456334710601</v>
      </c>
    </row>
    <row r="93" spans="1:24" ht="14.25" customHeight="1" x14ac:dyDescent="0.2">
      <c r="B93" s="635"/>
      <c r="C93" s="591"/>
      <c r="D93" s="277" t="s">
        <v>123</v>
      </c>
      <c r="E93" s="961" t="s">
        <v>95</v>
      </c>
      <c r="F93" s="961" t="s">
        <v>95</v>
      </c>
      <c r="G93" s="961">
        <v>0.58365097447859005</v>
      </c>
      <c r="H93" s="965" t="s">
        <v>95</v>
      </c>
      <c r="I93" s="961">
        <v>1.48862378900033</v>
      </c>
      <c r="J93" s="962">
        <v>0.10387371858840599</v>
      </c>
      <c r="K93" s="965" t="s">
        <v>95</v>
      </c>
      <c r="L93" s="961" t="s">
        <v>95</v>
      </c>
      <c r="M93" s="961">
        <v>3.6287761952281598E-3</v>
      </c>
      <c r="N93" s="961" t="s">
        <v>95</v>
      </c>
      <c r="O93" s="961" t="s">
        <v>95</v>
      </c>
      <c r="P93" s="961" t="s">
        <v>95</v>
      </c>
      <c r="Q93" s="961" t="s">
        <v>95</v>
      </c>
      <c r="R93" s="961">
        <v>11.08621525</v>
      </c>
      <c r="S93" s="961">
        <v>0.28999999999999998</v>
      </c>
      <c r="T93" s="961">
        <v>13.5559925082626</v>
      </c>
    </row>
    <row r="94" spans="1:24" ht="14.25" customHeight="1" x14ac:dyDescent="0.2">
      <c r="B94" s="635"/>
      <c r="C94" s="591"/>
      <c r="D94" s="627" t="s">
        <v>124</v>
      </c>
      <c r="E94" s="961" t="s">
        <v>95</v>
      </c>
      <c r="F94" s="961" t="s">
        <v>95</v>
      </c>
      <c r="G94" s="961">
        <v>2.10036411828934</v>
      </c>
      <c r="H94" s="965" t="s">
        <v>95</v>
      </c>
      <c r="I94" s="961">
        <v>4.1730926245123798E-2</v>
      </c>
      <c r="J94" s="962">
        <v>2.3749616450413201E-2</v>
      </c>
      <c r="K94" s="965" t="s">
        <v>95</v>
      </c>
      <c r="L94" s="961" t="s">
        <v>95</v>
      </c>
      <c r="M94" s="961" t="s">
        <v>95</v>
      </c>
      <c r="N94" s="961" t="s">
        <v>95</v>
      </c>
      <c r="O94" s="961" t="s">
        <v>95</v>
      </c>
      <c r="P94" s="961" t="s">
        <v>95</v>
      </c>
      <c r="Q94" s="961" t="s">
        <v>95</v>
      </c>
      <c r="R94" s="966">
        <v>1.2669379119999999</v>
      </c>
      <c r="S94" s="961">
        <v>0.15</v>
      </c>
      <c r="T94" s="961">
        <v>3.5827825729848799</v>
      </c>
    </row>
    <row r="95" spans="1:24" ht="14.25" customHeight="1" x14ac:dyDescent="0.2">
      <c r="B95" s="635"/>
      <c r="C95" s="591"/>
      <c r="D95" s="627" t="s">
        <v>125</v>
      </c>
      <c r="E95" s="961" t="s">
        <v>95</v>
      </c>
      <c r="F95" s="961" t="s">
        <v>95</v>
      </c>
      <c r="G95" s="961">
        <v>4.5587147212379003E-3</v>
      </c>
      <c r="H95" s="965" t="s">
        <v>95</v>
      </c>
      <c r="I95" s="965" t="s">
        <v>95</v>
      </c>
      <c r="J95" s="962" t="s">
        <v>95</v>
      </c>
      <c r="K95" s="965" t="s">
        <v>95</v>
      </c>
      <c r="L95" s="961" t="s">
        <v>95</v>
      </c>
      <c r="M95" s="961" t="s">
        <v>95</v>
      </c>
      <c r="N95" s="961" t="s">
        <v>95</v>
      </c>
      <c r="O95" s="961" t="s">
        <v>95</v>
      </c>
      <c r="P95" s="961" t="s">
        <v>95</v>
      </c>
      <c r="Q95" s="961" t="s">
        <v>95</v>
      </c>
      <c r="R95" s="961">
        <v>3.254989482</v>
      </c>
      <c r="S95" s="961">
        <v>3.4</v>
      </c>
      <c r="T95" s="961">
        <v>6.6595481967212402</v>
      </c>
    </row>
    <row r="96" spans="1:24" ht="14.25" customHeight="1" x14ac:dyDescent="0.2">
      <c r="B96" s="635"/>
      <c r="C96" s="591"/>
      <c r="D96" s="627" t="s">
        <v>182</v>
      </c>
      <c r="E96" s="961" t="s">
        <v>95</v>
      </c>
      <c r="F96" s="961" t="s">
        <v>95</v>
      </c>
      <c r="G96" s="961" t="s">
        <v>95</v>
      </c>
      <c r="H96" s="961" t="s">
        <v>95</v>
      </c>
      <c r="I96" s="961">
        <v>2.3587045268983E-2</v>
      </c>
      <c r="J96" s="962">
        <v>1.3607910732105601E-3</v>
      </c>
      <c r="K96" s="965" t="s">
        <v>95</v>
      </c>
      <c r="L96" s="961" t="s">
        <v>95</v>
      </c>
      <c r="M96" s="961" t="s">
        <v>95</v>
      </c>
      <c r="N96" s="961" t="s">
        <v>95</v>
      </c>
      <c r="O96" s="961" t="s">
        <v>95</v>
      </c>
      <c r="P96" s="961" t="s">
        <v>95</v>
      </c>
      <c r="Q96" s="961" t="s">
        <v>95</v>
      </c>
      <c r="R96" s="966">
        <v>9.1546589219999994</v>
      </c>
      <c r="S96" s="961">
        <v>0.02</v>
      </c>
      <c r="T96" s="961">
        <v>9.1996067583421901</v>
      </c>
    </row>
    <row r="97" spans="2:20" ht="14.25" customHeight="1" x14ac:dyDescent="0.2">
      <c r="B97" s="635"/>
      <c r="C97" s="591"/>
      <c r="D97" s="627" t="s">
        <v>306</v>
      </c>
      <c r="E97" s="961" t="s">
        <v>95</v>
      </c>
      <c r="F97" s="961" t="s">
        <v>95</v>
      </c>
      <c r="G97" s="961">
        <v>9.6049169917445401E-2</v>
      </c>
      <c r="H97" s="965" t="s">
        <v>95</v>
      </c>
      <c r="I97" s="961">
        <v>2.9665245395990199E-2</v>
      </c>
      <c r="J97" s="962" t="s">
        <v>95</v>
      </c>
      <c r="K97" s="965" t="s">
        <v>95</v>
      </c>
      <c r="L97" s="961" t="s">
        <v>95</v>
      </c>
      <c r="M97" s="961" t="s">
        <v>95</v>
      </c>
      <c r="N97" s="961" t="s">
        <v>95</v>
      </c>
      <c r="O97" s="961" t="s">
        <v>95</v>
      </c>
      <c r="P97" s="961" t="s">
        <v>95</v>
      </c>
      <c r="Q97" s="961" t="s">
        <v>95</v>
      </c>
      <c r="R97" s="966" t="s">
        <v>95</v>
      </c>
      <c r="S97" s="961">
        <v>0.01</v>
      </c>
      <c r="T97" s="961">
        <v>0.135714415313436</v>
      </c>
    </row>
    <row r="98" spans="2:20" ht="14.25" customHeight="1" x14ac:dyDescent="0.2">
      <c r="B98" s="635"/>
      <c r="C98" s="591"/>
      <c r="D98" s="627" t="s">
        <v>307</v>
      </c>
      <c r="E98" s="961" t="s">
        <v>95</v>
      </c>
      <c r="F98" s="961" t="s">
        <v>95</v>
      </c>
      <c r="G98" s="961">
        <v>6.8295356237251401E-2</v>
      </c>
      <c r="H98" s="965" t="s">
        <v>95</v>
      </c>
      <c r="I98" s="961">
        <v>3.6287761952281598E-3</v>
      </c>
      <c r="J98" s="962" t="s">
        <v>95</v>
      </c>
      <c r="K98" s="965" t="s">
        <v>95</v>
      </c>
      <c r="L98" s="961" t="s">
        <v>95</v>
      </c>
      <c r="M98" s="961" t="s">
        <v>95</v>
      </c>
      <c r="N98" s="961" t="s">
        <v>95</v>
      </c>
      <c r="O98" s="961" t="s">
        <v>95</v>
      </c>
      <c r="P98" s="961" t="s">
        <v>95</v>
      </c>
      <c r="Q98" s="961" t="s">
        <v>95</v>
      </c>
      <c r="R98" s="966" t="s">
        <v>95</v>
      </c>
      <c r="S98" s="961">
        <v>2.7399999999999998E-3</v>
      </c>
      <c r="T98" s="961">
        <v>7.4664132432479602E-2</v>
      </c>
    </row>
    <row r="99" spans="2:20" ht="14.25" customHeight="1" x14ac:dyDescent="0.2">
      <c r="B99" s="635"/>
      <c r="C99" s="591"/>
      <c r="D99" s="627" t="s">
        <v>308</v>
      </c>
      <c r="E99" s="961" t="s">
        <v>95</v>
      </c>
      <c r="F99" s="961" t="s">
        <v>95</v>
      </c>
      <c r="G99" s="961" t="s">
        <v>95</v>
      </c>
      <c r="H99" s="961" t="s">
        <v>95</v>
      </c>
      <c r="I99" s="965">
        <v>4.7174090537966097E-2</v>
      </c>
      <c r="J99" s="962" t="s">
        <v>95</v>
      </c>
      <c r="K99" s="965" t="s">
        <v>95</v>
      </c>
      <c r="L99" s="961" t="s">
        <v>95</v>
      </c>
      <c r="M99" s="961" t="s">
        <v>95</v>
      </c>
      <c r="N99" s="961" t="s">
        <v>95</v>
      </c>
      <c r="O99" s="961" t="s">
        <v>95</v>
      </c>
      <c r="P99" s="961" t="s">
        <v>95</v>
      </c>
      <c r="Q99" s="961" t="s">
        <v>95</v>
      </c>
      <c r="R99" s="966" t="s">
        <v>95</v>
      </c>
      <c r="S99" s="961">
        <v>7.6000000000000004E-4</v>
      </c>
      <c r="T99" s="961">
        <v>4.7934090537966101E-2</v>
      </c>
    </row>
    <row r="100" spans="2:20" ht="14.25" customHeight="1" x14ac:dyDescent="0.2">
      <c r="B100" s="635"/>
      <c r="C100" s="591"/>
      <c r="D100" s="627" t="s">
        <v>127</v>
      </c>
      <c r="E100" s="961" t="s">
        <v>95</v>
      </c>
      <c r="F100" s="961" t="s">
        <v>95</v>
      </c>
      <c r="G100" s="961" t="s">
        <v>95</v>
      </c>
      <c r="H100" s="961" t="s">
        <v>95</v>
      </c>
      <c r="I100" s="961" t="s">
        <v>95</v>
      </c>
      <c r="J100" s="962" t="s">
        <v>95</v>
      </c>
      <c r="K100" s="965" t="s">
        <v>95</v>
      </c>
      <c r="L100" s="961" t="s">
        <v>95</v>
      </c>
      <c r="M100" s="961" t="s">
        <v>95</v>
      </c>
      <c r="N100" s="961" t="s">
        <v>95</v>
      </c>
      <c r="O100" s="961" t="s">
        <v>95</v>
      </c>
      <c r="P100" s="961" t="s">
        <v>95</v>
      </c>
      <c r="Q100" s="961" t="s">
        <v>95</v>
      </c>
      <c r="R100" s="966" t="s">
        <v>95</v>
      </c>
      <c r="S100" s="961">
        <v>0.01</v>
      </c>
      <c r="T100" s="961">
        <v>0.01</v>
      </c>
    </row>
    <row r="101" spans="2:20" ht="14.25" customHeight="1" x14ac:dyDescent="0.2">
      <c r="B101" s="635"/>
      <c r="C101" s="591"/>
      <c r="D101" s="277" t="s">
        <v>129</v>
      </c>
      <c r="E101" s="961" t="s">
        <v>95</v>
      </c>
      <c r="F101" s="961" t="s">
        <v>95</v>
      </c>
      <c r="G101" s="961">
        <v>3.6741358976685101E-3</v>
      </c>
      <c r="H101" s="965" t="s">
        <v>95</v>
      </c>
      <c r="I101" s="961" t="s">
        <v>95</v>
      </c>
      <c r="J101" s="962" t="s">
        <v>95</v>
      </c>
      <c r="K101" s="965" t="s">
        <v>95</v>
      </c>
      <c r="L101" s="961" t="s">
        <v>95</v>
      </c>
      <c r="M101" s="961" t="s">
        <v>95</v>
      </c>
      <c r="N101" s="961" t="s">
        <v>95</v>
      </c>
      <c r="O101" s="961" t="s">
        <v>95</v>
      </c>
      <c r="P101" s="961" t="s">
        <v>95</v>
      </c>
      <c r="Q101" s="961" t="s">
        <v>95</v>
      </c>
      <c r="R101" s="961" t="s">
        <v>95</v>
      </c>
      <c r="S101" s="961">
        <v>0.14000000000000001</v>
      </c>
      <c r="T101" s="961">
        <v>0.143674135897669</v>
      </c>
    </row>
    <row r="102" spans="2:20" ht="14.25" customHeight="1" x14ac:dyDescent="0.2">
      <c r="B102" s="635"/>
      <c r="C102" s="591"/>
      <c r="D102" s="277" t="s">
        <v>130</v>
      </c>
      <c r="E102" s="961" t="s">
        <v>95</v>
      </c>
      <c r="F102" s="961" t="s">
        <v>95</v>
      </c>
      <c r="G102" s="961">
        <v>9.0821310380313908E-3</v>
      </c>
      <c r="H102" s="965" t="s">
        <v>95</v>
      </c>
      <c r="I102" s="961" t="s">
        <v>95</v>
      </c>
      <c r="J102" s="962" t="s">
        <v>95</v>
      </c>
      <c r="K102" s="965" t="s">
        <v>95</v>
      </c>
      <c r="L102" s="961" t="s">
        <v>95</v>
      </c>
      <c r="M102" s="961" t="s">
        <v>95</v>
      </c>
      <c r="N102" s="961" t="s">
        <v>95</v>
      </c>
      <c r="O102" s="961" t="s">
        <v>95</v>
      </c>
      <c r="P102" s="961" t="s">
        <v>95</v>
      </c>
      <c r="Q102" s="961" t="s">
        <v>95</v>
      </c>
      <c r="R102" s="961" t="s">
        <v>95</v>
      </c>
      <c r="S102" s="961">
        <v>4.3999999999999999E-5</v>
      </c>
      <c r="T102" s="961">
        <v>9.1261310380313897E-3</v>
      </c>
    </row>
    <row r="103" spans="2:20" ht="14.25" customHeight="1" x14ac:dyDescent="0.2">
      <c r="B103" s="635"/>
      <c r="C103" s="591"/>
      <c r="D103" s="277" t="s">
        <v>131</v>
      </c>
      <c r="E103" s="961" t="s">
        <v>95</v>
      </c>
      <c r="F103" s="961" t="s">
        <v>95</v>
      </c>
      <c r="G103" s="961">
        <v>5.2037532603441003E-2</v>
      </c>
      <c r="H103" s="961">
        <v>2.7215821464211202E-4</v>
      </c>
      <c r="I103" s="961">
        <v>1.3607910732105601E-3</v>
      </c>
      <c r="J103" s="962">
        <v>3.2658985757053401E-2</v>
      </c>
      <c r="K103" s="965" t="s">
        <v>95</v>
      </c>
      <c r="L103" s="961" t="s">
        <v>95</v>
      </c>
      <c r="M103" s="961" t="s">
        <v>95</v>
      </c>
      <c r="N103" s="961" t="s">
        <v>95</v>
      </c>
      <c r="O103" s="961" t="s">
        <v>95</v>
      </c>
      <c r="P103" s="961" t="s">
        <v>95</v>
      </c>
      <c r="Q103" s="961" t="s">
        <v>95</v>
      </c>
      <c r="R103" s="961">
        <v>1.5513837000000001E-2</v>
      </c>
      <c r="S103" s="961">
        <v>1E-3</v>
      </c>
      <c r="T103" s="961">
        <v>0.102843304648347</v>
      </c>
    </row>
    <row r="104" spans="2:20" ht="14.25" customHeight="1" x14ac:dyDescent="0.2">
      <c r="B104" s="635"/>
      <c r="C104" s="591"/>
      <c r="D104" s="627" t="s">
        <v>132</v>
      </c>
      <c r="E104" s="961" t="s">
        <v>95</v>
      </c>
      <c r="F104" s="961" t="s">
        <v>95</v>
      </c>
      <c r="G104" s="961">
        <v>6.3553467029599903E-4</v>
      </c>
      <c r="H104" s="965" t="s">
        <v>95</v>
      </c>
      <c r="I104" s="961">
        <v>0.172820466297741</v>
      </c>
      <c r="J104" s="961">
        <v>0.156498666544125</v>
      </c>
      <c r="K104" s="961" t="s">
        <v>95</v>
      </c>
      <c r="L104" s="961" t="s">
        <v>95</v>
      </c>
      <c r="M104" s="961" t="s">
        <v>95</v>
      </c>
      <c r="N104" s="961" t="s">
        <v>95</v>
      </c>
      <c r="O104" s="961" t="s">
        <v>95</v>
      </c>
      <c r="P104" s="961" t="s">
        <v>95</v>
      </c>
      <c r="Q104" s="961" t="s">
        <v>95</v>
      </c>
      <c r="R104" s="961">
        <v>5.5371540020000003</v>
      </c>
      <c r="S104" s="961">
        <v>0.03</v>
      </c>
      <c r="T104" s="961">
        <v>5.8971086695121597</v>
      </c>
    </row>
    <row r="105" spans="2:20" ht="14.25" customHeight="1" x14ac:dyDescent="0.2">
      <c r="B105" s="635"/>
      <c r="C105" s="591"/>
      <c r="D105" s="627" t="s">
        <v>158</v>
      </c>
      <c r="E105" s="961" t="s">
        <v>95</v>
      </c>
      <c r="F105" s="961" t="s">
        <v>95</v>
      </c>
      <c r="G105" s="961">
        <v>0.178265412148194</v>
      </c>
      <c r="H105" s="965" t="s">
        <v>95</v>
      </c>
      <c r="I105" s="965">
        <v>0.17849042910278501</v>
      </c>
      <c r="J105" s="962">
        <v>1.69463848317155</v>
      </c>
      <c r="K105" s="965" t="s">
        <v>95</v>
      </c>
      <c r="L105" s="961">
        <v>1.7236686927333801E-2</v>
      </c>
      <c r="M105" s="961">
        <v>1.7690283951737301E-2</v>
      </c>
      <c r="N105" s="961" t="s">
        <v>95</v>
      </c>
      <c r="O105" s="961" t="s">
        <v>95</v>
      </c>
      <c r="P105" s="961" t="s">
        <v>95</v>
      </c>
      <c r="Q105" s="961" t="s">
        <v>95</v>
      </c>
      <c r="R105" s="961" t="s">
        <v>95</v>
      </c>
      <c r="S105" s="961" t="s">
        <v>95</v>
      </c>
      <c r="T105" s="961">
        <v>2.0863212953015999</v>
      </c>
    </row>
    <row r="106" spans="2:20" ht="14.25" customHeight="1" x14ac:dyDescent="0.2">
      <c r="B106" s="635"/>
      <c r="C106" s="591"/>
      <c r="D106" s="627" t="s">
        <v>137</v>
      </c>
      <c r="E106" s="961" t="s">
        <v>95</v>
      </c>
      <c r="F106" s="961" t="s">
        <v>95</v>
      </c>
      <c r="G106" s="961">
        <v>4.3545314342737902E-2</v>
      </c>
      <c r="H106" s="965" t="s">
        <v>95</v>
      </c>
      <c r="I106" s="965" t="s">
        <v>95</v>
      </c>
      <c r="J106" s="962" t="s">
        <v>95</v>
      </c>
      <c r="K106" s="965" t="s">
        <v>95</v>
      </c>
      <c r="L106" s="961" t="s">
        <v>95</v>
      </c>
      <c r="M106" s="961" t="s">
        <v>95</v>
      </c>
      <c r="N106" s="961" t="s">
        <v>95</v>
      </c>
      <c r="O106" s="961" t="s">
        <v>95</v>
      </c>
      <c r="P106" s="961" t="s">
        <v>95</v>
      </c>
      <c r="Q106" s="961" t="s">
        <v>95</v>
      </c>
      <c r="R106" s="961" t="s">
        <v>95</v>
      </c>
      <c r="S106" s="961" t="s">
        <v>95</v>
      </c>
      <c r="T106" s="961">
        <v>4.3545314342737902E-2</v>
      </c>
    </row>
    <row r="107" spans="2:20" ht="14.25" customHeight="1" x14ac:dyDescent="0.2">
      <c r="B107" s="635"/>
      <c r="C107" s="591"/>
      <c r="D107" s="627" t="s">
        <v>183</v>
      </c>
      <c r="E107" s="961" t="s">
        <v>95</v>
      </c>
      <c r="F107" s="961" t="s">
        <v>95</v>
      </c>
      <c r="G107" s="961" t="s">
        <v>95</v>
      </c>
      <c r="H107" s="961" t="s">
        <v>95</v>
      </c>
      <c r="I107" s="965">
        <v>0.155051834847411</v>
      </c>
      <c r="J107" s="962">
        <v>7.4843509026580796E-2</v>
      </c>
      <c r="K107" s="965" t="s">
        <v>95</v>
      </c>
      <c r="L107" s="961" t="s">
        <v>95</v>
      </c>
      <c r="M107" s="961" t="s">
        <v>95</v>
      </c>
      <c r="N107" s="961" t="s">
        <v>95</v>
      </c>
      <c r="O107" s="961" t="s">
        <v>95</v>
      </c>
      <c r="P107" s="961" t="s">
        <v>95</v>
      </c>
      <c r="Q107" s="961" t="s">
        <v>95</v>
      </c>
      <c r="R107" s="966">
        <v>15.505338419999999</v>
      </c>
      <c r="S107" s="961">
        <v>0.18</v>
      </c>
      <c r="T107" s="961">
        <v>15.915233763873999</v>
      </c>
    </row>
    <row r="108" spans="2:20" ht="14.25" customHeight="1" x14ac:dyDescent="0.2">
      <c r="B108" s="635"/>
      <c r="C108" s="591"/>
      <c r="D108" s="627" t="s">
        <v>139</v>
      </c>
      <c r="E108" s="961" t="s">
        <v>95</v>
      </c>
      <c r="F108" s="961" t="s">
        <v>95</v>
      </c>
      <c r="G108" s="961" t="s">
        <v>95</v>
      </c>
      <c r="H108" s="961" t="s">
        <v>95</v>
      </c>
      <c r="I108" s="965">
        <v>6.2217842248444399E-2</v>
      </c>
      <c r="J108" s="962">
        <v>2.2925158275759101E-2</v>
      </c>
      <c r="K108" s="965" t="s">
        <v>95</v>
      </c>
      <c r="L108" s="961" t="s">
        <v>95</v>
      </c>
      <c r="M108" s="961" t="s">
        <v>95</v>
      </c>
      <c r="N108" s="961" t="s">
        <v>95</v>
      </c>
      <c r="O108" s="961" t="s">
        <v>95</v>
      </c>
      <c r="P108" s="961" t="s">
        <v>95</v>
      </c>
      <c r="Q108" s="961" t="s">
        <v>95</v>
      </c>
      <c r="R108" s="961">
        <v>16.561533860000001</v>
      </c>
      <c r="S108" s="961">
        <v>0.52</v>
      </c>
      <c r="T108" s="961">
        <v>17.166676860524198</v>
      </c>
    </row>
    <row r="109" spans="2:20" ht="14.25" customHeight="1" x14ac:dyDescent="0.2">
      <c r="B109" s="635"/>
      <c r="C109" s="591"/>
      <c r="D109" s="627" t="s">
        <v>140</v>
      </c>
      <c r="E109" s="961" t="s">
        <v>95</v>
      </c>
      <c r="F109" s="961" t="s">
        <v>95</v>
      </c>
      <c r="G109" s="961" t="s">
        <v>95</v>
      </c>
      <c r="H109" s="961" t="s">
        <v>95</v>
      </c>
      <c r="I109" s="961">
        <v>0.68103634915887201</v>
      </c>
      <c r="J109" s="962">
        <v>0.13768074641876701</v>
      </c>
      <c r="K109" s="965">
        <v>3.1751791708246401E-5</v>
      </c>
      <c r="L109" s="961" t="s">
        <v>95</v>
      </c>
      <c r="M109" s="961">
        <v>3.0436360337476199E-3</v>
      </c>
      <c r="N109" s="961" t="s">
        <v>95</v>
      </c>
      <c r="O109" s="961" t="s">
        <v>95</v>
      </c>
      <c r="P109" s="961" t="s">
        <v>95</v>
      </c>
      <c r="Q109" s="961" t="s">
        <v>95</v>
      </c>
      <c r="R109" s="966">
        <v>23.980528880000001</v>
      </c>
      <c r="S109" s="961">
        <v>7.0000000000000007E-2</v>
      </c>
      <c r="T109" s="961">
        <v>24.872321363403099</v>
      </c>
    </row>
    <row r="110" spans="2:20" ht="14.25" customHeight="1" x14ac:dyDescent="0.2">
      <c r="B110" s="635"/>
      <c r="C110" s="591"/>
      <c r="D110" s="627" t="s">
        <v>141</v>
      </c>
      <c r="E110" s="961" t="s">
        <v>95</v>
      </c>
      <c r="F110" s="961" t="s">
        <v>95</v>
      </c>
      <c r="G110" s="961">
        <v>16.218375372744902</v>
      </c>
      <c r="H110" s="965" t="s">
        <v>95</v>
      </c>
      <c r="I110" s="961">
        <v>1.8143880976140799E-3</v>
      </c>
      <c r="J110" s="962" t="s">
        <v>95</v>
      </c>
      <c r="K110" s="965" t="s">
        <v>95</v>
      </c>
      <c r="L110" s="961" t="s">
        <v>95</v>
      </c>
      <c r="M110" s="961" t="s">
        <v>95</v>
      </c>
      <c r="N110" s="961" t="s">
        <v>95</v>
      </c>
      <c r="O110" s="961" t="s">
        <v>95</v>
      </c>
      <c r="P110" s="961" t="s">
        <v>95</v>
      </c>
      <c r="Q110" s="961" t="s">
        <v>95</v>
      </c>
      <c r="R110" s="961" t="s">
        <v>95</v>
      </c>
      <c r="S110" s="961">
        <v>1.68</v>
      </c>
      <c r="T110" s="961">
        <v>17.900189760842501</v>
      </c>
    </row>
    <row r="111" spans="2:20" ht="14.25" customHeight="1" x14ac:dyDescent="0.2">
      <c r="B111" s="635"/>
      <c r="C111" s="591"/>
      <c r="D111" s="627" t="s">
        <v>283</v>
      </c>
      <c r="E111" s="961" t="s">
        <v>95</v>
      </c>
      <c r="F111" s="961" t="s">
        <v>95</v>
      </c>
      <c r="G111" s="961" t="s">
        <v>95</v>
      </c>
      <c r="H111" s="961" t="s">
        <v>95</v>
      </c>
      <c r="I111" s="961">
        <v>2.7215821464211202E-3</v>
      </c>
      <c r="J111" s="962">
        <v>4.5359702440352003E-3</v>
      </c>
      <c r="K111" s="965" t="s">
        <v>95</v>
      </c>
      <c r="L111" s="961" t="s">
        <v>95</v>
      </c>
      <c r="M111" s="961" t="s">
        <v>95</v>
      </c>
      <c r="N111" s="961" t="s">
        <v>95</v>
      </c>
      <c r="O111" s="961" t="s">
        <v>95</v>
      </c>
      <c r="P111" s="961" t="s">
        <v>95</v>
      </c>
      <c r="Q111" s="961" t="s">
        <v>95</v>
      </c>
      <c r="R111" s="966">
        <v>7.6912810000000003E-3</v>
      </c>
      <c r="S111" s="961">
        <v>0.01</v>
      </c>
      <c r="T111" s="961">
        <v>2.4948833390456299E-2</v>
      </c>
    </row>
    <row r="112" spans="2:20" ht="14.25" customHeight="1" x14ac:dyDescent="0.2">
      <c r="B112" s="635"/>
      <c r="C112" s="591"/>
      <c r="D112" s="627" t="s">
        <v>159</v>
      </c>
      <c r="E112" s="961" t="s">
        <v>95</v>
      </c>
      <c r="F112" s="961" t="s">
        <v>95</v>
      </c>
      <c r="G112" s="961">
        <v>9.0720890535474598E-5</v>
      </c>
      <c r="H112" s="965" t="s">
        <v>95</v>
      </c>
      <c r="I112" s="965" t="s">
        <v>95</v>
      </c>
      <c r="J112" s="962" t="s">
        <v>95</v>
      </c>
      <c r="K112" s="965" t="s">
        <v>95</v>
      </c>
      <c r="L112" s="961" t="s">
        <v>95</v>
      </c>
      <c r="M112" s="961" t="s">
        <v>95</v>
      </c>
      <c r="N112" s="961" t="s">
        <v>95</v>
      </c>
      <c r="O112" s="961" t="s">
        <v>95</v>
      </c>
      <c r="P112" s="961" t="s">
        <v>95</v>
      </c>
      <c r="Q112" s="961" t="s">
        <v>95</v>
      </c>
      <c r="R112" s="961">
        <v>1.994373E-2</v>
      </c>
      <c r="S112" s="961" t="s">
        <v>95</v>
      </c>
      <c r="T112" s="961">
        <v>2.0034450890535498E-2</v>
      </c>
    </row>
    <row r="113" spans="2:23" ht="14.25" customHeight="1" x14ac:dyDescent="0.2">
      <c r="B113" s="635"/>
      <c r="C113" s="591"/>
      <c r="D113" s="759" t="s">
        <v>160</v>
      </c>
      <c r="E113" s="961" t="s">
        <v>95</v>
      </c>
      <c r="F113" s="961" t="s">
        <v>95</v>
      </c>
      <c r="G113" s="961">
        <v>5.4431642928422404E-3</v>
      </c>
      <c r="H113" s="965" t="s">
        <v>95</v>
      </c>
      <c r="I113" s="961">
        <v>11.0063916375688</v>
      </c>
      <c r="J113" s="962">
        <v>10.288410939348401</v>
      </c>
      <c r="K113" s="965">
        <v>2.00943481810759E-3</v>
      </c>
      <c r="L113" s="961">
        <v>3.6741358976685103E-2</v>
      </c>
      <c r="M113" s="961">
        <v>1.5185022226254199</v>
      </c>
      <c r="N113" s="961" t="s">
        <v>95</v>
      </c>
      <c r="O113" s="961" t="s">
        <v>95</v>
      </c>
      <c r="P113" s="961" t="s">
        <v>95</v>
      </c>
      <c r="Q113" s="961" t="s">
        <v>95</v>
      </c>
      <c r="R113" s="966">
        <v>208.04002120000001</v>
      </c>
      <c r="S113" s="961">
        <v>2.2799999999999998</v>
      </c>
      <c r="T113" s="961">
        <v>233.17751995763001</v>
      </c>
    </row>
    <row r="114" spans="2:23" ht="14.25" customHeight="1" x14ac:dyDescent="0.2">
      <c r="B114" s="635"/>
      <c r="C114" s="591"/>
      <c r="D114" s="627" t="s">
        <v>143</v>
      </c>
      <c r="E114" s="961" t="s">
        <v>95</v>
      </c>
      <c r="F114" s="961" t="s">
        <v>95</v>
      </c>
      <c r="G114" s="961">
        <v>0.39546858689678899</v>
      </c>
      <c r="H114" s="965" t="s">
        <v>95</v>
      </c>
      <c r="I114" s="965">
        <v>2.5745259911095002</v>
      </c>
      <c r="J114" s="962">
        <v>0.71220070560246496</v>
      </c>
      <c r="K114" s="965" t="s">
        <v>95</v>
      </c>
      <c r="L114" s="961" t="s">
        <v>95</v>
      </c>
      <c r="M114" s="961">
        <v>0.35530254921527699</v>
      </c>
      <c r="N114" s="961" t="s">
        <v>95</v>
      </c>
      <c r="O114" s="961" t="s">
        <v>95</v>
      </c>
      <c r="P114" s="961" t="s">
        <v>95</v>
      </c>
      <c r="Q114" s="961" t="s">
        <v>95</v>
      </c>
      <c r="R114" s="966">
        <v>55.279420379999998</v>
      </c>
      <c r="S114" s="961">
        <v>1.1299999999999999</v>
      </c>
      <c r="T114" s="961">
        <v>60.446918212824002</v>
      </c>
      <c r="W114" s="746"/>
    </row>
    <row r="115" spans="2:23" ht="14.25" customHeight="1" x14ac:dyDescent="0.2">
      <c r="B115" s="635"/>
      <c r="C115" s="591" t="s">
        <v>162</v>
      </c>
      <c r="D115" s="627"/>
      <c r="E115" s="961"/>
      <c r="F115" s="961"/>
      <c r="G115" s="961"/>
      <c r="H115" s="961"/>
      <c r="I115" s="961"/>
      <c r="J115" s="962"/>
      <c r="K115" s="961"/>
      <c r="L115" s="961"/>
      <c r="M115" s="961"/>
      <c r="N115" s="961"/>
      <c r="O115" s="961"/>
      <c r="P115" s="961"/>
      <c r="Q115" s="961"/>
      <c r="R115" s="966"/>
      <c r="S115" s="961"/>
      <c r="T115" s="961"/>
    </row>
    <row r="116" spans="2:23" ht="14.25" customHeight="1" x14ac:dyDescent="0.2">
      <c r="B116" s="635"/>
      <c r="C116" s="591"/>
      <c r="D116" s="627" t="s">
        <v>116</v>
      </c>
      <c r="E116" s="961">
        <v>4.2773619870000003E-3</v>
      </c>
      <c r="F116" s="961">
        <v>8.8103373246847597E-2</v>
      </c>
      <c r="G116" s="961">
        <v>21.469966157719401</v>
      </c>
      <c r="H116" s="961">
        <v>3.4272430372856702E-3</v>
      </c>
      <c r="I116" s="961">
        <v>5.0288100797363199E-2</v>
      </c>
      <c r="J116" s="962">
        <v>9.4348181075932106E-6</v>
      </c>
      <c r="K116" s="965" t="s">
        <v>95</v>
      </c>
      <c r="L116" s="961" t="s">
        <v>95</v>
      </c>
      <c r="M116" s="961">
        <v>8.7256461240134295E-2</v>
      </c>
      <c r="N116" s="961">
        <v>9.4915177356436498E-4</v>
      </c>
      <c r="O116" s="961" t="s">
        <v>95</v>
      </c>
      <c r="P116" s="961" t="s">
        <v>95</v>
      </c>
      <c r="Q116" s="961" t="s">
        <v>95</v>
      </c>
      <c r="R116" s="966" t="s">
        <v>95</v>
      </c>
      <c r="S116" s="961">
        <v>1.51</v>
      </c>
      <c r="T116" s="961">
        <v>23.214277284619701</v>
      </c>
    </row>
    <row r="117" spans="2:23" ht="14.25" customHeight="1" x14ac:dyDescent="0.2">
      <c r="B117" s="635"/>
      <c r="C117" s="591"/>
      <c r="D117" s="627" t="s">
        <v>117</v>
      </c>
      <c r="E117" s="961">
        <v>1.9137680630999999E-2</v>
      </c>
      <c r="F117" s="961">
        <v>3.4928764764583099E-2</v>
      </c>
      <c r="G117" s="961">
        <v>0.66618034145108795</v>
      </c>
      <c r="H117" s="965" t="s">
        <v>95</v>
      </c>
      <c r="I117" s="965">
        <v>0.27685176449242499</v>
      </c>
      <c r="J117" s="962">
        <v>4.5178263630590599E-4</v>
      </c>
      <c r="K117" s="961" t="s">
        <v>95</v>
      </c>
      <c r="L117" s="961" t="s">
        <v>95</v>
      </c>
      <c r="M117" s="961">
        <v>1.1454452236233301E-3</v>
      </c>
      <c r="N117" s="961" t="s">
        <v>95</v>
      </c>
      <c r="O117" s="961" t="s">
        <v>95</v>
      </c>
      <c r="P117" s="961" t="s">
        <v>95</v>
      </c>
      <c r="Q117" s="961" t="s">
        <v>95</v>
      </c>
      <c r="R117" s="961">
        <v>0.32581559100000002</v>
      </c>
      <c r="S117" s="961">
        <v>1E-3</v>
      </c>
      <c r="T117" s="961">
        <v>1.32551137019903</v>
      </c>
    </row>
    <row r="118" spans="2:23" ht="14.25" customHeight="1" x14ac:dyDescent="0.2">
      <c r="B118" s="635"/>
      <c r="D118" s="627" t="s">
        <v>118</v>
      </c>
      <c r="E118" s="961">
        <v>3.5413745847000001E-2</v>
      </c>
      <c r="F118" s="961">
        <v>5.8045169155402303E-2</v>
      </c>
      <c r="G118" s="961">
        <v>6.2683386209279099</v>
      </c>
      <c r="H118" s="961">
        <v>8.5537331035108397E-2</v>
      </c>
      <c r="I118" s="961">
        <v>2.4229577881223099</v>
      </c>
      <c r="J118" s="962">
        <v>1.59666152590039E-5</v>
      </c>
      <c r="K118" s="965" t="s">
        <v>95</v>
      </c>
      <c r="L118" s="961" t="s">
        <v>95</v>
      </c>
      <c r="M118" s="961">
        <v>9.3710321786265094E-2</v>
      </c>
      <c r="N118" s="961">
        <v>1.0825818742628999E-2</v>
      </c>
      <c r="O118" s="961" t="s">
        <v>95</v>
      </c>
      <c r="P118" s="961" t="s">
        <v>95</v>
      </c>
      <c r="Q118" s="961" t="s">
        <v>95</v>
      </c>
      <c r="R118" s="961" t="s">
        <v>95</v>
      </c>
      <c r="S118" s="961">
        <v>0.02</v>
      </c>
      <c r="T118" s="961">
        <v>8.9948447622318799</v>
      </c>
    </row>
    <row r="119" spans="2:23" ht="14.25" customHeight="1" x14ac:dyDescent="0.2">
      <c r="B119" s="635"/>
      <c r="C119" s="591"/>
      <c r="D119" s="627" t="s">
        <v>163</v>
      </c>
      <c r="E119" s="961" t="s">
        <v>95</v>
      </c>
      <c r="F119" s="961" t="s">
        <v>95</v>
      </c>
      <c r="G119" s="961">
        <v>0.120578426925519</v>
      </c>
      <c r="H119" s="961">
        <v>4.8656445613716797E-3</v>
      </c>
      <c r="I119" s="961">
        <v>0.19736074571350801</v>
      </c>
      <c r="J119" s="962" t="s">
        <v>95</v>
      </c>
      <c r="K119" s="965" t="s">
        <v>95</v>
      </c>
      <c r="L119" s="961" t="s">
        <v>95</v>
      </c>
      <c r="M119" s="961">
        <v>8.5512111040551603E-4</v>
      </c>
      <c r="N119" s="961">
        <v>1.7710695817835401E-3</v>
      </c>
      <c r="O119" s="961" t="s">
        <v>95</v>
      </c>
      <c r="P119" s="961" t="s">
        <v>95</v>
      </c>
      <c r="Q119" s="961" t="s">
        <v>95</v>
      </c>
      <c r="R119" s="961" t="s">
        <v>95</v>
      </c>
      <c r="S119" s="961" t="s">
        <v>95</v>
      </c>
      <c r="T119" s="961">
        <v>0.325431007892588</v>
      </c>
    </row>
    <row r="120" spans="2:23" ht="14.25" customHeight="1" x14ac:dyDescent="0.2">
      <c r="B120" s="635"/>
      <c r="C120" s="591"/>
      <c r="D120" s="627" t="s">
        <v>128</v>
      </c>
      <c r="E120" s="961">
        <v>6.6369396099999999E-3</v>
      </c>
      <c r="F120" s="961">
        <v>7.8125623287671198E-2</v>
      </c>
      <c r="G120" s="961">
        <v>8.1097100096733001</v>
      </c>
      <c r="H120" s="961">
        <v>0.71083602467567797</v>
      </c>
      <c r="I120" s="961">
        <v>13.96148488201</v>
      </c>
      <c r="J120" s="962">
        <v>3.33121654721945E-3</v>
      </c>
      <c r="K120" s="965" t="s">
        <v>95</v>
      </c>
      <c r="L120" s="961">
        <v>2.84646678856273E-2</v>
      </c>
      <c r="M120" s="961">
        <v>6.8741259212555597E-2</v>
      </c>
      <c r="N120" s="961">
        <v>9.3715659530073498</v>
      </c>
      <c r="O120" s="961" t="s">
        <v>95</v>
      </c>
      <c r="P120" s="961" t="s">
        <v>95</v>
      </c>
      <c r="Q120" s="961" t="s">
        <v>95</v>
      </c>
      <c r="R120" s="961" t="s">
        <v>95</v>
      </c>
      <c r="S120" s="961">
        <v>0.19</v>
      </c>
      <c r="T120" s="961">
        <v>32.5288965759094</v>
      </c>
    </row>
    <row r="121" spans="2:23" ht="14.25" customHeight="1" x14ac:dyDescent="0.2">
      <c r="B121" s="635"/>
      <c r="C121" s="591"/>
      <c r="D121" s="627" t="s">
        <v>130</v>
      </c>
      <c r="E121" s="961" t="s">
        <v>95</v>
      </c>
      <c r="F121" s="961" t="s">
        <v>95</v>
      </c>
      <c r="G121" s="961">
        <v>5.02876621027099E-2</v>
      </c>
      <c r="H121" s="965" t="s">
        <v>95</v>
      </c>
      <c r="I121" s="961" t="s">
        <v>95</v>
      </c>
      <c r="J121" s="962" t="s">
        <v>95</v>
      </c>
      <c r="K121" s="965" t="s">
        <v>95</v>
      </c>
      <c r="L121" s="961" t="s">
        <v>95</v>
      </c>
      <c r="M121" s="961" t="s">
        <v>95</v>
      </c>
      <c r="N121" s="961" t="s">
        <v>95</v>
      </c>
      <c r="O121" s="961" t="s">
        <v>95</v>
      </c>
      <c r="P121" s="965" t="s">
        <v>95</v>
      </c>
      <c r="Q121" s="961" t="s">
        <v>95</v>
      </c>
      <c r="R121" s="961" t="s">
        <v>95</v>
      </c>
      <c r="S121" s="961" t="s">
        <v>95</v>
      </c>
      <c r="T121" s="961">
        <v>5.02876621027099E-2</v>
      </c>
    </row>
    <row r="122" spans="2:23" ht="14.25" customHeight="1" x14ac:dyDescent="0.2">
      <c r="B122" s="635"/>
      <c r="C122" s="591"/>
      <c r="D122" s="627" t="s">
        <v>133</v>
      </c>
      <c r="E122" s="961">
        <v>17.813485669336</v>
      </c>
      <c r="F122" s="961">
        <v>2.84757203079017</v>
      </c>
      <c r="G122" s="961">
        <v>62.059477090720499</v>
      </c>
      <c r="H122" s="961">
        <v>2.8266897849950099</v>
      </c>
      <c r="I122" s="961">
        <v>50.222724926275397</v>
      </c>
      <c r="J122" s="962">
        <v>3.8726299555474899E-3</v>
      </c>
      <c r="K122" s="965" t="s">
        <v>95</v>
      </c>
      <c r="L122" s="961" t="s">
        <v>95</v>
      </c>
      <c r="M122" s="961">
        <v>0.58022064606731405</v>
      </c>
      <c r="N122" s="961">
        <v>17.421215053977999</v>
      </c>
      <c r="O122" s="961" t="s">
        <v>95</v>
      </c>
      <c r="P122" s="961" t="s">
        <v>95</v>
      </c>
      <c r="Q122" s="961" t="s">
        <v>95</v>
      </c>
      <c r="R122" s="961" t="s">
        <v>95</v>
      </c>
      <c r="S122" s="961" t="s">
        <v>95</v>
      </c>
      <c r="T122" s="961">
        <v>153.775257832118</v>
      </c>
    </row>
    <row r="123" spans="2:23" ht="14.25" customHeight="1" x14ac:dyDescent="0.2">
      <c r="B123" s="635"/>
      <c r="C123" s="591"/>
      <c r="D123" s="627" t="s">
        <v>449</v>
      </c>
      <c r="E123" s="961" t="s">
        <v>95</v>
      </c>
      <c r="F123" s="961" t="s">
        <v>95</v>
      </c>
      <c r="G123" s="961" t="s">
        <v>95</v>
      </c>
      <c r="H123" s="961" t="s">
        <v>95</v>
      </c>
      <c r="I123" s="961" t="s">
        <v>95</v>
      </c>
      <c r="J123" s="962" t="s">
        <v>95</v>
      </c>
      <c r="K123" s="965" t="s">
        <v>95</v>
      </c>
      <c r="L123" s="961" t="s">
        <v>95</v>
      </c>
      <c r="M123" s="961" t="s">
        <v>95</v>
      </c>
      <c r="N123" s="961" t="s">
        <v>95</v>
      </c>
      <c r="O123" s="961" t="s">
        <v>95</v>
      </c>
      <c r="P123" s="961" t="s">
        <v>95</v>
      </c>
      <c r="Q123" s="961" t="s">
        <v>95</v>
      </c>
      <c r="R123" s="961" t="s">
        <v>95</v>
      </c>
      <c r="S123" s="961">
        <v>0.56000000000000005</v>
      </c>
      <c r="T123" s="961">
        <v>0.56000000000000005</v>
      </c>
    </row>
    <row r="124" spans="2:23" ht="14.25" customHeight="1" x14ac:dyDescent="0.2">
      <c r="B124" s="635"/>
      <c r="C124" s="591"/>
      <c r="D124" s="627" t="s">
        <v>134</v>
      </c>
      <c r="E124" s="961">
        <v>2.6356984077E-2</v>
      </c>
      <c r="F124" s="961">
        <v>0.23282752847228499</v>
      </c>
      <c r="G124" s="961">
        <v>10.081469422672599</v>
      </c>
      <c r="H124" s="987" t="s">
        <v>95</v>
      </c>
      <c r="I124" s="988">
        <v>1.0165971372573499E-2</v>
      </c>
      <c r="J124" s="962" t="s">
        <v>95</v>
      </c>
      <c r="K124" s="965" t="s">
        <v>95</v>
      </c>
      <c r="L124" s="961">
        <v>5.6105878214878599E-2</v>
      </c>
      <c r="M124" s="961">
        <v>8.7945525265354296E-4</v>
      </c>
      <c r="N124" s="961">
        <v>8.7906649732377804E-3</v>
      </c>
      <c r="O124" s="961" t="s">
        <v>95</v>
      </c>
      <c r="P124" s="965" t="s">
        <v>95</v>
      </c>
      <c r="Q124" s="961" t="s">
        <v>95</v>
      </c>
      <c r="R124" s="961" t="s">
        <v>95</v>
      </c>
      <c r="S124" s="961">
        <v>2.04</v>
      </c>
      <c r="T124" s="961">
        <v>12.456595905035201</v>
      </c>
    </row>
    <row r="125" spans="2:23" ht="14.25" customHeight="1" x14ac:dyDescent="0.2">
      <c r="B125" s="635"/>
      <c r="C125" s="591"/>
      <c r="D125" s="627" t="s">
        <v>135</v>
      </c>
      <c r="E125" s="961">
        <v>1.9529270107999999E-2</v>
      </c>
      <c r="F125" s="961">
        <v>0.58853197445341598</v>
      </c>
      <c r="G125" s="961">
        <v>20.419283481593201</v>
      </c>
      <c r="H125" s="961">
        <v>3.92147328313526E-2</v>
      </c>
      <c r="I125" s="961">
        <v>2.8857307305391</v>
      </c>
      <c r="J125" s="962" t="s">
        <v>95</v>
      </c>
      <c r="K125" s="965" t="s">
        <v>95</v>
      </c>
      <c r="L125" s="961" t="s">
        <v>95</v>
      </c>
      <c r="M125" s="961">
        <v>0.121627819940125</v>
      </c>
      <c r="N125" s="961">
        <v>0.71291599927424498</v>
      </c>
      <c r="O125" s="961" t="s">
        <v>95</v>
      </c>
      <c r="P125" s="961" t="s">
        <v>95</v>
      </c>
      <c r="Q125" s="961" t="s">
        <v>95</v>
      </c>
      <c r="R125" s="961" t="s">
        <v>95</v>
      </c>
      <c r="S125" s="961">
        <v>0.13</v>
      </c>
      <c r="T125" s="961">
        <v>24.9168340087394</v>
      </c>
    </row>
    <row r="126" spans="2:23" ht="14.25" customHeight="1" x14ac:dyDescent="0.2">
      <c r="B126" s="635"/>
      <c r="C126" s="591"/>
      <c r="D126" s="627" t="s">
        <v>136</v>
      </c>
      <c r="E126" s="961" t="s">
        <v>95</v>
      </c>
      <c r="F126" s="961" t="s">
        <v>95</v>
      </c>
      <c r="G126" s="961" t="s">
        <v>95</v>
      </c>
      <c r="H126" s="961">
        <v>5.6586228794339097E-2</v>
      </c>
      <c r="I126" s="961">
        <v>5.6750391040685004</v>
      </c>
      <c r="J126" s="962" t="s">
        <v>95</v>
      </c>
      <c r="K126" s="965" t="s">
        <v>95</v>
      </c>
      <c r="L126" s="961" t="s">
        <v>95</v>
      </c>
      <c r="M126" s="961" t="s">
        <v>95</v>
      </c>
      <c r="N126" s="961" t="s">
        <v>95</v>
      </c>
      <c r="O126" s="961" t="s">
        <v>95</v>
      </c>
      <c r="P126" s="961" t="s">
        <v>95</v>
      </c>
      <c r="Q126" s="961" t="s">
        <v>95</v>
      </c>
      <c r="R126" s="961" t="s">
        <v>95</v>
      </c>
      <c r="S126" s="961" t="s">
        <v>95</v>
      </c>
      <c r="T126" s="961">
        <v>5.7316253328628397</v>
      </c>
    </row>
    <row r="127" spans="2:23" ht="14.25" customHeight="1" x14ac:dyDescent="0.2">
      <c r="B127" s="635"/>
      <c r="C127" s="591"/>
      <c r="D127" s="627" t="s">
        <v>164</v>
      </c>
      <c r="E127" s="961" t="s">
        <v>95</v>
      </c>
      <c r="F127" s="961">
        <v>8.2289893858296298E-2</v>
      </c>
      <c r="G127" s="961">
        <v>3.5402345719591599</v>
      </c>
      <c r="H127" s="961">
        <v>1.4610360156037401</v>
      </c>
      <c r="I127" s="961">
        <v>3.1547673047264801</v>
      </c>
      <c r="J127" s="962" t="s">
        <v>95</v>
      </c>
      <c r="K127" s="965" t="s">
        <v>95</v>
      </c>
      <c r="L127" s="961">
        <v>0.34790891771749999</v>
      </c>
      <c r="M127" s="961">
        <v>5.2617254830808299E-2</v>
      </c>
      <c r="N127" s="961">
        <v>0.26490066225165598</v>
      </c>
      <c r="O127" s="961" t="s">
        <v>95</v>
      </c>
      <c r="P127" s="961" t="s">
        <v>95</v>
      </c>
      <c r="Q127" s="961" t="s">
        <v>95</v>
      </c>
      <c r="R127" s="961" t="s">
        <v>95</v>
      </c>
      <c r="S127" s="961" t="s">
        <v>95</v>
      </c>
      <c r="T127" s="961">
        <v>8.9037546209476393</v>
      </c>
    </row>
    <row r="128" spans="2:23" ht="14.25" customHeight="1" x14ac:dyDescent="0.2">
      <c r="B128" s="635"/>
      <c r="C128" s="591"/>
      <c r="D128" s="627" t="s">
        <v>138</v>
      </c>
      <c r="E128" s="961">
        <v>26.190518389188998</v>
      </c>
      <c r="F128" s="961">
        <v>5.9696789161752699</v>
      </c>
      <c r="G128" s="961">
        <v>42.308125922509397</v>
      </c>
      <c r="H128" s="961">
        <v>1.0668148416946399E-3</v>
      </c>
      <c r="I128" s="961">
        <v>7.8309769206987401E-2</v>
      </c>
      <c r="J128" s="962">
        <v>2.1772657171369E-5</v>
      </c>
      <c r="K128" s="965" t="s">
        <v>95</v>
      </c>
      <c r="L128" s="961">
        <v>0.49032324299152802</v>
      </c>
      <c r="M128" s="961">
        <v>4.9578688469563599E-3</v>
      </c>
      <c r="N128" s="961">
        <v>1.7934535063050001E-2</v>
      </c>
      <c r="O128" s="961" t="s">
        <v>95</v>
      </c>
      <c r="P128" s="965" t="s">
        <v>95</v>
      </c>
      <c r="Q128" s="961" t="s">
        <v>95</v>
      </c>
      <c r="R128" s="961" t="s">
        <v>95</v>
      </c>
      <c r="S128" s="961">
        <v>1.57</v>
      </c>
      <c r="T128" s="961">
        <v>76.630937231481099</v>
      </c>
    </row>
    <row r="129" spans="1:20" ht="14.25" customHeight="1" x14ac:dyDescent="0.2">
      <c r="B129" s="640"/>
      <c r="C129" s="629"/>
      <c r="D129" s="630" t="s">
        <v>142</v>
      </c>
      <c r="E129" s="968">
        <v>3.6146721019999998E-3</v>
      </c>
      <c r="F129" s="968">
        <v>7.8423292288850602E-2</v>
      </c>
      <c r="G129" s="968">
        <v>5.5227728451882498</v>
      </c>
      <c r="H129" s="968">
        <v>2.27877165925791E-2</v>
      </c>
      <c r="I129" s="968">
        <v>0.48343041821645599</v>
      </c>
      <c r="J129" s="968" t="s">
        <v>95</v>
      </c>
      <c r="K129" s="969" t="s">
        <v>95</v>
      </c>
      <c r="L129" s="968" t="s">
        <v>95</v>
      </c>
      <c r="M129" s="968">
        <v>3.2028939490156899E-3</v>
      </c>
      <c r="N129" s="968">
        <v>7.1768121201124901E-4</v>
      </c>
      <c r="O129" s="968" t="s">
        <v>95</v>
      </c>
      <c r="P129" s="969" t="s">
        <v>95</v>
      </c>
      <c r="Q129" s="968" t="s">
        <v>95</v>
      </c>
      <c r="R129" s="968" t="s">
        <v>95</v>
      </c>
      <c r="S129" s="968">
        <v>0.12</v>
      </c>
      <c r="T129" s="961">
        <v>6.2349495195491604</v>
      </c>
    </row>
    <row r="130" spans="1:20" ht="14.25" customHeight="1" x14ac:dyDescent="0.2">
      <c r="A130" s="760"/>
      <c r="B130" s="591"/>
      <c r="C130" s="1345" t="s">
        <v>248</v>
      </c>
      <c r="D130" s="1346"/>
      <c r="E130" s="1346"/>
      <c r="F130" s="1346"/>
      <c r="G130" s="1346"/>
      <c r="H130" s="1346"/>
      <c r="I130" s="1346"/>
      <c r="J130" s="1346"/>
      <c r="K130" s="1346"/>
      <c r="L130" s="1346"/>
      <c r="M130" s="1346"/>
      <c r="N130" s="1346"/>
      <c r="O130" s="1346"/>
      <c r="P130" s="1346"/>
      <c r="Q130" s="1346"/>
      <c r="R130" s="1346"/>
      <c r="S130" s="1346"/>
      <c r="T130" s="1096"/>
    </row>
    <row r="131" spans="1:20" ht="14.25" customHeight="1" x14ac:dyDescent="0.2">
      <c r="A131" s="760"/>
      <c r="B131" s="591"/>
      <c r="C131" s="1072"/>
      <c r="D131" s="1073"/>
      <c r="E131" s="1073"/>
      <c r="F131" s="1073"/>
      <c r="G131" s="1089"/>
      <c r="H131" s="1073"/>
      <c r="I131" s="1073"/>
      <c r="J131" s="1073"/>
      <c r="K131" s="1073"/>
      <c r="L131" s="1073"/>
      <c r="M131" s="1073"/>
      <c r="N131" s="1073"/>
      <c r="O131" s="1073"/>
      <c r="P131" s="1073"/>
      <c r="Q131" s="1073"/>
      <c r="R131" s="1073"/>
      <c r="S131" s="1073"/>
      <c r="T131" s="749"/>
    </row>
    <row r="132" spans="1:20" ht="14.25" customHeight="1" x14ac:dyDescent="0.2">
      <c r="A132" s="760"/>
      <c r="B132" s="591"/>
      <c r="C132" s="591"/>
      <c r="D132" s="591"/>
      <c r="E132" s="748"/>
      <c r="F132" s="748"/>
      <c r="G132" s="748"/>
      <c r="H132" s="748"/>
      <c r="I132" s="748"/>
      <c r="J132" s="748"/>
      <c r="K132" s="748"/>
      <c r="L132" s="748"/>
      <c r="M132" s="748"/>
      <c r="N132" s="749"/>
      <c r="O132" s="749"/>
      <c r="P132" s="749"/>
      <c r="Q132" s="749"/>
      <c r="R132" s="749"/>
      <c r="S132" s="749"/>
      <c r="T132" s="749"/>
    </row>
    <row r="133" spans="1:20" ht="14.25" customHeight="1" x14ac:dyDescent="0.2">
      <c r="E133" s="1347" t="s">
        <v>231</v>
      </c>
      <c r="F133" s="1348"/>
      <c r="G133" s="1348"/>
      <c r="H133" s="1348"/>
      <c r="I133" s="1348"/>
      <c r="J133" s="1348"/>
      <c r="K133" s="1348"/>
      <c r="L133" s="1348"/>
      <c r="M133" s="1349"/>
      <c r="N133" s="640"/>
      <c r="O133" s="629"/>
      <c r="P133" s="629"/>
      <c r="Q133" s="758"/>
      <c r="R133" s="629"/>
      <c r="S133" s="629"/>
      <c r="T133" s="629"/>
    </row>
    <row r="134" spans="1:20" ht="14.25" customHeight="1" x14ac:dyDescent="0.2">
      <c r="E134" s="1339" t="s">
        <v>352</v>
      </c>
      <c r="F134" s="1340"/>
      <c r="G134" s="1341"/>
      <c r="H134" s="726"/>
      <c r="I134" s="1342"/>
      <c r="J134" s="1343"/>
      <c r="K134" s="1343"/>
      <c r="L134" s="1343"/>
      <c r="M134" s="1344"/>
      <c r="N134" s="722"/>
      <c r="O134" s="722"/>
      <c r="P134" s="723"/>
      <c r="Q134" s="724"/>
      <c r="R134" s="725"/>
      <c r="S134" s="722"/>
      <c r="T134" s="722"/>
    </row>
    <row r="135" spans="1:20" ht="14.25" customHeight="1" x14ac:dyDescent="0.2">
      <c r="E135" s="722" t="s">
        <v>12</v>
      </c>
      <c r="F135" s="722" t="s">
        <v>12</v>
      </c>
      <c r="G135" s="722" t="s">
        <v>230</v>
      </c>
      <c r="H135" s="722" t="s">
        <v>230</v>
      </c>
      <c r="I135" s="726" t="s">
        <v>91</v>
      </c>
      <c r="J135" s="722" t="s">
        <v>56</v>
      </c>
      <c r="K135" s="723" t="s">
        <v>150</v>
      </c>
      <c r="L135" s="722"/>
      <c r="M135" s="722"/>
      <c r="N135" s="727" t="s">
        <v>61</v>
      </c>
      <c r="O135" s="727" t="s">
        <v>61</v>
      </c>
      <c r="P135" s="728" t="s">
        <v>419</v>
      </c>
      <c r="Q135" s="729"/>
      <c r="R135" s="730"/>
      <c r="S135" s="731"/>
      <c r="T135" s="727" t="s">
        <v>60</v>
      </c>
    </row>
    <row r="136" spans="1:20" ht="14.25" customHeight="1" x14ac:dyDescent="0.2">
      <c r="E136" s="727" t="s">
        <v>62</v>
      </c>
      <c r="F136" s="727" t="s">
        <v>13</v>
      </c>
      <c r="G136" s="727" t="s">
        <v>229</v>
      </c>
      <c r="H136" s="727" t="s">
        <v>229</v>
      </c>
      <c r="I136" s="732" t="s">
        <v>86</v>
      </c>
      <c r="J136" s="727" t="s">
        <v>97</v>
      </c>
      <c r="K136" s="732" t="s">
        <v>67</v>
      </c>
      <c r="L136" s="727" t="s">
        <v>76</v>
      </c>
      <c r="M136" s="727" t="s">
        <v>5</v>
      </c>
      <c r="N136" s="727" t="s">
        <v>68</v>
      </c>
      <c r="O136" s="727" t="s">
        <v>68</v>
      </c>
      <c r="P136" s="733" t="s">
        <v>420</v>
      </c>
      <c r="Q136" s="734"/>
      <c r="R136" s="733"/>
      <c r="S136" s="727"/>
      <c r="T136" s="727" t="s">
        <v>64</v>
      </c>
    </row>
    <row r="137" spans="1:20" ht="14.25" customHeight="1" x14ac:dyDescent="0.2">
      <c r="B137" s="629"/>
      <c r="C137" s="629"/>
      <c r="D137" s="735" t="s">
        <v>284</v>
      </c>
      <c r="E137" s="736" t="s">
        <v>63</v>
      </c>
      <c r="F137" s="736" t="s">
        <v>63</v>
      </c>
      <c r="G137" s="736" t="s">
        <v>354</v>
      </c>
      <c r="H137" s="736" t="s">
        <v>96</v>
      </c>
      <c r="I137" s="751" t="s">
        <v>96</v>
      </c>
      <c r="J137" s="736" t="s">
        <v>89</v>
      </c>
      <c r="K137" s="751" t="s">
        <v>88</v>
      </c>
      <c r="L137" s="736" t="s">
        <v>87</v>
      </c>
      <c r="M137" s="736" t="s">
        <v>66</v>
      </c>
      <c r="N137" s="736" t="s">
        <v>85</v>
      </c>
      <c r="O137" s="736" t="s">
        <v>62</v>
      </c>
      <c r="P137" s="752" t="s">
        <v>421</v>
      </c>
      <c r="Q137" s="753" t="s">
        <v>422</v>
      </c>
      <c r="R137" s="754" t="s">
        <v>67</v>
      </c>
      <c r="S137" s="736" t="s">
        <v>423</v>
      </c>
      <c r="T137" s="736" t="s">
        <v>65</v>
      </c>
    </row>
    <row r="138" spans="1:20" ht="14.25" customHeight="1" x14ac:dyDescent="0.2">
      <c r="B138" s="635"/>
      <c r="C138" s="591" t="s">
        <v>407</v>
      </c>
      <c r="D138" s="627"/>
      <c r="E138" s="588"/>
      <c r="F138" s="588"/>
      <c r="G138" s="588"/>
      <c r="H138" s="588"/>
      <c r="I138" s="588"/>
      <c r="J138" s="721"/>
      <c r="K138" s="588"/>
      <c r="L138" s="588"/>
      <c r="M138" s="588"/>
      <c r="N138" s="588"/>
      <c r="O138" s="588"/>
      <c r="P138" s="588"/>
      <c r="Q138" s="588"/>
      <c r="R138" s="588"/>
      <c r="S138" s="762"/>
      <c r="T138" s="1097"/>
    </row>
    <row r="139" spans="1:20" ht="14.25" customHeight="1" x14ac:dyDescent="0.2">
      <c r="B139" s="635"/>
      <c r="D139" s="627" t="s">
        <v>116</v>
      </c>
      <c r="E139" s="961" t="s">
        <v>95</v>
      </c>
      <c r="F139" s="961" t="s">
        <v>95</v>
      </c>
      <c r="G139" s="961">
        <v>8.9144335915523296</v>
      </c>
      <c r="H139" s="961">
        <v>0.287022589131815</v>
      </c>
      <c r="I139" s="961">
        <v>0.14305105193332901</v>
      </c>
      <c r="J139" s="962">
        <v>1.3607910732105601E-3</v>
      </c>
      <c r="K139" s="965" t="s">
        <v>95</v>
      </c>
      <c r="L139" s="961" t="s">
        <v>95</v>
      </c>
      <c r="M139" s="961" t="s">
        <v>95</v>
      </c>
      <c r="N139" s="961" t="s">
        <v>95</v>
      </c>
      <c r="O139" s="961" t="s">
        <v>95</v>
      </c>
      <c r="P139" s="961" t="s">
        <v>95</v>
      </c>
      <c r="Q139" s="961" t="s">
        <v>95</v>
      </c>
      <c r="R139" s="961" t="s">
        <v>95</v>
      </c>
      <c r="S139" s="961">
        <v>0.17</v>
      </c>
      <c r="T139" s="961">
        <v>9.5158680236906807</v>
      </c>
    </row>
    <row r="140" spans="1:20" ht="14.25" customHeight="1" x14ac:dyDescent="0.2">
      <c r="B140" s="635"/>
      <c r="C140" s="591"/>
      <c r="D140" s="627" t="s">
        <v>117</v>
      </c>
      <c r="E140" s="961" t="s">
        <v>95</v>
      </c>
      <c r="F140" s="961" t="s">
        <v>95</v>
      </c>
      <c r="G140" s="961">
        <v>45.672588490714197</v>
      </c>
      <c r="H140" s="961">
        <v>4.0823732196316803E-3</v>
      </c>
      <c r="I140" s="961">
        <v>4.4452508391544999E-2</v>
      </c>
      <c r="J140" s="962">
        <v>0.14424385376031901</v>
      </c>
      <c r="K140" s="965" t="s">
        <v>95</v>
      </c>
      <c r="L140" s="961" t="s">
        <v>95</v>
      </c>
      <c r="M140" s="961">
        <v>8.1121291844325505</v>
      </c>
      <c r="N140" s="961" t="s">
        <v>95</v>
      </c>
      <c r="O140" s="961" t="s">
        <v>95</v>
      </c>
      <c r="P140" s="961" t="s">
        <v>95</v>
      </c>
      <c r="Q140" s="961" t="s">
        <v>95</v>
      </c>
      <c r="R140" s="961" t="s">
        <v>95</v>
      </c>
      <c r="S140" s="961">
        <v>0.06</v>
      </c>
      <c r="T140" s="961">
        <v>54.037496410518202</v>
      </c>
    </row>
    <row r="141" spans="1:20" ht="14.25" customHeight="1" x14ac:dyDescent="0.2">
      <c r="B141" s="635"/>
      <c r="C141" s="591"/>
      <c r="D141" s="627" t="s">
        <v>118</v>
      </c>
      <c r="E141" s="961" t="s">
        <v>95</v>
      </c>
      <c r="F141" s="961" t="s">
        <v>95</v>
      </c>
      <c r="G141" s="961">
        <v>38.399979656492</v>
      </c>
      <c r="H141" s="961">
        <v>15.051605733466401</v>
      </c>
      <c r="I141" s="961">
        <v>17.045507157023199</v>
      </c>
      <c r="J141" s="962">
        <v>1.0117481629320499</v>
      </c>
      <c r="K141" s="965" t="s">
        <v>95</v>
      </c>
      <c r="L141" s="961" t="s">
        <v>95</v>
      </c>
      <c r="M141" s="961">
        <v>0.110224076930055</v>
      </c>
      <c r="N141" s="961" t="s">
        <v>95</v>
      </c>
      <c r="O141" s="961" t="s">
        <v>95</v>
      </c>
      <c r="P141" s="961" t="s">
        <v>95</v>
      </c>
      <c r="Q141" s="961" t="s">
        <v>95</v>
      </c>
      <c r="R141" s="961" t="s">
        <v>95</v>
      </c>
      <c r="S141" s="961">
        <v>0.4</v>
      </c>
      <c r="T141" s="961">
        <v>72.0190647868437</v>
      </c>
    </row>
    <row r="142" spans="1:20" ht="14.25" customHeight="1" x14ac:dyDescent="0.2">
      <c r="B142" s="635"/>
      <c r="C142" s="591"/>
      <c r="D142" s="627" t="s">
        <v>292</v>
      </c>
      <c r="E142" s="961" t="s">
        <v>95</v>
      </c>
      <c r="F142" s="961" t="s">
        <v>95</v>
      </c>
      <c r="G142" s="961">
        <v>7.43634330323971E-3</v>
      </c>
      <c r="H142" s="965" t="s">
        <v>95</v>
      </c>
      <c r="I142" s="961">
        <v>4.5359702440351998E-4</v>
      </c>
      <c r="J142" s="962" t="s">
        <v>95</v>
      </c>
      <c r="K142" s="965" t="s">
        <v>95</v>
      </c>
      <c r="L142" s="961" t="s">
        <v>95</v>
      </c>
      <c r="M142" s="961" t="s">
        <v>95</v>
      </c>
      <c r="N142" s="961" t="s">
        <v>95</v>
      </c>
      <c r="O142" s="961" t="s">
        <v>95</v>
      </c>
      <c r="P142" s="961" t="s">
        <v>95</v>
      </c>
      <c r="Q142" s="961" t="s">
        <v>95</v>
      </c>
      <c r="R142" s="961" t="s">
        <v>95</v>
      </c>
      <c r="S142" s="961" t="s">
        <v>95</v>
      </c>
      <c r="T142" s="961">
        <v>7.8899403276432301E-3</v>
      </c>
    </row>
    <row r="143" spans="1:20" ht="14.25" customHeight="1" x14ac:dyDescent="0.2">
      <c r="B143" s="635"/>
      <c r="C143" s="591"/>
      <c r="D143" s="627" t="s">
        <v>128</v>
      </c>
      <c r="E143" s="961" t="s">
        <v>95</v>
      </c>
      <c r="F143" s="961" t="s">
        <v>95</v>
      </c>
      <c r="G143" s="961">
        <v>0.51838698191518695</v>
      </c>
      <c r="H143" s="961">
        <v>9.0719404880703995E-4</v>
      </c>
      <c r="I143" s="965">
        <v>0.151593842527697</v>
      </c>
      <c r="J143" s="962" t="s">
        <v>95</v>
      </c>
      <c r="K143" s="965" t="s">
        <v>95</v>
      </c>
      <c r="L143" s="961" t="s">
        <v>95</v>
      </c>
      <c r="M143" s="961">
        <v>5.4431642928422404E-3</v>
      </c>
      <c r="N143" s="961" t="s">
        <v>95</v>
      </c>
      <c r="O143" s="961" t="s">
        <v>95</v>
      </c>
      <c r="P143" s="961" t="s">
        <v>95</v>
      </c>
      <c r="Q143" s="961" t="s">
        <v>95</v>
      </c>
      <c r="R143" s="961" t="s">
        <v>95</v>
      </c>
      <c r="S143" s="961">
        <v>0.01</v>
      </c>
      <c r="T143" s="961">
        <v>0.68633118278453298</v>
      </c>
    </row>
    <row r="144" spans="1:20" ht="14.25" customHeight="1" x14ac:dyDescent="0.2">
      <c r="B144" s="635"/>
      <c r="C144" s="591"/>
      <c r="D144" s="627" t="s">
        <v>130</v>
      </c>
      <c r="E144" s="961" t="s">
        <v>95</v>
      </c>
      <c r="F144" s="961" t="s">
        <v>95</v>
      </c>
      <c r="G144" s="961">
        <v>4.4578134541665999E-3</v>
      </c>
      <c r="H144" s="961">
        <v>0</v>
      </c>
      <c r="I144" s="965" t="s">
        <v>95</v>
      </c>
      <c r="J144" s="962" t="s">
        <v>95</v>
      </c>
      <c r="K144" s="965" t="s">
        <v>95</v>
      </c>
      <c r="L144" s="961" t="s">
        <v>95</v>
      </c>
      <c r="M144" s="961" t="s">
        <v>95</v>
      </c>
      <c r="N144" s="961" t="s">
        <v>95</v>
      </c>
      <c r="O144" s="961" t="s">
        <v>95</v>
      </c>
      <c r="P144" s="961" t="s">
        <v>95</v>
      </c>
      <c r="Q144" s="961" t="s">
        <v>95</v>
      </c>
      <c r="R144" s="961" t="s">
        <v>95</v>
      </c>
      <c r="S144" s="961" t="s">
        <v>95</v>
      </c>
      <c r="T144" s="961">
        <v>4.4578134541665999E-3</v>
      </c>
    </row>
    <row r="145" spans="2:22" ht="14.25" customHeight="1" x14ac:dyDescent="0.2">
      <c r="B145" s="635"/>
      <c r="C145" s="591"/>
      <c r="D145" s="627" t="s">
        <v>133</v>
      </c>
      <c r="E145" s="961" t="s">
        <v>95</v>
      </c>
      <c r="F145" s="961" t="s">
        <v>95</v>
      </c>
      <c r="G145" s="961">
        <v>0.11379851831511199</v>
      </c>
      <c r="H145" s="965" t="s">
        <v>95</v>
      </c>
      <c r="I145" s="965" t="s">
        <v>95</v>
      </c>
      <c r="J145" s="962" t="s">
        <v>95</v>
      </c>
      <c r="K145" s="965" t="s">
        <v>95</v>
      </c>
      <c r="L145" s="961" t="s">
        <v>95</v>
      </c>
      <c r="M145" s="961" t="s">
        <v>95</v>
      </c>
      <c r="N145" s="961" t="s">
        <v>95</v>
      </c>
      <c r="O145" s="961" t="s">
        <v>95</v>
      </c>
      <c r="P145" s="961" t="s">
        <v>95</v>
      </c>
      <c r="Q145" s="961" t="s">
        <v>95</v>
      </c>
      <c r="R145" s="961" t="s">
        <v>95</v>
      </c>
      <c r="S145" s="961" t="s">
        <v>95</v>
      </c>
      <c r="T145" s="961">
        <v>0.11379851831511199</v>
      </c>
    </row>
    <row r="146" spans="2:22" ht="14.25" customHeight="1" x14ac:dyDescent="0.2">
      <c r="B146" s="635"/>
      <c r="C146" s="591"/>
      <c r="D146" s="627" t="s">
        <v>134</v>
      </c>
      <c r="E146" s="961" t="s">
        <v>95</v>
      </c>
      <c r="F146" s="961" t="s">
        <v>95</v>
      </c>
      <c r="G146" s="961">
        <v>0.856908954967465</v>
      </c>
      <c r="H146" s="965" t="s">
        <v>95</v>
      </c>
      <c r="I146" s="961" t="s">
        <v>95</v>
      </c>
      <c r="J146" s="962" t="s">
        <v>95</v>
      </c>
      <c r="K146" s="965" t="s">
        <v>95</v>
      </c>
      <c r="L146" s="961" t="s">
        <v>95</v>
      </c>
      <c r="M146" s="961" t="s">
        <v>95</v>
      </c>
      <c r="N146" s="961" t="s">
        <v>95</v>
      </c>
      <c r="O146" s="961" t="s">
        <v>95</v>
      </c>
      <c r="P146" s="961" t="s">
        <v>95</v>
      </c>
      <c r="Q146" s="961" t="s">
        <v>95</v>
      </c>
      <c r="R146" s="961" t="s">
        <v>95</v>
      </c>
      <c r="S146" s="961">
        <v>0.03</v>
      </c>
      <c r="T146" s="961">
        <v>0.88690895496746502</v>
      </c>
    </row>
    <row r="147" spans="2:22" ht="14.25" customHeight="1" x14ac:dyDescent="0.2">
      <c r="B147" s="635"/>
      <c r="C147" s="591"/>
      <c r="D147" s="627" t="s">
        <v>164</v>
      </c>
      <c r="E147" s="961" t="s">
        <v>95</v>
      </c>
      <c r="F147" s="961" t="s">
        <v>95</v>
      </c>
      <c r="G147" s="961">
        <v>7.4793791509657499</v>
      </c>
      <c r="H147" s="965" t="s">
        <v>95</v>
      </c>
      <c r="I147" s="961">
        <v>3.6317245758867802</v>
      </c>
      <c r="J147" s="962">
        <v>3.1751791708246398E-3</v>
      </c>
      <c r="K147" s="965" t="s">
        <v>95</v>
      </c>
      <c r="L147" s="961">
        <v>1.7236686927333801E-2</v>
      </c>
      <c r="M147" s="961">
        <v>1.7236686927333801E-2</v>
      </c>
      <c r="N147" s="961" t="s">
        <v>95</v>
      </c>
      <c r="O147" s="961" t="s">
        <v>95</v>
      </c>
      <c r="P147" s="961" t="s">
        <v>95</v>
      </c>
      <c r="Q147" s="961" t="s">
        <v>95</v>
      </c>
      <c r="R147" s="961" t="s">
        <v>95</v>
      </c>
      <c r="S147" s="961" t="s">
        <v>95</v>
      </c>
      <c r="T147" s="961">
        <v>11.148752279878</v>
      </c>
    </row>
    <row r="148" spans="2:22" ht="14.25" customHeight="1" x14ac:dyDescent="0.2">
      <c r="B148" s="635"/>
      <c r="C148" s="591"/>
      <c r="D148" s="763" t="s">
        <v>408</v>
      </c>
      <c r="E148" s="961" t="s">
        <v>95</v>
      </c>
      <c r="F148" s="961" t="s">
        <v>95</v>
      </c>
      <c r="G148" s="961">
        <v>1.3482628435517801E-2</v>
      </c>
      <c r="H148" s="965" t="s">
        <v>95</v>
      </c>
      <c r="I148" s="965" t="s">
        <v>95</v>
      </c>
      <c r="J148" s="962" t="s">
        <v>95</v>
      </c>
      <c r="K148" s="965" t="s">
        <v>95</v>
      </c>
      <c r="L148" s="961" t="s">
        <v>95</v>
      </c>
      <c r="M148" s="961" t="s">
        <v>95</v>
      </c>
      <c r="N148" s="961" t="s">
        <v>95</v>
      </c>
      <c r="O148" s="961" t="s">
        <v>95</v>
      </c>
      <c r="P148" s="961" t="s">
        <v>95</v>
      </c>
      <c r="Q148" s="961" t="s">
        <v>95</v>
      </c>
      <c r="R148" s="961" t="s">
        <v>95</v>
      </c>
      <c r="S148" s="961" t="s">
        <v>95</v>
      </c>
      <c r="T148" s="961">
        <v>1.3482628435517801E-2</v>
      </c>
    </row>
    <row r="149" spans="2:22" ht="14.25" customHeight="1" x14ac:dyDescent="0.2">
      <c r="B149" s="635"/>
      <c r="C149" s="591"/>
      <c r="D149" s="627" t="s">
        <v>142</v>
      </c>
      <c r="E149" s="961" t="s">
        <v>95</v>
      </c>
      <c r="F149" s="961" t="s">
        <v>95</v>
      </c>
      <c r="G149" s="961" t="s">
        <v>95</v>
      </c>
      <c r="H149" s="961" t="s">
        <v>95</v>
      </c>
      <c r="I149" s="965" t="s">
        <v>95</v>
      </c>
      <c r="J149" s="962" t="s">
        <v>95</v>
      </c>
      <c r="K149" s="965" t="s">
        <v>95</v>
      </c>
      <c r="L149" s="961" t="s">
        <v>95</v>
      </c>
      <c r="M149" s="961" t="s">
        <v>95</v>
      </c>
      <c r="N149" s="961" t="s">
        <v>95</v>
      </c>
      <c r="O149" s="961" t="s">
        <v>95</v>
      </c>
      <c r="P149" s="961" t="s">
        <v>95</v>
      </c>
      <c r="Q149" s="961" t="s">
        <v>95</v>
      </c>
      <c r="R149" s="961" t="s">
        <v>95</v>
      </c>
      <c r="S149" s="961">
        <v>1E-3</v>
      </c>
      <c r="T149" s="961">
        <v>1E-3</v>
      </c>
    </row>
    <row r="150" spans="2:22" ht="14.25" customHeight="1" x14ac:dyDescent="0.2">
      <c r="B150" s="635"/>
      <c r="C150" s="591" t="s">
        <v>80</v>
      </c>
      <c r="D150" s="277"/>
      <c r="E150" s="961"/>
      <c r="F150" s="961"/>
      <c r="G150" s="961"/>
      <c r="H150" s="961"/>
      <c r="I150" s="961"/>
      <c r="J150" s="962"/>
      <c r="K150" s="965"/>
      <c r="L150" s="961"/>
      <c r="M150" s="961"/>
      <c r="N150" s="961"/>
      <c r="O150" s="961"/>
      <c r="P150" s="961"/>
      <c r="Q150" s="961"/>
      <c r="R150" s="961"/>
      <c r="S150" s="961"/>
      <c r="T150" s="961"/>
    </row>
    <row r="151" spans="2:22" ht="14.25" customHeight="1" x14ac:dyDescent="0.2">
      <c r="B151" s="635"/>
      <c r="C151" s="591"/>
      <c r="D151" s="627" t="s">
        <v>303</v>
      </c>
      <c r="E151" s="961">
        <v>0.50225868861</v>
      </c>
      <c r="F151" s="965" t="s">
        <v>95</v>
      </c>
      <c r="G151" s="961">
        <v>5.8261686705152602</v>
      </c>
      <c r="H151" s="965" t="s">
        <v>95</v>
      </c>
      <c r="I151" s="961">
        <v>5.1256463757597799E-2</v>
      </c>
      <c r="J151" s="962" t="s">
        <v>95</v>
      </c>
      <c r="K151" s="961" t="s">
        <v>95</v>
      </c>
      <c r="L151" s="961" t="s">
        <v>95</v>
      </c>
      <c r="M151" s="961" t="s">
        <v>95</v>
      </c>
      <c r="N151" s="961" t="s">
        <v>95</v>
      </c>
      <c r="O151" s="961" t="s">
        <v>95</v>
      </c>
      <c r="P151" s="965" t="s">
        <v>95</v>
      </c>
      <c r="Q151" s="961" t="s">
        <v>95</v>
      </c>
      <c r="R151" s="961" t="s">
        <v>95</v>
      </c>
      <c r="S151" s="967" t="s">
        <v>95</v>
      </c>
      <c r="T151" s="961">
        <v>6.3796838228828596</v>
      </c>
    </row>
    <row r="152" spans="2:22" ht="14.25" customHeight="1" x14ac:dyDescent="0.2">
      <c r="B152" s="635"/>
      <c r="C152" s="642" t="s">
        <v>41</v>
      </c>
      <c r="D152" s="627"/>
      <c r="E152" s="961"/>
      <c r="F152" s="961"/>
      <c r="G152" s="961"/>
      <c r="H152" s="961"/>
      <c r="I152" s="965"/>
      <c r="J152" s="962"/>
      <c r="K152" s="961"/>
      <c r="L152" s="965"/>
      <c r="M152" s="961"/>
      <c r="N152" s="961"/>
      <c r="O152" s="961"/>
      <c r="P152" s="961"/>
      <c r="Q152" s="961"/>
      <c r="R152" s="961"/>
      <c r="S152" s="964"/>
      <c r="T152" s="961"/>
    </row>
    <row r="153" spans="2:22" ht="14.25" customHeight="1" x14ac:dyDescent="0.2">
      <c r="B153" s="635"/>
      <c r="C153" s="591"/>
      <c r="D153" s="627" t="s">
        <v>107</v>
      </c>
      <c r="E153" s="961" t="s">
        <v>95</v>
      </c>
      <c r="F153" s="961" t="s">
        <v>95</v>
      </c>
      <c r="G153" s="961">
        <v>0.22108187037708901</v>
      </c>
      <c r="H153" s="965" t="s">
        <v>95</v>
      </c>
      <c r="I153" s="965">
        <v>9.0719404880703995E-4</v>
      </c>
      <c r="J153" s="962">
        <v>9.9058610454907199E-4</v>
      </c>
      <c r="K153" s="961">
        <v>3.9916538147509797E-2</v>
      </c>
      <c r="L153" s="965" t="s">
        <v>95</v>
      </c>
      <c r="M153" s="961" t="s">
        <v>95</v>
      </c>
      <c r="N153" s="961" t="s">
        <v>95</v>
      </c>
      <c r="O153" s="961" t="s">
        <v>95</v>
      </c>
      <c r="P153" s="961" t="s">
        <v>95</v>
      </c>
      <c r="Q153" s="961">
        <v>0.01</v>
      </c>
      <c r="R153" s="961" t="s">
        <v>95</v>
      </c>
      <c r="S153" s="964">
        <v>0.01</v>
      </c>
      <c r="T153" s="961">
        <v>0.28289618867795502</v>
      </c>
    </row>
    <row r="154" spans="2:22" ht="14.25" customHeight="1" x14ac:dyDescent="0.2">
      <c r="B154" s="635"/>
      <c r="C154" s="591"/>
      <c r="D154" s="627" t="s">
        <v>108</v>
      </c>
      <c r="E154" s="961" t="s">
        <v>95</v>
      </c>
      <c r="F154" s="961" t="s">
        <v>95</v>
      </c>
      <c r="G154" s="961">
        <v>1.46615319125513</v>
      </c>
      <c r="H154" s="965" t="s">
        <v>95</v>
      </c>
      <c r="I154" s="965" t="s">
        <v>95</v>
      </c>
      <c r="J154" s="962" t="s">
        <v>95</v>
      </c>
      <c r="K154" s="965">
        <v>1.13518127486479</v>
      </c>
      <c r="L154" s="961" t="s">
        <v>95</v>
      </c>
      <c r="M154" s="961" t="s">
        <v>95</v>
      </c>
      <c r="N154" s="961" t="s">
        <v>95</v>
      </c>
      <c r="O154" s="961" t="s">
        <v>95</v>
      </c>
      <c r="P154" s="961" t="s">
        <v>95</v>
      </c>
      <c r="Q154" s="961" t="s">
        <v>95</v>
      </c>
      <c r="R154" s="961" t="s">
        <v>95</v>
      </c>
      <c r="S154" s="964">
        <v>0.16</v>
      </c>
      <c r="T154" s="961">
        <v>2.7613344661199202</v>
      </c>
    </row>
    <row r="155" spans="2:22" ht="14.25" customHeight="1" x14ac:dyDescent="0.2">
      <c r="B155" s="635"/>
      <c r="C155" s="591"/>
      <c r="D155" s="627" t="s">
        <v>109</v>
      </c>
      <c r="E155" s="961">
        <v>2.4198221570000001E-3</v>
      </c>
      <c r="F155" s="961">
        <v>8.6183434636668797E-3</v>
      </c>
      <c r="G155" s="961">
        <v>0.95506680872139305</v>
      </c>
      <c r="H155" s="961">
        <v>1.3607910732105601E-3</v>
      </c>
      <c r="I155" s="961">
        <v>0.213644198494058</v>
      </c>
      <c r="J155" s="962">
        <v>1.9504672049351399E-2</v>
      </c>
      <c r="K155" s="965">
        <v>0.14515104780912599</v>
      </c>
      <c r="L155" s="961">
        <v>19.148555596925</v>
      </c>
      <c r="M155" s="961">
        <v>0.385376031933231</v>
      </c>
      <c r="N155" s="961">
        <v>0.82554658441440598</v>
      </c>
      <c r="O155" s="961" t="s">
        <v>95</v>
      </c>
      <c r="P155" s="961">
        <v>6.96</v>
      </c>
      <c r="Q155" s="961" t="s">
        <v>95</v>
      </c>
      <c r="R155" s="961" t="s">
        <v>95</v>
      </c>
      <c r="S155" s="964">
        <v>0.69</v>
      </c>
      <c r="T155" s="961">
        <v>29.355243897040399</v>
      </c>
    </row>
    <row r="156" spans="2:22" ht="14.25" customHeight="1" x14ac:dyDescent="0.2">
      <c r="B156" s="635"/>
      <c r="C156" s="591"/>
      <c r="D156" s="627" t="s">
        <v>110</v>
      </c>
      <c r="E156" s="961">
        <v>4.3677287899999999E-3</v>
      </c>
      <c r="F156" s="961">
        <v>1.8143880976140799E-3</v>
      </c>
      <c r="G156" s="961">
        <v>17.9037650350154</v>
      </c>
      <c r="H156" s="965" t="s">
        <v>95</v>
      </c>
      <c r="I156" s="961" t="s">
        <v>95</v>
      </c>
      <c r="J156" s="962" t="s">
        <v>95</v>
      </c>
      <c r="K156" s="961" t="s">
        <v>95</v>
      </c>
      <c r="L156" s="961">
        <v>1.0380532240281399</v>
      </c>
      <c r="M156" s="961" t="s">
        <v>95</v>
      </c>
      <c r="N156" s="961" t="s">
        <v>95</v>
      </c>
      <c r="O156" s="961" t="s">
        <v>95</v>
      </c>
      <c r="P156" s="961" t="s">
        <v>95</v>
      </c>
      <c r="Q156" s="961" t="s">
        <v>95</v>
      </c>
      <c r="R156" s="966" t="s">
        <v>95</v>
      </c>
      <c r="S156" s="964">
        <v>0.12</v>
      </c>
      <c r="T156" s="961">
        <v>19.068000375931199</v>
      </c>
    </row>
    <row r="157" spans="2:22" ht="14.25" customHeight="1" x14ac:dyDescent="0.2">
      <c r="B157" s="635"/>
      <c r="C157" s="591"/>
      <c r="D157" s="627" t="s">
        <v>111</v>
      </c>
      <c r="E157" s="961">
        <v>4.9701741409999998E-3</v>
      </c>
      <c r="F157" s="961">
        <v>6.6225165562913899E-2</v>
      </c>
      <c r="G157" s="961">
        <v>206.28332209723499</v>
      </c>
      <c r="H157" s="965" t="s">
        <v>95</v>
      </c>
      <c r="I157" s="961">
        <v>2.2504449378761899</v>
      </c>
      <c r="J157" s="962">
        <v>2.0942039973097399</v>
      </c>
      <c r="K157" s="961">
        <v>1.12686438271085</v>
      </c>
      <c r="L157" s="961">
        <v>3.8176702303117702</v>
      </c>
      <c r="M157" s="961">
        <v>5.3343010069853897E-2</v>
      </c>
      <c r="N157" s="961" t="s">
        <v>95</v>
      </c>
      <c r="O157" s="961" t="s">
        <v>95</v>
      </c>
      <c r="P157" s="961" t="s">
        <v>95</v>
      </c>
      <c r="Q157" s="961">
        <v>0.12</v>
      </c>
      <c r="R157" s="961">
        <v>134.41737499999999</v>
      </c>
      <c r="S157" s="961">
        <v>9.2799999999999994</v>
      </c>
      <c r="T157" s="961">
        <v>359.514418995217</v>
      </c>
    </row>
    <row r="158" spans="2:22" ht="14.25" customHeight="1" x14ac:dyDescent="0.2">
      <c r="B158" s="635"/>
      <c r="C158" s="591"/>
      <c r="D158" s="627" t="s">
        <v>112</v>
      </c>
      <c r="E158" s="961">
        <v>12.099422050768</v>
      </c>
      <c r="F158" s="961">
        <v>0.39018869636215198</v>
      </c>
      <c r="G158" s="961">
        <v>492.38091391602899</v>
      </c>
      <c r="H158" s="961">
        <v>2.8712691644742802E-3</v>
      </c>
      <c r="I158" s="961">
        <v>0.14933202585418501</v>
      </c>
      <c r="J158" s="962">
        <v>6.5771568538510405E-2</v>
      </c>
      <c r="K158" s="961" t="s">
        <v>95</v>
      </c>
      <c r="L158" s="961">
        <v>21.940744690296601</v>
      </c>
      <c r="M158" s="961">
        <v>0.95289394901569402</v>
      </c>
      <c r="N158" s="961">
        <v>32.274516919169002</v>
      </c>
      <c r="O158" s="961" t="s">
        <v>95</v>
      </c>
      <c r="P158" s="961" t="s">
        <v>95</v>
      </c>
      <c r="Q158" s="961" t="s">
        <v>95</v>
      </c>
      <c r="R158" s="961" t="s">
        <v>95</v>
      </c>
      <c r="S158" s="961">
        <v>5.38</v>
      </c>
      <c r="T158" s="961">
        <v>565.63665508519796</v>
      </c>
    </row>
    <row r="159" spans="2:22" ht="14.25" customHeight="1" x14ac:dyDescent="0.2">
      <c r="B159" s="635"/>
      <c r="C159" s="591"/>
      <c r="D159" s="627" t="s">
        <v>113</v>
      </c>
      <c r="E159" s="961" t="s">
        <v>95</v>
      </c>
      <c r="F159" s="961" t="s">
        <v>95</v>
      </c>
      <c r="G159" s="961">
        <v>3.10991316645655</v>
      </c>
      <c r="H159" s="965" t="s">
        <v>95</v>
      </c>
      <c r="I159" s="961">
        <v>0.126099972784179</v>
      </c>
      <c r="J159" s="962">
        <v>0.362877619522816</v>
      </c>
      <c r="K159" s="961">
        <v>0.13598099366331201</v>
      </c>
      <c r="L159" s="961">
        <v>0.58683617655667497</v>
      </c>
      <c r="M159" s="961">
        <v>0.98566633402884896</v>
      </c>
      <c r="N159" s="961">
        <v>5.2082010342012204</v>
      </c>
      <c r="O159" s="961" t="s">
        <v>95</v>
      </c>
      <c r="P159" s="961" t="s">
        <v>95</v>
      </c>
      <c r="Q159" s="961">
        <v>0.02</v>
      </c>
      <c r="R159" s="961">
        <v>0.72022449300000002</v>
      </c>
      <c r="S159" s="961">
        <v>0.08</v>
      </c>
      <c r="T159" s="961">
        <v>11.335799790213599</v>
      </c>
      <c r="V159" s="746"/>
    </row>
    <row r="160" spans="2:22" ht="14.25" customHeight="1" x14ac:dyDescent="0.2">
      <c r="B160" s="635"/>
      <c r="C160" s="591"/>
      <c r="D160" s="627" t="s">
        <v>114</v>
      </c>
      <c r="E160" s="961" t="s">
        <v>95</v>
      </c>
      <c r="F160" s="961" t="s">
        <v>95</v>
      </c>
      <c r="G160" s="961">
        <v>13.4629457660056</v>
      </c>
      <c r="H160" s="961">
        <v>2.2430372856754099E-2</v>
      </c>
      <c r="I160" s="961">
        <v>4.9895672684387203E-3</v>
      </c>
      <c r="J160" s="962">
        <v>4.1481978032001598E-2</v>
      </c>
      <c r="K160" s="961">
        <v>8.2411042989239807</v>
      </c>
      <c r="L160" s="961">
        <v>1.8597478000544301E-2</v>
      </c>
      <c r="M160" s="961">
        <v>3.32513834709244</v>
      </c>
      <c r="N160" s="961" t="s">
        <v>95</v>
      </c>
      <c r="O160" s="961" t="s">
        <v>95</v>
      </c>
      <c r="P160" s="961" t="s">
        <v>95</v>
      </c>
      <c r="Q160" s="961">
        <v>0.15</v>
      </c>
      <c r="R160" s="961">
        <v>0.99528004199999998</v>
      </c>
      <c r="S160" s="961" t="s">
        <v>95</v>
      </c>
      <c r="T160" s="961">
        <v>26.261967850179801</v>
      </c>
    </row>
    <row r="161" spans="2:20" ht="14.25" customHeight="1" x14ac:dyDescent="0.2">
      <c r="B161" s="635"/>
      <c r="C161" s="591"/>
      <c r="D161" s="627" t="s">
        <v>115</v>
      </c>
      <c r="E161" s="961" t="s">
        <v>95</v>
      </c>
      <c r="F161" s="961">
        <v>4.5359702440351998E-4</v>
      </c>
      <c r="G161" s="961">
        <v>61.9360464126406</v>
      </c>
      <c r="H161" s="965" t="s">
        <v>95</v>
      </c>
      <c r="I161" s="965">
        <v>2.5868638301732698</v>
      </c>
      <c r="J161" s="962">
        <v>1.8143880976140799E-3</v>
      </c>
      <c r="K161" s="961">
        <v>7.7565091173001893E-2</v>
      </c>
      <c r="L161" s="961">
        <v>3.90093440987027E-2</v>
      </c>
      <c r="M161" s="961">
        <v>0.61870634128640101</v>
      </c>
      <c r="N161" s="961">
        <v>0.70307538782545598</v>
      </c>
      <c r="O161" s="961" t="s">
        <v>95</v>
      </c>
      <c r="P161" s="961" t="s">
        <v>95</v>
      </c>
      <c r="Q161" s="961" t="s">
        <v>95</v>
      </c>
      <c r="R161" s="961" t="s">
        <v>95</v>
      </c>
      <c r="S161" s="967" t="s">
        <v>95</v>
      </c>
      <c r="T161" s="961">
        <v>65.963534392319403</v>
      </c>
    </row>
    <row r="162" spans="2:20" ht="14.25" customHeight="1" x14ac:dyDescent="0.2">
      <c r="B162" s="635"/>
      <c r="C162" s="642" t="s">
        <v>42</v>
      </c>
      <c r="D162" s="627"/>
      <c r="E162" s="961"/>
      <c r="F162" s="961"/>
      <c r="G162" s="961"/>
      <c r="H162" s="961"/>
      <c r="I162" s="961"/>
      <c r="J162" s="962"/>
      <c r="K162" s="961"/>
      <c r="L162" s="961"/>
      <c r="M162" s="965"/>
      <c r="N162" s="961"/>
      <c r="O162" s="961"/>
      <c r="P162" s="961"/>
      <c r="Q162" s="961"/>
      <c r="R162" s="961"/>
      <c r="S162" s="964"/>
      <c r="T162" s="961"/>
    </row>
    <row r="163" spans="2:20" ht="14.25" customHeight="1" x14ac:dyDescent="0.2">
      <c r="B163" s="635"/>
      <c r="C163" s="591"/>
      <c r="D163" s="627" t="s">
        <v>166</v>
      </c>
      <c r="E163" s="961">
        <v>0.20526317162999999</v>
      </c>
      <c r="F163" s="965" t="s">
        <v>95</v>
      </c>
      <c r="G163" s="961">
        <v>50.435350100158601</v>
      </c>
      <c r="H163" s="961">
        <v>1.21974063846417E-2</v>
      </c>
      <c r="I163" s="965">
        <v>5.3367217457542901</v>
      </c>
      <c r="J163" s="961">
        <v>4.6339150955447002E-2</v>
      </c>
      <c r="K163" s="961">
        <v>42.518769364506298</v>
      </c>
      <c r="L163" s="961">
        <v>1.6900025746056199E-3</v>
      </c>
      <c r="M163" s="961" t="s">
        <v>95</v>
      </c>
      <c r="N163" s="965" t="s">
        <v>95</v>
      </c>
      <c r="O163" s="961" t="s">
        <v>95</v>
      </c>
      <c r="P163" s="966" t="s">
        <v>95</v>
      </c>
      <c r="Q163" s="961" t="s">
        <v>95</v>
      </c>
      <c r="R163" s="961" t="s">
        <v>95</v>
      </c>
      <c r="S163" s="961">
        <v>2.42</v>
      </c>
      <c r="T163" s="961">
        <v>100.97633094196399</v>
      </c>
    </row>
    <row r="164" spans="2:20" ht="14.25" customHeight="1" x14ac:dyDescent="0.2">
      <c r="B164" s="635"/>
      <c r="C164" s="591"/>
      <c r="D164" s="627" t="s">
        <v>194</v>
      </c>
      <c r="E164" s="961" t="s">
        <v>95</v>
      </c>
      <c r="F164" s="961" t="s">
        <v>95</v>
      </c>
      <c r="G164" s="961" t="s">
        <v>95</v>
      </c>
      <c r="H164" s="961" t="s">
        <v>95</v>
      </c>
      <c r="I164" s="965" t="s">
        <v>95</v>
      </c>
      <c r="J164" s="962" t="s">
        <v>95</v>
      </c>
      <c r="K164" s="965" t="s">
        <v>95</v>
      </c>
      <c r="L164" s="965" t="s">
        <v>95</v>
      </c>
      <c r="M164" s="965" t="s">
        <v>95</v>
      </c>
      <c r="N164" s="961" t="s">
        <v>95</v>
      </c>
      <c r="O164" s="961" t="s">
        <v>95</v>
      </c>
      <c r="P164" s="961">
        <v>6</v>
      </c>
      <c r="Q164" s="961" t="s">
        <v>95</v>
      </c>
      <c r="R164" s="961" t="s">
        <v>95</v>
      </c>
      <c r="S164" s="961" t="s">
        <v>95</v>
      </c>
      <c r="T164" s="961">
        <v>6</v>
      </c>
    </row>
    <row r="165" spans="2:20" ht="14.25" customHeight="1" x14ac:dyDescent="0.2">
      <c r="B165" s="635"/>
      <c r="C165" s="591"/>
      <c r="D165" s="627" t="s">
        <v>310</v>
      </c>
      <c r="E165" s="961" t="s">
        <v>95</v>
      </c>
      <c r="F165" s="961" t="s">
        <v>95</v>
      </c>
      <c r="G165" s="961" t="s">
        <v>95</v>
      </c>
      <c r="H165" s="961" t="s">
        <v>95</v>
      </c>
      <c r="I165" s="961" t="s">
        <v>95</v>
      </c>
      <c r="J165" s="962">
        <v>5.4431642928422397E-2</v>
      </c>
      <c r="K165" s="961" t="s">
        <v>95</v>
      </c>
      <c r="L165" s="961" t="s">
        <v>95</v>
      </c>
      <c r="M165" s="961" t="s">
        <v>95</v>
      </c>
      <c r="N165" s="961" t="s">
        <v>95</v>
      </c>
      <c r="O165" s="961" t="s">
        <v>95</v>
      </c>
      <c r="P165" s="961" t="s">
        <v>95</v>
      </c>
      <c r="Q165" s="961" t="s">
        <v>95</v>
      </c>
      <c r="R165" s="961" t="s">
        <v>95</v>
      </c>
      <c r="S165" s="964" t="s">
        <v>95</v>
      </c>
      <c r="T165" s="961">
        <v>5.4431642928422397E-2</v>
      </c>
    </row>
    <row r="166" spans="2:20" ht="14.25" customHeight="1" x14ac:dyDescent="0.2">
      <c r="B166" s="635"/>
      <c r="C166" s="591"/>
      <c r="D166" s="627" t="s">
        <v>220</v>
      </c>
      <c r="E166" s="961" t="s">
        <v>95</v>
      </c>
      <c r="F166" s="961" t="s">
        <v>95</v>
      </c>
      <c r="G166" s="961">
        <v>0.388046112985449</v>
      </c>
      <c r="H166" s="965" t="s">
        <v>95</v>
      </c>
      <c r="I166" s="961">
        <v>9.9655266261453306E-3</v>
      </c>
      <c r="J166" s="962">
        <v>2.2363076062380399E-2</v>
      </c>
      <c r="K166" s="961">
        <v>5.4961881073073897</v>
      </c>
      <c r="L166" s="961" t="s">
        <v>95</v>
      </c>
      <c r="M166" s="961" t="s">
        <v>95</v>
      </c>
      <c r="N166" s="961" t="s">
        <v>95</v>
      </c>
      <c r="O166" s="961" t="s">
        <v>95</v>
      </c>
      <c r="P166" s="961" t="s">
        <v>95</v>
      </c>
      <c r="Q166" s="961" t="s">
        <v>95</v>
      </c>
      <c r="R166" s="961" t="s">
        <v>95</v>
      </c>
      <c r="S166" s="961">
        <v>0.3</v>
      </c>
      <c r="T166" s="961">
        <v>6.2165628229813601</v>
      </c>
    </row>
    <row r="167" spans="2:20" ht="14.25" customHeight="1" x14ac:dyDescent="0.2">
      <c r="B167" s="635"/>
      <c r="C167" s="591"/>
      <c r="D167" s="627" t="s">
        <v>167</v>
      </c>
      <c r="E167" s="961">
        <v>0.39021389425300002</v>
      </c>
      <c r="F167" s="965" t="s">
        <v>95</v>
      </c>
      <c r="G167" s="961">
        <v>51.092615924875702</v>
      </c>
      <c r="H167" s="961">
        <v>0.115213644198494</v>
      </c>
      <c r="I167" s="961">
        <v>39.360881792615402</v>
      </c>
      <c r="J167" s="962">
        <v>9.0719404880703999E-2</v>
      </c>
      <c r="K167" s="965" t="s">
        <v>95</v>
      </c>
      <c r="L167" s="961" t="s">
        <v>95</v>
      </c>
      <c r="M167" s="961" t="s">
        <v>95</v>
      </c>
      <c r="N167" s="961" t="s">
        <v>95</v>
      </c>
      <c r="O167" s="961" t="s">
        <v>95</v>
      </c>
      <c r="P167" s="961" t="s">
        <v>95</v>
      </c>
      <c r="Q167" s="961" t="s">
        <v>95</v>
      </c>
      <c r="R167" s="961" t="s">
        <v>95</v>
      </c>
      <c r="S167" s="964">
        <v>3.15</v>
      </c>
      <c r="T167" s="961">
        <v>94.199644660823296</v>
      </c>
    </row>
    <row r="168" spans="2:20" ht="14.25" customHeight="1" x14ac:dyDescent="0.2">
      <c r="B168" s="635"/>
      <c r="C168" s="591"/>
      <c r="D168" s="627" t="s">
        <v>235</v>
      </c>
      <c r="E168" s="961" t="s">
        <v>95</v>
      </c>
      <c r="F168" s="961">
        <v>0.15603737639481099</v>
      </c>
      <c r="G168" s="961">
        <v>2.7669418488614698E-2</v>
      </c>
      <c r="H168" s="965" t="s">
        <v>95</v>
      </c>
      <c r="I168" s="965" t="s">
        <v>95</v>
      </c>
      <c r="J168" s="962" t="s">
        <v>95</v>
      </c>
      <c r="K168" s="965" t="s">
        <v>95</v>
      </c>
      <c r="L168" s="961" t="s">
        <v>95</v>
      </c>
      <c r="M168" s="965" t="s">
        <v>95</v>
      </c>
      <c r="N168" s="961" t="s">
        <v>95</v>
      </c>
      <c r="O168" s="961" t="s">
        <v>95</v>
      </c>
      <c r="P168" s="961" t="s">
        <v>95</v>
      </c>
      <c r="Q168" s="961" t="s">
        <v>95</v>
      </c>
      <c r="R168" s="961" t="s">
        <v>95</v>
      </c>
      <c r="S168" s="961">
        <v>3.7</v>
      </c>
      <c r="T168" s="961">
        <v>3.8837067948834298</v>
      </c>
    </row>
    <row r="169" spans="2:20" ht="14.25" customHeight="1" x14ac:dyDescent="0.2">
      <c r="B169" s="635"/>
      <c r="C169" s="591"/>
      <c r="D169" s="627" t="s">
        <v>195</v>
      </c>
      <c r="E169" s="961" t="s">
        <v>95</v>
      </c>
      <c r="F169" s="961" t="s">
        <v>95</v>
      </c>
      <c r="G169" s="961">
        <v>0.108898025300409</v>
      </c>
      <c r="H169" s="965" t="s">
        <v>95</v>
      </c>
      <c r="I169" s="965" t="s">
        <v>95</v>
      </c>
      <c r="J169" s="962">
        <v>27.634564901683799</v>
      </c>
      <c r="K169" s="965">
        <v>2.1755593510914598E-3</v>
      </c>
      <c r="L169" s="961">
        <v>2.1116410065274101E-4</v>
      </c>
      <c r="M169" s="961">
        <v>1.0432731561281E-2</v>
      </c>
      <c r="N169" s="961" t="s">
        <v>95</v>
      </c>
      <c r="O169" s="961" t="s">
        <v>95</v>
      </c>
      <c r="P169" s="966">
        <v>2.6</v>
      </c>
      <c r="Q169" s="962">
        <v>26.22</v>
      </c>
      <c r="R169" s="966">
        <v>13.664165649999999</v>
      </c>
      <c r="S169" s="964">
        <v>0.01</v>
      </c>
      <c r="T169" s="961">
        <v>70.250448031997195</v>
      </c>
    </row>
    <row r="170" spans="2:20" ht="14.25" customHeight="1" x14ac:dyDescent="0.2">
      <c r="B170" s="635"/>
      <c r="C170" s="591"/>
      <c r="D170" s="627" t="s">
        <v>184</v>
      </c>
      <c r="E170" s="961" t="s">
        <v>95</v>
      </c>
      <c r="F170" s="961" t="s">
        <v>95</v>
      </c>
      <c r="G170" s="961">
        <v>0.26580494670850602</v>
      </c>
      <c r="H170" s="965" t="s">
        <v>95</v>
      </c>
      <c r="I170" s="961">
        <v>2.5809670688560299E-2</v>
      </c>
      <c r="J170" s="962">
        <v>0.45311613129324801</v>
      </c>
      <c r="K170" s="961">
        <v>1.5664482406601301</v>
      </c>
      <c r="L170" s="961">
        <v>9.5255375124739198E-3</v>
      </c>
      <c r="M170" s="961">
        <v>0.20956182527442599</v>
      </c>
      <c r="N170" s="961" t="s">
        <v>95</v>
      </c>
      <c r="O170" s="961" t="s">
        <v>95</v>
      </c>
      <c r="P170" s="961" t="s">
        <v>95</v>
      </c>
      <c r="Q170" s="961" t="s">
        <v>95</v>
      </c>
      <c r="R170" s="966">
        <v>13.994290619999999</v>
      </c>
      <c r="S170" s="961" t="s">
        <v>95</v>
      </c>
      <c r="T170" s="961">
        <v>16.524556972137301</v>
      </c>
    </row>
    <row r="171" spans="2:20" ht="14.25" customHeight="1" x14ac:dyDescent="0.2">
      <c r="B171" s="635"/>
      <c r="C171" s="591"/>
      <c r="D171" s="627" t="s">
        <v>223</v>
      </c>
      <c r="E171" s="961">
        <v>1.1095035203E-2</v>
      </c>
      <c r="F171" s="965" t="s">
        <v>95</v>
      </c>
      <c r="G171" s="961" t="s">
        <v>95</v>
      </c>
      <c r="H171" s="961" t="s">
        <v>95</v>
      </c>
      <c r="I171" s="961" t="s">
        <v>95</v>
      </c>
      <c r="J171" s="962" t="s">
        <v>95</v>
      </c>
      <c r="K171" s="965" t="s">
        <v>95</v>
      </c>
      <c r="L171" s="961" t="s">
        <v>95</v>
      </c>
      <c r="M171" s="965" t="s">
        <v>95</v>
      </c>
      <c r="N171" s="961" t="s">
        <v>95</v>
      </c>
      <c r="O171" s="961" t="s">
        <v>95</v>
      </c>
      <c r="P171" s="961" t="s">
        <v>95</v>
      </c>
      <c r="Q171" s="961" t="s">
        <v>95</v>
      </c>
      <c r="R171" s="961" t="s">
        <v>95</v>
      </c>
      <c r="S171" s="961" t="s">
        <v>95</v>
      </c>
      <c r="T171" s="961">
        <v>1.1095035203E-2</v>
      </c>
    </row>
    <row r="172" spans="2:20" ht="14.25" customHeight="1" x14ac:dyDescent="0.2">
      <c r="B172" s="635"/>
      <c r="C172" s="591"/>
      <c r="D172" s="627" t="s">
        <v>168</v>
      </c>
      <c r="E172" s="961" t="s">
        <v>95</v>
      </c>
      <c r="F172" s="961" t="s">
        <v>95</v>
      </c>
      <c r="G172" s="961">
        <v>1.4553167605353601</v>
      </c>
      <c r="H172" s="961">
        <v>4.5421968575740997E-2</v>
      </c>
      <c r="I172" s="961">
        <v>5.8497285783383202</v>
      </c>
      <c r="J172" s="962" t="s">
        <v>95</v>
      </c>
      <c r="K172" s="965" t="s">
        <v>95</v>
      </c>
      <c r="L172" s="961" t="s">
        <v>95</v>
      </c>
      <c r="M172" s="965" t="s">
        <v>95</v>
      </c>
      <c r="N172" s="961" t="s">
        <v>95</v>
      </c>
      <c r="O172" s="961" t="s">
        <v>95</v>
      </c>
      <c r="P172" s="961" t="s">
        <v>95</v>
      </c>
      <c r="Q172" s="961" t="s">
        <v>95</v>
      </c>
      <c r="R172" s="961" t="s">
        <v>95</v>
      </c>
      <c r="S172" s="961" t="s">
        <v>95</v>
      </c>
      <c r="T172" s="961">
        <v>7.3504673074494198</v>
      </c>
    </row>
    <row r="173" spans="2:20" ht="14.25" customHeight="1" x14ac:dyDescent="0.2">
      <c r="B173" s="635"/>
      <c r="C173" s="591"/>
      <c r="D173" s="627" t="s">
        <v>169</v>
      </c>
      <c r="E173" s="961" t="s">
        <v>95</v>
      </c>
      <c r="F173" s="961" t="s">
        <v>95</v>
      </c>
      <c r="G173" s="961">
        <v>48.408841613851003</v>
      </c>
      <c r="H173" s="961">
        <v>1.0392765986727299</v>
      </c>
      <c r="I173" s="961">
        <v>173.90222778503099</v>
      </c>
      <c r="J173" s="962" t="s">
        <v>95</v>
      </c>
      <c r="K173" s="965" t="s">
        <v>95</v>
      </c>
      <c r="L173" s="961" t="s">
        <v>95</v>
      </c>
      <c r="M173" s="965" t="s">
        <v>95</v>
      </c>
      <c r="N173" s="961" t="s">
        <v>95</v>
      </c>
      <c r="O173" s="961" t="s">
        <v>95</v>
      </c>
      <c r="P173" s="961" t="s">
        <v>95</v>
      </c>
      <c r="Q173" s="961" t="s">
        <v>95</v>
      </c>
      <c r="R173" s="961" t="s">
        <v>95</v>
      </c>
      <c r="S173" s="961" t="s">
        <v>95</v>
      </c>
      <c r="T173" s="961">
        <v>223.350345997555</v>
      </c>
    </row>
    <row r="174" spans="2:20" ht="14.25" customHeight="1" x14ac:dyDescent="0.2">
      <c r="B174" s="635"/>
      <c r="C174" s="591"/>
      <c r="D174" s="545" t="s">
        <v>130</v>
      </c>
      <c r="E174" s="961" t="s">
        <v>95</v>
      </c>
      <c r="F174" s="961" t="s">
        <v>95</v>
      </c>
      <c r="G174" s="961">
        <v>2.8576612537421799E-2</v>
      </c>
      <c r="H174" s="965" t="s">
        <v>95</v>
      </c>
      <c r="I174" s="961">
        <v>0.53343010069853902</v>
      </c>
      <c r="J174" s="961">
        <v>0.46629774108681799</v>
      </c>
      <c r="K174" s="965" t="s">
        <v>95</v>
      </c>
      <c r="L174" s="965">
        <v>2.6308627415404202E-2</v>
      </c>
      <c r="M174" s="961">
        <v>3.08445976594394E-2</v>
      </c>
      <c r="N174" s="961" t="s">
        <v>95</v>
      </c>
      <c r="O174" s="961" t="s">
        <v>95</v>
      </c>
      <c r="P174" s="961" t="s">
        <v>95</v>
      </c>
      <c r="Q174" s="961" t="s">
        <v>95</v>
      </c>
      <c r="R174" s="961" t="s">
        <v>95</v>
      </c>
      <c r="S174" s="961">
        <v>0.33429999999999999</v>
      </c>
      <c r="T174" s="961">
        <v>1.4197576793976225</v>
      </c>
    </row>
    <row r="175" spans="2:20" ht="14.25" customHeight="1" x14ac:dyDescent="0.2">
      <c r="B175" s="635"/>
      <c r="C175" s="591"/>
      <c r="D175" s="627" t="s">
        <v>236</v>
      </c>
      <c r="E175" s="961">
        <v>2.1688032599999998E-3</v>
      </c>
      <c r="F175" s="965" t="s">
        <v>95</v>
      </c>
      <c r="G175" s="961">
        <v>3.6090779397097098E-3</v>
      </c>
      <c r="H175" s="965" t="s">
        <v>95</v>
      </c>
      <c r="I175" s="965" t="s">
        <v>95</v>
      </c>
      <c r="J175" s="962" t="s">
        <v>95</v>
      </c>
      <c r="K175" s="965" t="s">
        <v>95</v>
      </c>
      <c r="L175" s="961" t="s">
        <v>95</v>
      </c>
      <c r="M175" s="965" t="s">
        <v>95</v>
      </c>
      <c r="N175" s="961" t="s">
        <v>95</v>
      </c>
      <c r="O175" s="961" t="s">
        <v>95</v>
      </c>
      <c r="P175" s="961" t="s">
        <v>95</v>
      </c>
      <c r="Q175" s="961" t="s">
        <v>95</v>
      </c>
      <c r="R175" s="961" t="s">
        <v>95</v>
      </c>
      <c r="S175" s="961" t="s">
        <v>95</v>
      </c>
      <c r="T175" s="961">
        <v>5.77788119970971E-3</v>
      </c>
    </row>
    <row r="176" spans="2:20" ht="14.25" customHeight="1" x14ac:dyDescent="0.2">
      <c r="B176" s="635"/>
      <c r="D176" s="591" t="s">
        <v>300</v>
      </c>
      <c r="E176" s="961" t="s">
        <v>95</v>
      </c>
      <c r="F176" s="961">
        <v>0.18552118298104001</v>
      </c>
      <c r="G176" s="961">
        <v>121.02478509600201</v>
      </c>
      <c r="H176" s="961">
        <v>3.4926970879070998E-2</v>
      </c>
      <c r="I176" s="965">
        <v>89.673965201799703</v>
      </c>
      <c r="J176" s="962">
        <v>1.5599201669237051E-2</v>
      </c>
      <c r="K176" s="961">
        <v>0.337929783180622</v>
      </c>
      <c r="L176" s="961">
        <v>4.0177356436541798</v>
      </c>
      <c r="M176" s="961">
        <v>2.1325410505307039</v>
      </c>
      <c r="N176" s="961">
        <v>64.154495146511806</v>
      </c>
      <c r="O176" s="961" t="s">
        <v>95</v>
      </c>
      <c r="P176" s="961" t="s">
        <v>95</v>
      </c>
      <c r="Q176" s="961" t="s">
        <v>95</v>
      </c>
      <c r="R176" s="961" t="s">
        <v>95</v>
      </c>
      <c r="S176" s="964">
        <v>2E-3</v>
      </c>
      <c r="T176" s="961">
        <v>281.57949927720841</v>
      </c>
    </row>
    <row r="177" spans="2:20" ht="14.25" customHeight="1" x14ac:dyDescent="0.2">
      <c r="B177" s="635"/>
      <c r="C177" s="591"/>
      <c r="D177" s="627" t="s">
        <v>185</v>
      </c>
      <c r="E177" s="961">
        <v>0.23188121537</v>
      </c>
      <c r="F177" s="961">
        <v>2.6939224455736301E-2</v>
      </c>
      <c r="G177" s="961">
        <v>0.31543944787022499</v>
      </c>
      <c r="H177" s="965" t="s">
        <v>95</v>
      </c>
      <c r="I177" s="961">
        <v>7.3936314977773795E-2</v>
      </c>
      <c r="J177" s="962">
        <v>0.77701170280322995</v>
      </c>
      <c r="K177" s="961">
        <v>9.0719404880703999E-2</v>
      </c>
      <c r="L177" s="961">
        <v>3.5380567903474602E-2</v>
      </c>
      <c r="M177" s="961">
        <v>0.22543772112854901</v>
      </c>
      <c r="N177" s="961" t="s">
        <v>95</v>
      </c>
      <c r="O177" s="961" t="s">
        <v>95</v>
      </c>
      <c r="P177" s="961" t="s">
        <v>95</v>
      </c>
      <c r="Q177" s="961" t="s">
        <v>95</v>
      </c>
      <c r="R177" s="961" t="s">
        <v>95</v>
      </c>
      <c r="S177" s="961" t="s">
        <v>95</v>
      </c>
      <c r="T177" s="961">
        <v>1.7767455993896899</v>
      </c>
    </row>
    <row r="178" spans="2:20" ht="14.25" customHeight="1" x14ac:dyDescent="0.2">
      <c r="B178" s="635"/>
      <c r="C178" s="591"/>
      <c r="D178" s="627" t="s">
        <v>170</v>
      </c>
      <c r="E178" s="961">
        <v>2.2190070400000001E-3</v>
      </c>
      <c r="F178" s="961">
        <v>2.7215821464211202E-3</v>
      </c>
      <c r="G178" s="961">
        <v>104.604504204896</v>
      </c>
      <c r="H178" s="961">
        <v>2.2136346781489801E-2</v>
      </c>
      <c r="I178" s="961">
        <v>2.8858339667460302</v>
      </c>
      <c r="J178" s="962" t="s">
        <v>95</v>
      </c>
      <c r="K178" s="965" t="s">
        <v>95</v>
      </c>
      <c r="L178" s="961">
        <v>0.26657241466454501</v>
      </c>
      <c r="M178" s="965" t="s">
        <v>95</v>
      </c>
      <c r="N178" s="961" t="s">
        <v>95</v>
      </c>
      <c r="O178" s="961" t="s">
        <v>95</v>
      </c>
      <c r="P178" s="961" t="s">
        <v>95</v>
      </c>
      <c r="Q178" s="961" t="s">
        <v>95</v>
      </c>
      <c r="R178" s="966">
        <v>1.5767313000000002E-2</v>
      </c>
      <c r="S178" s="961" t="s">
        <v>95</v>
      </c>
      <c r="T178" s="961">
        <v>107.799754835274</v>
      </c>
    </row>
    <row r="179" spans="2:20" ht="14.25" customHeight="1" x14ac:dyDescent="0.2">
      <c r="B179" s="1338" t="s">
        <v>248</v>
      </c>
      <c r="C179" s="1338"/>
      <c r="D179" s="1338"/>
      <c r="E179" s="1338"/>
      <c r="F179" s="1338"/>
      <c r="G179" s="1338"/>
      <c r="H179" s="1338"/>
      <c r="I179" s="1338"/>
      <c r="J179" s="1338"/>
      <c r="K179" s="1338"/>
      <c r="L179" s="1338"/>
      <c r="M179" s="1338"/>
      <c r="N179" s="1338"/>
      <c r="O179" s="1338"/>
      <c r="P179" s="1338"/>
      <c r="Q179" s="1338"/>
      <c r="R179" s="1338"/>
      <c r="S179" s="1338"/>
      <c r="T179" s="1338"/>
    </row>
    <row r="180" spans="2:20" ht="14.25" customHeight="1" x14ac:dyDescent="0.2">
      <c r="B180" s="1088"/>
      <c r="C180" s="1088"/>
      <c r="D180" s="1088"/>
      <c r="E180" s="1088"/>
      <c r="F180" s="1088"/>
      <c r="G180" s="1088"/>
      <c r="H180" s="1088"/>
      <c r="I180" s="1088"/>
      <c r="J180" s="1088"/>
      <c r="K180" s="1088"/>
      <c r="L180" s="1088"/>
      <c r="M180" s="1088"/>
      <c r="N180" s="1088"/>
      <c r="O180" s="1088"/>
      <c r="P180" s="1088"/>
      <c r="Q180" s="1088"/>
      <c r="R180" s="1088"/>
      <c r="S180" s="1088"/>
      <c r="T180" s="1088"/>
    </row>
    <row r="181" spans="2:20" ht="14.25" customHeight="1" x14ac:dyDescent="0.2">
      <c r="B181" s="591"/>
      <c r="C181" s="591"/>
      <c r="D181" s="591"/>
      <c r="E181" s="747"/>
      <c r="F181" s="747"/>
      <c r="G181" s="748"/>
      <c r="H181" s="748"/>
      <c r="I181" s="748"/>
      <c r="J181" s="748"/>
      <c r="K181" s="748"/>
      <c r="L181" s="748"/>
      <c r="M181" s="748"/>
      <c r="N181" s="749"/>
      <c r="O181" s="749"/>
      <c r="P181" s="750"/>
      <c r="Q181" s="745"/>
      <c r="R181" s="750"/>
      <c r="S181" s="764"/>
      <c r="T181" s="749"/>
    </row>
    <row r="182" spans="2:20" ht="14.25" customHeight="1" x14ac:dyDescent="0.2">
      <c r="D182" s="627"/>
      <c r="E182" s="1347" t="s">
        <v>231</v>
      </c>
      <c r="F182" s="1348"/>
      <c r="G182" s="1348"/>
      <c r="H182" s="1348"/>
      <c r="I182" s="1348"/>
      <c r="J182" s="1348"/>
      <c r="K182" s="1348"/>
      <c r="L182" s="1348"/>
      <c r="M182" s="1349"/>
    </row>
    <row r="183" spans="2:20" ht="14.25" customHeight="1" x14ac:dyDescent="0.2">
      <c r="E183" s="1339" t="s">
        <v>352</v>
      </c>
      <c r="F183" s="1340"/>
      <c r="G183" s="1341"/>
      <c r="H183" s="726"/>
      <c r="I183" s="1342"/>
      <c r="J183" s="1343"/>
      <c r="K183" s="1343"/>
      <c r="L183" s="1343"/>
      <c r="M183" s="1344"/>
      <c r="N183" s="722"/>
      <c r="O183" s="722"/>
      <c r="P183" s="723"/>
      <c r="Q183" s="724"/>
      <c r="R183" s="725"/>
      <c r="S183" s="722"/>
      <c r="T183" s="722"/>
    </row>
    <row r="184" spans="2:20" ht="14.25" customHeight="1" x14ac:dyDescent="0.2">
      <c r="E184" s="722" t="s">
        <v>12</v>
      </c>
      <c r="F184" s="722" t="s">
        <v>12</v>
      </c>
      <c r="G184" s="722" t="s">
        <v>230</v>
      </c>
      <c r="H184" s="722" t="s">
        <v>230</v>
      </c>
      <c r="I184" s="726" t="s">
        <v>91</v>
      </c>
      <c r="J184" s="722" t="s">
        <v>56</v>
      </c>
      <c r="K184" s="723" t="s">
        <v>150</v>
      </c>
      <c r="L184" s="722"/>
      <c r="M184" s="722"/>
      <c r="N184" s="727" t="s">
        <v>61</v>
      </c>
      <c r="O184" s="727" t="s">
        <v>61</v>
      </c>
      <c r="P184" s="728" t="s">
        <v>419</v>
      </c>
      <c r="Q184" s="729"/>
      <c r="R184" s="730"/>
      <c r="S184" s="731"/>
      <c r="T184" s="727" t="s">
        <v>60</v>
      </c>
    </row>
    <row r="185" spans="2:20" ht="14.25" customHeight="1" x14ac:dyDescent="0.2">
      <c r="E185" s="727" t="s">
        <v>62</v>
      </c>
      <c r="F185" s="727" t="s">
        <v>13</v>
      </c>
      <c r="G185" s="727" t="s">
        <v>229</v>
      </c>
      <c r="H185" s="727" t="s">
        <v>229</v>
      </c>
      <c r="I185" s="732" t="s">
        <v>86</v>
      </c>
      <c r="J185" s="727" t="s">
        <v>97</v>
      </c>
      <c r="K185" s="732" t="s">
        <v>67</v>
      </c>
      <c r="L185" s="727" t="s">
        <v>76</v>
      </c>
      <c r="M185" s="727" t="s">
        <v>5</v>
      </c>
      <c r="N185" s="727" t="s">
        <v>68</v>
      </c>
      <c r="O185" s="727" t="s">
        <v>68</v>
      </c>
      <c r="P185" s="733" t="s">
        <v>420</v>
      </c>
      <c r="Q185" s="734"/>
      <c r="R185" s="733"/>
      <c r="S185" s="727"/>
      <c r="T185" s="727" t="s">
        <v>64</v>
      </c>
    </row>
    <row r="186" spans="2:20" ht="14.25" customHeight="1" x14ac:dyDescent="0.2">
      <c r="B186" s="629"/>
      <c r="C186" s="629"/>
      <c r="D186" s="735" t="s">
        <v>284</v>
      </c>
      <c r="E186" s="736" t="s">
        <v>63</v>
      </c>
      <c r="F186" s="736" t="s">
        <v>63</v>
      </c>
      <c r="G186" s="736" t="s">
        <v>354</v>
      </c>
      <c r="H186" s="736" t="s">
        <v>96</v>
      </c>
      <c r="I186" s="751" t="s">
        <v>96</v>
      </c>
      <c r="J186" s="736" t="s">
        <v>89</v>
      </c>
      <c r="K186" s="751" t="s">
        <v>88</v>
      </c>
      <c r="L186" s="736" t="s">
        <v>87</v>
      </c>
      <c r="M186" s="736" t="s">
        <v>66</v>
      </c>
      <c r="N186" s="736" t="s">
        <v>85</v>
      </c>
      <c r="O186" s="736" t="s">
        <v>62</v>
      </c>
      <c r="P186" s="752" t="s">
        <v>421</v>
      </c>
      <c r="Q186" s="753" t="s">
        <v>422</v>
      </c>
      <c r="R186" s="754" t="s">
        <v>67</v>
      </c>
      <c r="S186" s="736" t="s">
        <v>423</v>
      </c>
      <c r="T186" s="736" t="s">
        <v>65</v>
      </c>
    </row>
    <row r="187" spans="2:20" ht="14.25" customHeight="1" x14ac:dyDescent="0.2">
      <c r="B187" s="635"/>
      <c r="C187" s="626" t="s">
        <v>298</v>
      </c>
      <c r="D187" s="627"/>
      <c r="E187" s="961">
        <v>2.6256576520000002E-2</v>
      </c>
      <c r="F187" s="961">
        <v>4.0370135171913298E-2</v>
      </c>
      <c r="G187" s="961">
        <v>154.016018730366</v>
      </c>
      <c r="H187" s="961">
        <v>3.1751791708246398E-3</v>
      </c>
      <c r="I187" s="961">
        <v>1.9274508095218701</v>
      </c>
      <c r="J187" s="961" t="s">
        <v>95</v>
      </c>
      <c r="K187" s="961">
        <v>3.9885254770010096E-3</v>
      </c>
      <c r="L187" s="961">
        <v>4.8285787845874699E-4</v>
      </c>
      <c r="M187" s="961">
        <v>6.2142792343282197E-2</v>
      </c>
      <c r="N187" s="961">
        <v>233.97645831443299</v>
      </c>
      <c r="O187" s="961" t="s">
        <v>95</v>
      </c>
      <c r="P187" s="966">
        <v>0.5</v>
      </c>
      <c r="Q187" s="962">
        <v>0.02</v>
      </c>
      <c r="R187" s="961" t="s">
        <v>95</v>
      </c>
      <c r="S187" s="964">
        <v>0.3</v>
      </c>
      <c r="T187" s="961">
        <v>390.87634392088199</v>
      </c>
    </row>
    <row r="188" spans="2:20" ht="14.25" customHeight="1" x14ac:dyDescent="0.2">
      <c r="B188" s="635"/>
      <c r="C188" s="646" t="s">
        <v>299</v>
      </c>
      <c r="E188" s="961">
        <v>130563.375097736</v>
      </c>
      <c r="F188" s="961">
        <v>97327.454536695994</v>
      </c>
      <c r="G188" s="961">
        <v>306.94869313817998</v>
      </c>
      <c r="H188" s="961">
        <v>7.1269164474281096E-2</v>
      </c>
      <c r="I188" s="961">
        <v>0.44446154189909498</v>
      </c>
      <c r="J188" s="961" t="s">
        <v>95</v>
      </c>
      <c r="K188" s="965">
        <v>1.0877796755457299E-3</v>
      </c>
      <c r="L188" s="961">
        <v>29.8554406642481</v>
      </c>
      <c r="M188" s="965">
        <v>1.1339925610088E-2</v>
      </c>
      <c r="N188" s="961">
        <v>5215.5635051710096</v>
      </c>
      <c r="O188" s="961" t="s">
        <v>95</v>
      </c>
      <c r="P188" s="965" t="s">
        <v>95</v>
      </c>
      <c r="Q188" s="989" t="s">
        <v>95</v>
      </c>
      <c r="R188" s="966">
        <v>2.6501997999999999E-2</v>
      </c>
      <c r="S188" s="964">
        <v>1055.57</v>
      </c>
      <c r="T188" s="961">
        <v>234499.32193381499</v>
      </c>
    </row>
    <row r="189" spans="2:20" ht="14.25" customHeight="1" x14ac:dyDescent="0.2">
      <c r="B189" s="635"/>
      <c r="C189" s="591" t="s">
        <v>243</v>
      </c>
      <c r="D189" s="627"/>
      <c r="E189" s="961">
        <v>5.4139253450120002</v>
      </c>
      <c r="F189" s="961">
        <v>7.0900131487707503</v>
      </c>
      <c r="G189" s="961">
        <v>42.8877190319958</v>
      </c>
      <c r="H189" s="961">
        <v>5.8967613172457604E-3</v>
      </c>
      <c r="I189" s="961">
        <v>0.26209134804364198</v>
      </c>
      <c r="J189" s="961" t="s">
        <v>95</v>
      </c>
      <c r="K189" s="961" t="s">
        <v>95</v>
      </c>
      <c r="L189" s="961">
        <v>0.235136801178528</v>
      </c>
      <c r="M189" s="961">
        <v>0.26743854120021798</v>
      </c>
      <c r="N189" s="961">
        <v>2.5646012882155501E-2</v>
      </c>
      <c r="O189" s="961" t="s">
        <v>95</v>
      </c>
      <c r="P189" s="965" t="s">
        <v>95</v>
      </c>
      <c r="Q189" s="989" t="s">
        <v>95</v>
      </c>
      <c r="R189" s="961" t="s">
        <v>95</v>
      </c>
      <c r="S189" s="961">
        <v>2.14</v>
      </c>
      <c r="T189" s="961">
        <v>58.327866990400302</v>
      </c>
    </row>
    <row r="190" spans="2:20" ht="14.25" customHeight="1" x14ac:dyDescent="0.2">
      <c r="B190" s="635"/>
      <c r="C190" s="591" t="s">
        <v>293</v>
      </c>
      <c r="D190" s="627"/>
      <c r="E190" s="961" t="s">
        <v>95</v>
      </c>
      <c r="F190" s="961">
        <v>9.0719404880703995E-4</v>
      </c>
      <c r="G190" s="961">
        <v>2117.4838502433499</v>
      </c>
      <c r="H190" s="961">
        <v>0.73371586682391399</v>
      </c>
      <c r="I190" s="961">
        <v>1.68292779637606</v>
      </c>
      <c r="J190" s="961" t="s">
        <v>95</v>
      </c>
      <c r="K190" s="961">
        <v>0.40778372493876403</v>
      </c>
      <c r="L190" s="961">
        <v>1.6059259590447801</v>
      </c>
      <c r="M190" s="961">
        <v>0.70987934319150903</v>
      </c>
      <c r="N190" s="961">
        <v>136.30635943028199</v>
      </c>
      <c r="O190" s="961" t="s">
        <v>95</v>
      </c>
      <c r="P190" s="965" t="s">
        <v>95</v>
      </c>
      <c r="Q190" s="961">
        <v>0.37</v>
      </c>
      <c r="R190" s="961">
        <v>1.10936112</v>
      </c>
      <c r="S190" s="961">
        <v>5.0199999999999996</v>
      </c>
      <c r="T190" s="961">
        <v>2265.4307106780602</v>
      </c>
    </row>
    <row r="191" spans="2:20" ht="14.25" customHeight="1" x14ac:dyDescent="0.2">
      <c r="B191" s="635"/>
      <c r="C191" s="646" t="s">
        <v>10</v>
      </c>
      <c r="D191" s="627"/>
      <c r="E191" s="961">
        <v>12.697118123074</v>
      </c>
      <c r="F191" s="961">
        <v>0.65816928240950701</v>
      </c>
      <c r="G191" s="961">
        <v>1398.4322694134501</v>
      </c>
      <c r="H191" s="961">
        <v>423.12108681847099</v>
      </c>
      <c r="I191" s="965">
        <v>1353.5480920370101</v>
      </c>
      <c r="J191" s="961">
        <v>0.89630772022135496</v>
      </c>
      <c r="K191" s="965">
        <v>9.0648306295477499E-4</v>
      </c>
      <c r="L191" s="961">
        <v>8.0771460514921305</v>
      </c>
      <c r="M191" s="965">
        <v>14.793522634491501</v>
      </c>
      <c r="N191" s="961">
        <v>349.15658169282398</v>
      </c>
      <c r="O191" s="961" t="s">
        <v>95</v>
      </c>
      <c r="P191" s="965" t="s">
        <v>95</v>
      </c>
      <c r="Q191" s="961">
        <v>0.83</v>
      </c>
      <c r="R191" s="961">
        <v>5.3311627E-2</v>
      </c>
      <c r="S191" s="961">
        <v>17.350000000000001</v>
      </c>
      <c r="T191" s="961">
        <v>3579.6145118835102</v>
      </c>
    </row>
    <row r="192" spans="2:20" ht="14.25" customHeight="1" x14ac:dyDescent="0.2">
      <c r="B192" s="635"/>
      <c r="C192" s="591" t="s">
        <v>11</v>
      </c>
      <c r="D192" s="627"/>
      <c r="E192" s="961" t="s">
        <v>95</v>
      </c>
      <c r="F192" s="961" t="s">
        <v>95</v>
      </c>
      <c r="G192" s="961">
        <v>6.14608850666714</v>
      </c>
      <c r="H192" s="961">
        <v>80.788634672956505</v>
      </c>
      <c r="I192" s="961">
        <v>519.41638431976901</v>
      </c>
      <c r="J192" s="961">
        <v>5.3187879887507901</v>
      </c>
      <c r="K192" s="965" t="s">
        <v>95</v>
      </c>
      <c r="L192" s="961" t="s">
        <v>95</v>
      </c>
      <c r="M192" s="961">
        <v>0.26671505034927001</v>
      </c>
      <c r="N192" s="961" t="s">
        <v>95</v>
      </c>
      <c r="O192" s="961" t="s">
        <v>95</v>
      </c>
      <c r="P192" s="961" t="s">
        <v>95</v>
      </c>
      <c r="Q192" s="961" t="s">
        <v>95</v>
      </c>
      <c r="R192" s="961" t="s">
        <v>95</v>
      </c>
      <c r="S192" s="961">
        <v>0.66</v>
      </c>
      <c r="T192" s="961">
        <v>612.596610538493</v>
      </c>
    </row>
    <row r="193" spans="1:21" ht="14.25" customHeight="1" x14ac:dyDescent="0.2">
      <c r="B193" s="635"/>
      <c r="C193" s="591" t="s">
        <v>314</v>
      </c>
      <c r="D193" s="627"/>
      <c r="E193" s="961">
        <v>0.727432679109</v>
      </c>
      <c r="F193" s="961">
        <v>2.1382041824049698</v>
      </c>
      <c r="G193" s="961">
        <v>18.2197727393904</v>
      </c>
      <c r="H193" s="965" t="s">
        <v>95</v>
      </c>
      <c r="I193" s="961" t="s">
        <v>95</v>
      </c>
      <c r="J193" s="961" t="s">
        <v>95</v>
      </c>
      <c r="K193" s="965" t="s">
        <v>95</v>
      </c>
      <c r="L193" s="961">
        <v>3.4921474309547702</v>
      </c>
      <c r="M193" s="961" t="s">
        <v>95</v>
      </c>
      <c r="N193" s="961">
        <v>1.7281230155130198E-2</v>
      </c>
      <c r="O193" s="961" t="s">
        <v>95</v>
      </c>
      <c r="P193" s="965" t="s">
        <v>95</v>
      </c>
      <c r="Q193" s="961" t="s">
        <v>95</v>
      </c>
      <c r="R193" s="961" t="s">
        <v>95</v>
      </c>
      <c r="S193" s="961">
        <v>0.5</v>
      </c>
      <c r="T193" s="961">
        <v>25.094838262014299</v>
      </c>
    </row>
    <row r="194" spans="1:21" ht="14.25" customHeight="1" x14ac:dyDescent="0.2">
      <c r="B194" s="635"/>
      <c r="C194" s="646" t="s">
        <v>171</v>
      </c>
      <c r="E194" s="961">
        <v>21.74328689371</v>
      </c>
      <c r="F194" s="961">
        <v>3.2986897888097602</v>
      </c>
      <c r="G194" s="961">
        <v>841.27732979770099</v>
      </c>
      <c r="H194" s="961">
        <v>4.34692914814479</v>
      </c>
      <c r="I194" s="961">
        <v>58.836207107382698</v>
      </c>
      <c r="J194" s="961">
        <v>3.5380567903474602E-2</v>
      </c>
      <c r="K194" s="961" t="s">
        <v>95</v>
      </c>
      <c r="L194" s="961">
        <v>0.24822188373180101</v>
      </c>
      <c r="M194" s="961">
        <v>0.71779224011612097</v>
      </c>
      <c r="N194" s="961">
        <v>20.736024721037801</v>
      </c>
      <c r="O194" s="961" t="s">
        <v>95</v>
      </c>
      <c r="P194" s="963" t="s">
        <v>95</v>
      </c>
      <c r="Q194" s="962" t="s">
        <v>95</v>
      </c>
      <c r="R194" s="966" t="s">
        <v>95</v>
      </c>
      <c r="S194" s="961">
        <v>4.3</v>
      </c>
      <c r="T194" s="961">
        <v>955.53986214853705</v>
      </c>
    </row>
    <row r="195" spans="1:21" ht="14.25" customHeight="1" x14ac:dyDescent="0.2">
      <c r="B195" s="635"/>
      <c r="C195" s="591" t="s">
        <v>172</v>
      </c>
      <c r="D195" s="627"/>
      <c r="E195" s="961" t="s">
        <v>95</v>
      </c>
      <c r="F195" s="961" t="s">
        <v>95</v>
      </c>
      <c r="G195" s="965">
        <v>0</v>
      </c>
      <c r="H195" s="961">
        <v>3.6971287308355198</v>
      </c>
      <c r="I195" s="961">
        <v>108.314604220116</v>
      </c>
      <c r="J195" s="961">
        <v>0.82232604554114097</v>
      </c>
      <c r="K195" s="965" t="s">
        <v>95</v>
      </c>
      <c r="L195" s="965" t="s">
        <v>95</v>
      </c>
      <c r="M195" s="961">
        <v>2.31334482445795E-2</v>
      </c>
      <c r="N195" s="961" t="s">
        <v>95</v>
      </c>
      <c r="O195" s="961" t="s">
        <v>95</v>
      </c>
      <c r="P195" s="961" t="s">
        <v>95</v>
      </c>
      <c r="Q195" s="961" t="s">
        <v>95</v>
      </c>
      <c r="R195" s="961" t="s">
        <v>95</v>
      </c>
      <c r="S195" s="961">
        <v>0.2</v>
      </c>
      <c r="T195" s="961">
        <v>113.057192444737</v>
      </c>
    </row>
    <row r="196" spans="1:21" ht="14.25" customHeight="1" x14ac:dyDescent="0.2">
      <c r="B196" s="635"/>
      <c r="C196" s="591" t="s">
        <v>345</v>
      </c>
      <c r="D196" s="627"/>
      <c r="E196" s="961">
        <v>97.471229722378993</v>
      </c>
      <c r="F196" s="961">
        <v>80.564207702077496</v>
      </c>
      <c r="G196" s="961">
        <v>289.92255120053198</v>
      </c>
      <c r="H196" s="961">
        <v>11.687528800725101</v>
      </c>
      <c r="I196" s="961">
        <v>125.037967157723</v>
      </c>
      <c r="J196" s="961">
        <v>1.17321481482068</v>
      </c>
      <c r="K196" s="965">
        <v>5.81273199289119</v>
      </c>
      <c r="L196" s="965">
        <v>2.9687717082049501E-2</v>
      </c>
      <c r="M196" s="961">
        <v>0.46965435906740499</v>
      </c>
      <c r="N196" s="961">
        <v>24.206159802231699</v>
      </c>
      <c r="O196" s="961" t="s">
        <v>95</v>
      </c>
      <c r="P196" s="961">
        <v>0.3</v>
      </c>
      <c r="Q196" s="962" t="s">
        <v>95</v>
      </c>
      <c r="R196" s="961">
        <v>7.0332881240000003</v>
      </c>
      <c r="S196" s="961">
        <v>8.74</v>
      </c>
      <c r="T196" s="961">
        <v>652.44822139352902</v>
      </c>
    </row>
    <row r="197" spans="1:21" ht="14.25" customHeight="1" x14ac:dyDescent="0.2">
      <c r="B197" s="635"/>
      <c r="C197" s="646" t="s">
        <v>321</v>
      </c>
      <c r="D197" s="627"/>
      <c r="E197" s="961" t="s">
        <v>95</v>
      </c>
      <c r="F197" s="961" t="s">
        <v>95</v>
      </c>
      <c r="G197" s="961">
        <v>46.055564743705901</v>
      </c>
      <c r="H197" s="961">
        <v>9.7523360246756796E-4</v>
      </c>
      <c r="I197" s="965">
        <v>4.6266896489159E-2</v>
      </c>
      <c r="J197" s="962">
        <v>1.8143880976140799E-3</v>
      </c>
      <c r="K197" s="965" t="s">
        <v>95</v>
      </c>
      <c r="L197" s="989" t="s">
        <v>95</v>
      </c>
      <c r="M197" s="961">
        <v>1.8143880976140801E-2</v>
      </c>
      <c r="N197" s="961" t="s">
        <v>95</v>
      </c>
      <c r="O197" s="961" t="s">
        <v>95</v>
      </c>
      <c r="P197" s="963" t="s">
        <v>95</v>
      </c>
      <c r="Q197" s="990" t="s">
        <v>95</v>
      </c>
      <c r="R197" s="966" t="s">
        <v>95</v>
      </c>
      <c r="S197" s="961">
        <v>2.83</v>
      </c>
      <c r="T197" s="961">
        <v>48.9527651428713</v>
      </c>
    </row>
    <row r="198" spans="1:21" ht="14.25" customHeight="1" x14ac:dyDescent="0.2">
      <c r="B198" s="635"/>
      <c r="C198" s="591" t="s">
        <v>304</v>
      </c>
      <c r="D198" s="627"/>
      <c r="E198" s="961" t="s">
        <v>95</v>
      </c>
      <c r="F198" s="961" t="s">
        <v>95</v>
      </c>
      <c r="G198" s="961">
        <v>3.4361077818463501</v>
      </c>
      <c r="H198" s="965" t="s">
        <v>95</v>
      </c>
      <c r="I198" s="961">
        <v>0.25083915449514699</v>
      </c>
      <c r="J198" s="961">
        <v>9.8884151319967306E-2</v>
      </c>
      <c r="K198" s="965">
        <v>3.42153637279347</v>
      </c>
      <c r="L198" s="961">
        <v>3.1751791708246398E-3</v>
      </c>
      <c r="M198" s="961">
        <v>1.0201397078835199</v>
      </c>
      <c r="N198" s="961" t="s">
        <v>95</v>
      </c>
      <c r="O198" s="961" t="s">
        <v>95</v>
      </c>
      <c r="P198" s="963" t="s">
        <v>95</v>
      </c>
      <c r="Q198" s="962">
        <v>0.01</v>
      </c>
      <c r="R198" s="961">
        <v>0.92704331900000003</v>
      </c>
      <c r="S198" s="961">
        <v>0.05</v>
      </c>
      <c r="T198" s="961">
        <v>9.2177256665092795</v>
      </c>
    </row>
    <row r="199" spans="1:21" ht="14.25" customHeight="1" x14ac:dyDescent="0.2">
      <c r="B199" s="744"/>
      <c r="C199" s="591" t="s">
        <v>301</v>
      </c>
      <c r="D199" s="627"/>
      <c r="E199" s="961">
        <v>31.284374559501</v>
      </c>
      <c r="F199" s="961">
        <v>236.029483820888</v>
      </c>
      <c r="G199" s="961">
        <v>175.56761646668301</v>
      </c>
      <c r="H199" s="965" t="s">
        <v>95</v>
      </c>
      <c r="I199" s="961">
        <v>0.77837249387644003</v>
      </c>
      <c r="J199" s="961">
        <v>0.12879742984632001</v>
      </c>
      <c r="K199" s="965" t="s">
        <v>95</v>
      </c>
      <c r="L199" s="961" t="s">
        <v>95</v>
      </c>
      <c r="M199" s="961">
        <v>7.1668329855756094E-2</v>
      </c>
      <c r="N199" s="961">
        <v>28.430100698539398</v>
      </c>
      <c r="O199" s="961" t="s">
        <v>95</v>
      </c>
      <c r="P199" s="965" t="s">
        <v>95</v>
      </c>
      <c r="Q199" s="961">
        <v>1.1100000000000001</v>
      </c>
      <c r="R199" s="961">
        <v>17.839941719999999</v>
      </c>
      <c r="S199" s="967">
        <v>8.15</v>
      </c>
      <c r="T199" s="961">
        <v>499.39035551919</v>
      </c>
    </row>
    <row r="200" spans="1:21" ht="14.25" customHeight="1" x14ac:dyDescent="0.2">
      <c r="B200" s="635"/>
      <c r="C200" s="646" t="s">
        <v>294</v>
      </c>
      <c r="D200" s="627"/>
      <c r="E200" s="961" t="s">
        <v>95</v>
      </c>
      <c r="F200" s="961" t="s">
        <v>95</v>
      </c>
      <c r="G200" s="961">
        <v>5.2761862644857403E-2</v>
      </c>
      <c r="H200" s="961">
        <v>6.8039553660527996E-3</v>
      </c>
      <c r="I200" s="961">
        <v>0.26973514209209898</v>
      </c>
      <c r="J200" s="961">
        <v>2.7134172984125202</v>
      </c>
      <c r="K200" s="961" t="s">
        <v>95</v>
      </c>
      <c r="L200" s="961" t="s">
        <v>95</v>
      </c>
      <c r="M200" s="961">
        <v>0.10024494239317799</v>
      </c>
      <c r="N200" s="961">
        <v>0.35380567903474602</v>
      </c>
      <c r="O200" s="961" t="s">
        <v>95</v>
      </c>
      <c r="P200" s="961">
        <v>2.08</v>
      </c>
      <c r="Q200" s="962">
        <v>2.72</v>
      </c>
      <c r="R200" s="966">
        <v>1.4739596349999999</v>
      </c>
      <c r="S200" s="961">
        <v>0.93</v>
      </c>
      <c r="T200" s="961">
        <v>10.700728514943499</v>
      </c>
    </row>
    <row r="201" spans="1:21" ht="14.25" customHeight="1" x14ac:dyDescent="0.2">
      <c r="B201" s="635"/>
      <c r="C201" s="591" t="s">
        <v>173</v>
      </c>
      <c r="D201" s="627"/>
      <c r="E201" s="961">
        <v>269.37516485168601</v>
      </c>
      <c r="F201" s="961">
        <v>420.61452751903698</v>
      </c>
      <c r="G201" s="961">
        <v>298.65923367833199</v>
      </c>
      <c r="H201" s="961">
        <v>2.7215821464211202E-3</v>
      </c>
      <c r="I201" s="965">
        <v>0.33202307241619899</v>
      </c>
      <c r="J201" s="961">
        <v>1.7592389542072699</v>
      </c>
      <c r="K201" s="965" t="s">
        <v>95</v>
      </c>
      <c r="L201" s="989">
        <v>9.5642937452939895E-3</v>
      </c>
      <c r="M201" s="965">
        <v>1.5290755692642699</v>
      </c>
      <c r="N201" s="961">
        <v>391.49990928059498</v>
      </c>
      <c r="O201" s="961" t="s">
        <v>95</v>
      </c>
      <c r="P201" s="961">
        <v>19.899999999999999</v>
      </c>
      <c r="Q201" s="961">
        <v>15.24</v>
      </c>
      <c r="R201" s="966">
        <v>0.64333554100000001</v>
      </c>
      <c r="S201" s="961">
        <v>4.07</v>
      </c>
      <c r="T201" s="961">
        <v>1423.63479434243</v>
      </c>
    </row>
    <row r="202" spans="1:21" ht="14.25" customHeight="1" x14ac:dyDescent="0.2">
      <c r="B202" s="633" t="s">
        <v>71</v>
      </c>
      <c r="C202" s="646"/>
      <c r="D202" s="627"/>
      <c r="E202" s="961"/>
      <c r="F202" s="961"/>
      <c r="G202" s="961"/>
      <c r="H202" s="961"/>
      <c r="I202" s="961"/>
      <c r="J202" s="961"/>
      <c r="K202" s="961"/>
      <c r="L202" s="961"/>
      <c r="M202" s="961"/>
      <c r="N202" s="961"/>
      <c r="O202" s="961"/>
      <c r="P202" s="961"/>
      <c r="Q202" s="961"/>
      <c r="R202" s="961"/>
      <c r="S202" s="961"/>
      <c r="T202" s="961"/>
    </row>
    <row r="203" spans="1:21" ht="14.25" customHeight="1" x14ac:dyDescent="0.2">
      <c r="B203" s="635"/>
      <c r="C203" s="591" t="s">
        <v>309</v>
      </c>
      <c r="D203" s="627"/>
      <c r="E203" s="961" t="s">
        <v>95</v>
      </c>
      <c r="F203" s="961" t="s">
        <v>95</v>
      </c>
      <c r="G203" s="961">
        <v>18.515866865131201</v>
      </c>
      <c r="H203" s="965" t="s">
        <v>95</v>
      </c>
      <c r="I203" s="965">
        <v>0.47165018597477998</v>
      </c>
      <c r="J203" s="961">
        <v>0.81073983280380901</v>
      </c>
      <c r="K203" s="961">
        <v>69.644368540364894</v>
      </c>
      <c r="L203" s="961">
        <v>8.0206386646103596</v>
      </c>
      <c r="M203" s="961">
        <v>74.776013789349506</v>
      </c>
      <c r="N203" s="961" t="s">
        <v>95</v>
      </c>
      <c r="O203" s="961" t="s">
        <v>95</v>
      </c>
      <c r="P203" s="961" t="s">
        <v>95</v>
      </c>
      <c r="Q203" s="961">
        <v>0.02</v>
      </c>
      <c r="R203" s="961" t="s">
        <v>95</v>
      </c>
      <c r="S203" s="967" t="s">
        <v>95</v>
      </c>
      <c r="T203" s="961">
        <v>172.259277878235</v>
      </c>
    </row>
    <row r="204" spans="1:21" s="194" customFormat="1" x14ac:dyDescent="0.2">
      <c r="A204" s="592"/>
      <c r="B204" s="45"/>
      <c r="C204" s="592" t="s">
        <v>206</v>
      </c>
      <c r="E204" s="961" t="s">
        <v>95</v>
      </c>
      <c r="F204" s="961" t="s">
        <v>95</v>
      </c>
      <c r="G204" s="961" t="s">
        <v>95</v>
      </c>
      <c r="H204" s="965" t="s">
        <v>95</v>
      </c>
      <c r="I204" s="965">
        <v>1.3806139622568401</v>
      </c>
      <c r="J204" s="961">
        <v>78.650648604484005</v>
      </c>
      <c r="K204" s="961" t="s">
        <v>95</v>
      </c>
      <c r="L204" s="961">
        <v>5.8967613172457604E-3</v>
      </c>
      <c r="M204" s="961">
        <v>0.15281683752154601</v>
      </c>
      <c r="N204" s="961" t="s">
        <v>95</v>
      </c>
      <c r="O204" s="961" t="s">
        <v>95</v>
      </c>
      <c r="P204" s="961" t="s">
        <v>95</v>
      </c>
      <c r="Q204" s="961" t="s">
        <v>95</v>
      </c>
      <c r="R204" s="961">
        <v>61.283405739999999</v>
      </c>
      <c r="S204" s="967" t="s">
        <v>95</v>
      </c>
      <c r="T204" s="961">
        <v>141.47338190558</v>
      </c>
      <c r="U204" s="626"/>
    </row>
    <row r="205" spans="1:21" ht="14.25" customHeight="1" x14ac:dyDescent="0.2">
      <c r="B205" s="635"/>
      <c r="C205" s="642" t="s">
        <v>305</v>
      </c>
      <c r="D205" s="627"/>
      <c r="E205" s="961">
        <v>3.7803445732999999E-2</v>
      </c>
      <c r="F205" s="961">
        <v>9.0719404880704006E-3</v>
      </c>
      <c r="G205" s="961">
        <v>150.47416514221999</v>
      </c>
      <c r="H205" s="961">
        <v>0.35594058557269198</v>
      </c>
      <c r="I205" s="961">
        <v>0.40188696362151899</v>
      </c>
      <c r="J205" s="961">
        <v>6.2857431919429496</v>
      </c>
      <c r="K205" s="965">
        <v>181.89554408031</v>
      </c>
      <c r="L205" s="961">
        <v>3.7613168969359997E-2</v>
      </c>
      <c r="M205" s="961">
        <v>33174.728295382403</v>
      </c>
      <c r="N205" s="961">
        <v>1555.98294475188</v>
      </c>
      <c r="O205" s="961" t="s">
        <v>95</v>
      </c>
      <c r="P205" s="961" t="s">
        <v>95</v>
      </c>
      <c r="Q205" s="961" t="s">
        <v>95</v>
      </c>
      <c r="R205" s="961" t="s">
        <v>95</v>
      </c>
      <c r="S205" s="961">
        <v>3.0000000000000001E-3</v>
      </c>
      <c r="T205" s="961">
        <v>35070.212008653099</v>
      </c>
    </row>
    <row r="206" spans="1:21" ht="14.25" customHeight="1" x14ac:dyDescent="0.2">
      <c r="B206" s="635"/>
      <c r="C206" s="591" t="s">
        <v>174</v>
      </c>
      <c r="D206" s="627"/>
      <c r="E206" s="961"/>
      <c r="F206" s="961"/>
      <c r="G206" s="961"/>
      <c r="H206" s="961"/>
      <c r="I206" s="961"/>
      <c r="J206" s="961"/>
      <c r="K206" s="961"/>
      <c r="L206" s="961"/>
      <c r="M206" s="961"/>
      <c r="N206" s="961"/>
      <c r="O206" s="961"/>
      <c r="P206" s="961"/>
      <c r="Q206" s="961"/>
      <c r="R206" s="961"/>
      <c r="S206" s="961"/>
      <c r="T206" s="961"/>
    </row>
    <row r="207" spans="1:21" ht="14.25" customHeight="1" x14ac:dyDescent="0.2">
      <c r="B207" s="635"/>
      <c r="C207" s="591"/>
      <c r="D207" s="627" t="s">
        <v>175</v>
      </c>
      <c r="E207" s="961" t="s">
        <v>95</v>
      </c>
      <c r="F207" s="961" t="s">
        <v>95</v>
      </c>
      <c r="G207" s="961">
        <v>18.311881990538701</v>
      </c>
      <c r="H207" s="961">
        <v>1.03242653945252E-2</v>
      </c>
      <c r="I207" s="965">
        <v>6.9345926115383497E-2</v>
      </c>
      <c r="J207" s="961" t="s">
        <v>95</v>
      </c>
      <c r="K207" s="965" t="s">
        <v>95</v>
      </c>
      <c r="L207" s="961" t="s">
        <v>95</v>
      </c>
      <c r="M207" s="961" t="s">
        <v>95</v>
      </c>
      <c r="N207" s="961" t="s">
        <v>95</v>
      </c>
      <c r="O207" s="961" t="s">
        <v>95</v>
      </c>
      <c r="P207" s="961" t="s">
        <v>95</v>
      </c>
      <c r="Q207" s="961" t="s">
        <v>95</v>
      </c>
      <c r="R207" s="961" t="s">
        <v>95</v>
      </c>
      <c r="S207" s="961" t="s">
        <v>95</v>
      </c>
      <c r="T207" s="961">
        <v>18.391552182048599</v>
      </c>
    </row>
    <row r="208" spans="1:21" ht="14.25" customHeight="1" x14ac:dyDescent="0.2">
      <c r="B208" s="635"/>
      <c r="C208" s="591"/>
      <c r="D208" s="627" t="s">
        <v>237</v>
      </c>
      <c r="E208" s="961" t="s">
        <v>95</v>
      </c>
      <c r="F208" s="961" t="s">
        <v>95</v>
      </c>
      <c r="G208" s="961" t="s">
        <v>95</v>
      </c>
      <c r="H208" s="961" t="s">
        <v>95</v>
      </c>
      <c r="I208" s="965" t="s">
        <v>95</v>
      </c>
      <c r="J208" s="961" t="s">
        <v>95</v>
      </c>
      <c r="K208" s="961">
        <v>4.7627687562369599E-3</v>
      </c>
      <c r="L208" s="961" t="s">
        <v>95</v>
      </c>
      <c r="M208" s="961">
        <v>5.8967613172457604E-3</v>
      </c>
      <c r="N208" s="961" t="s">
        <v>95</v>
      </c>
      <c r="O208" s="961" t="s">
        <v>95</v>
      </c>
      <c r="P208" s="961" t="s">
        <v>95</v>
      </c>
      <c r="Q208" s="961" t="s">
        <v>95</v>
      </c>
      <c r="R208" s="961">
        <v>2.3263086999999998E-2</v>
      </c>
      <c r="S208" s="961" t="s">
        <v>95</v>
      </c>
      <c r="T208" s="961">
        <v>3.3922617073482701E-2</v>
      </c>
    </row>
    <row r="209" spans="1:20" ht="14.25" customHeight="1" x14ac:dyDescent="0.2">
      <c r="B209" s="635"/>
      <c r="C209" s="591"/>
      <c r="D209" s="627" t="s">
        <v>221</v>
      </c>
      <c r="E209" s="961" t="s">
        <v>95</v>
      </c>
      <c r="F209" s="961" t="s">
        <v>95</v>
      </c>
      <c r="G209" s="961">
        <v>5.9557289304182203E-3</v>
      </c>
      <c r="H209" s="965" t="s">
        <v>95</v>
      </c>
      <c r="I209" s="965" t="s">
        <v>95</v>
      </c>
      <c r="J209" s="961" t="s">
        <v>95</v>
      </c>
      <c r="K209" s="961">
        <v>0.31560257138369702</v>
      </c>
      <c r="L209" s="961">
        <v>3.07901660165109</v>
      </c>
      <c r="M209" s="961">
        <v>0.119749614442529</v>
      </c>
      <c r="N209" s="961" t="s">
        <v>95</v>
      </c>
      <c r="O209" s="961" t="s">
        <v>95</v>
      </c>
      <c r="P209" s="961" t="s">
        <v>95</v>
      </c>
      <c r="Q209" s="961" t="s">
        <v>95</v>
      </c>
      <c r="R209" s="961" t="s">
        <v>95</v>
      </c>
      <c r="S209" s="961" t="s">
        <v>95</v>
      </c>
      <c r="T209" s="961">
        <v>3.5203245164077299</v>
      </c>
    </row>
    <row r="210" spans="1:20" ht="14.25" customHeight="1" x14ac:dyDescent="0.2">
      <c r="B210" s="635"/>
      <c r="C210" s="591"/>
      <c r="D210" s="627" t="s">
        <v>388</v>
      </c>
      <c r="E210" s="961" t="s">
        <v>95</v>
      </c>
      <c r="F210" s="961" t="s">
        <v>95</v>
      </c>
      <c r="G210" s="961">
        <v>8.3538727248131002E-3</v>
      </c>
      <c r="H210" s="965" t="s">
        <v>95</v>
      </c>
      <c r="I210" s="961" t="s">
        <v>95</v>
      </c>
      <c r="J210" s="961" t="s">
        <v>95</v>
      </c>
      <c r="K210" s="965" t="s">
        <v>95</v>
      </c>
      <c r="L210" s="961" t="s">
        <v>95</v>
      </c>
      <c r="M210" s="961">
        <v>5.4431642928422404E-3</v>
      </c>
      <c r="N210" s="961" t="s">
        <v>95</v>
      </c>
      <c r="O210" s="961" t="s">
        <v>95</v>
      </c>
      <c r="P210" s="961" t="s">
        <v>95</v>
      </c>
      <c r="Q210" s="961" t="s">
        <v>95</v>
      </c>
      <c r="R210" s="961" t="s">
        <v>95</v>
      </c>
      <c r="S210" s="961" t="s">
        <v>95</v>
      </c>
      <c r="T210" s="961">
        <v>1.3797037017655301E-2</v>
      </c>
    </row>
    <row r="211" spans="1:20" ht="14.25" customHeight="1" x14ac:dyDescent="0.2">
      <c r="B211" s="635"/>
      <c r="C211" s="591"/>
      <c r="D211" s="627" t="s">
        <v>187</v>
      </c>
      <c r="E211" s="961">
        <v>3.1327158220000001E-3</v>
      </c>
      <c r="F211" s="965" t="s">
        <v>95</v>
      </c>
      <c r="G211" s="961">
        <v>48.710805975534903</v>
      </c>
      <c r="H211" s="961">
        <v>9.0738706301975102E-5</v>
      </c>
      <c r="I211" s="965" t="s">
        <v>95</v>
      </c>
      <c r="J211" s="961" t="s">
        <v>95</v>
      </c>
      <c r="K211" s="965" t="s">
        <v>95</v>
      </c>
      <c r="L211" s="961">
        <v>96.762502645463996</v>
      </c>
      <c r="M211" s="961" t="s">
        <v>95</v>
      </c>
      <c r="N211" s="961" t="s">
        <v>95</v>
      </c>
      <c r="O211" s="961" t="s">
        <v>95</v>
      </c>
      <c r="P211" s="961" t="s">
        <v>95</v>
      </c>
      <c r="Q211" s="961" t="s">
        <v>95</v>
      </c>
      <c r="R211" s="966" t="s">
        <v>95</v>
      </c>
      <c r="S211" s="961" t="s">
        <v>95</v>
      </c>
      <c r="T211" s="961">
        <v>145.47653207552699</v>
      </c>
    </row>
    <row r="212" spans="1:20" x14ac:dyDescent="0.2">
      <c r="B212" s="635"/>
      <c r="C212" s="591"/>
      <c r="D212" s="627" t="s">
        <v>222</v>
      </c>
      <c r="E212" s="961" t="s">
        <v>95</v>
      </c>
      <c r="F212" s="961" t="s">
        <v>95</v>
      </c>
      <c r="G212" s="961" t="s">
        <v>95</v>
      </c>
      <c r="H212" s="961" t="s">
        <v>95</v>
      </c>
      <c r="I212" s="961" t="s">
        <v>95</v>
      </c>
      <c r="J212" s="961" t="s">
        <v>95</v>
      </c>
      <c r="K212" s="961" t="s">
        <v>95</v>
      </c>
      <c r="L212" s="961" t="s">
        <v>95</v>
      </c>
      <c r="M212" s="961" t="s">
        <v>95</v>
      </c>
      <c r="N212" s="961" t="s">
        <v>95</v>
      </c>
      <c r="O212" s="961" t="s">
        <v>95</v>
      </c>
      <c r="P212" s="961" t="s">
        <v>95</v>
      </c>
      <c r="Q212" s="961" t="s">
        <v>95</v>
      </c>
      <c r="R212" s="961">
        <v>6.23955E-2</v>
      </c>
      <c r="S212" s="967" t="s">
        <v>95</v>
      </c>
      <c r="T212" s="961">
        <v>6.23955E-2</v>
      </c>
    </row>
    <row r="213" spans="1:20" x14ac:dyDescent="0.2">
      <c r="B213" s="635"/>
      <c r="C213" s="642" t="s">
        <v>176</v>
      </c>
      <c r="D213" s="627"/>
      <c r="E213" s="961"/>
      <c r="F213" s="961"/>
      <c r="G213" s="961"/>
      <c r="H213" s="961"/>
      <c r="I213" s="961"/>
      <c r="J213" s="961"/>
      <c r="K213" s="965"/>
      <c r="L213" s="961"/>
      <c r="M213" s="961"/>
      <c r="N213" s="961"/>
      <c r="O213" s="961"/>
      <c r="P213" s="961"/>
      <c r="Q213" s="961"/>
      <c r="R213" s="961"/>
      <c r="S213" s="961"/>
      <c r="T213" s="961"/>
    </row>
    <row r="214" spans="1:20" x14ac:dyDescent="0.2">
      <c r="B214" s="635"/>
      <c r="C214" s="591"/>
      <c r="D214" s="627" t="s">
        <v>227</v>
      </c>
      <c r="E214" s="961" t="s">
        <v>95</v>
      </c>
      <c r="F214" s="961" t="s">
        <v>95</v>
      </c>
      <c r="G214" s="961">
        <v>1.6789325552132599</v>
      </c>
      <c r="H214" s="961">
        <v>1.00244942393178E-2</v>
      </c>
      <c r="I214" s="965">
        <v>0.181405884956861</v>
      </c>
      <c r="J214" s="961" t="s">
        <v>95</v>
      </c>
      <c r="K214" s="965" t="s">
        <v>95</v>
      </c>
      <c r="L214" s="961">
        <v>5.3692643218635199E-4</v>
      </c>
      <c r="M214" s="961" t="s">
        <v>95</v>
      </c>
      <c r="N214" s="961" t="s">
        <v>95</v>
      </c>
      <c r="O214" s="961" t="s">
        <v>95</v>
      </c>
      <c r="P214" s="961" t="s">
        <v>95</v>
      </c>
      <c r="Q214" s="961" t="s">
        <v>95</v>
      </c>
      <c r="R214" s="961" t="s">
        <v>95</v>
      </c>
      <c r="S214" s="961" t="s">
        <v>95</v>
      </c>
      <c r="T214" s="961">
        <v>1.8708998608416201</v>
      </c>
    </row>
    <row r="215" spans="1:20" x14ac:dyDescent="0.2">
      <c r="B215" s="635"/>
      <c r="C215" s="591"/>
      <c r="D215" s="627" t="s">
        <v>177</v>
      </c>
      <c r="E215" s="961" t="s">
        <v>95</v>
      </c>
      <c r="F215" s="961" t="s">
        <v>95</v>
      </c>
      <c r="G215" s="961">
        <v>18.008376188386102</v>
      </c>
      <c r="H215" s="961">
        <v>0.12218736255507399</v>
      </c>
      <c r="I215" s="961">
        <v>9.8178567096146701</v>
      </c>
      <c r="J215" s="961" t="s">
        <v>95</v>
      </c>
      <c r="K215" s="965" t="s">
        <v>95</v>
      </c>
      <c r="L215" s="961" t="s">
        <v>95</v>
      </c>
      <c r="M215" s="961" t="s">
        <v>95</v>
      </c>
      <c r="N215" s="961" t="s">
        <v>95</v>
      </c>
      <c r="O215" s="961" t="s">
        <v>95</v>
      </c>
      <c r="P215" s="961" t="s">
        <v>95</v>
      </c>
      <c r="Q215" s="961" t="s">
        <v>95</v>
      </c>
      <c r="R215" s="961" t="s">
        <v>95</v>
      </c>
      <c r="S215" s="961" t="s">
        <v>95</v>
      </c>
      <c r="T215" s="961">
        <v>27.9484202605558</v>
      </c>
    </row>
    <row r="216" spans="1:20" x14ac:dyDescent="0.2">
      <c r="B216" s="635"/>
      <c r="C216" s="591"/>
      <c r="D216" s="627" t="s">
        <v>181</v>
      </c>
      <c r="E216" s="961" t="s">
        <v>95</v>
      </c>
      <c r="F216" s="961" t="s">
        <v>95</v>
      </c>
      <c r="G216" s="961">
        <v>0.36089482859792499</v>
      </c>
      <c r="H216" s="965" t="s">
        <v>95</v>
      </c>
      <c r="I216" s="965">
        <v>0.19980432188027999</v>
      </c>
      <c r="J216" s="961" t="s">
        <v>95</v>
      </c>
      <c r="K216" s="965" t="s">
        <v>95</v>
      </c>
      <c r="L216" s="961" t="s">
        <v>95</v>
      </c>
      <c r="M216" s="961" t="s">
        <v>95</v>
      </c>
      <c r="N216" s="961" t="s">
        <v>95</v>
      </c>
      <c r="O216" s="961" t="s">
        <v>95</v>
      </c>
      <c r="P216" s="961" t="s">
        <v>95</v>
      </c>
      <c r="Q216" s="961" t="s">
        <v>95</v>
      </c>
      <c r="R216" s="961" t="s">
        <v>95</v>
      </c>
      <c r="S216" s="961" t="s">
        <v>95</v>
      </c>
      <c r="T216" s="961">
        <v>0.56069915047820496</v>
      </c>
    </row>
    <row r="217" spans="1:20" x14ac:dyDescent="0.2">
      <c r="B217" s="635"/>
      <c r="C217" s="591"/>
      <c r="D217" s="627" t="s">
        <v>400</v>
      </c>
      <c r="E217" s="961" t="s">
        <v>95</v>
      </c>
      <c r="F217" s="961" t="s">
        <v>95</v>
      </c>
      <c r="G217" s="961">
        <v>1.35959039102088E-2</v>
      </c>
      <c r="H217" s="965" t="s">
        <v>95</v>
      </c>
      <c r="I217" s="965" t="s">
        <v>95</v>
      </c>
      <c r="J217" s="961" t="s">
        <v>95</v>
      </c>
      <c r="K217" s="961" t="s">
        <v>95</v>
      </c>
      <c r="L217" s="961" t="s">
        <v>95</v>
      </c>
      <c r="M217" s="961" t="s">
        <v>95</v>
      </c>
      <c r="N217" s="961" t="s">
        <v>95</v>
      </c>
      <c r="O217" s="961" t="s">
        <v>95</v>
      </c>
      <c r="P217" s="961" t="s">
        <v>95</v>
      </c>
      <c r="Q217" s="961" t="s">
        <v>95</v>
      </c>
      <c r="R217" s="961" t="s">
        <v>95</v>
      </c>
      <c r="S217" s="961" t="s">
        <v>95</v>
      </c>
      <c r="T217" s="961">
        <v>1.35959039102088E-2</v>
      </c>
    </row>
    <row r="218" spans="1:20" x14ac:dyDescent="0.2">
      <c r="B218" s="635"/>
      <c r="C218" s="591"/>
      <c r="D218" s="627" t="s">
        <v>223</v>
      </c>
      <c r="E218" s="961" t="s">
        <v>95</v>
      </c>
      <c r="F218" s="961" t="s">
        <v>95</v>
      </c>
      <c r="G218" s="961">
        <v>1.4143553802042099</v>
      </c>
      <c r="H218" s="965" t="s">
        <v>95</v>
      </c>
      <c r="I218" s="961" t="s">
        <v>95</v>
      </c>
      <c r="J218" s="961" t="s">
        <v>95</v>
      </c>
      <c r="K218" s="965">
        <v>0.38507400514318801</v>
      </c>
      <c r="L218" s="961" t="s">
        <v>95</v>
      </c>
      <c r="M218" s="961" t="s">
        <v>95</v>
      </c>
      <c r="N218" s="961" t="s">
        <v>95</v>
      </c>
      <c r="O218" s="961" t="s">
        <v>95</v>
      </c>
      <c r="P218" s="961" t="s">
        <v>95</v>
      </c>
      <c r="Q218" s="961" t="s">
        <v>95</v>
      </c>
      <c r="R218" s="961" t="s">
        <v>95</v>
      </c>
      <c r="S218" s="961" t="s">
        <v>95</v>
      </c>
      <c r="T218" s="961">
        <v>1.7994293853473999</v>
      </c>
    </row>
    <row r="219" spans="1:20" x14ac:dyDescent="0.2">
      <c r="B219" s="635"/>
      <c r="C219" s="591"/>
      <c r="D219" s="646" t="s">
        <v>401</v>
      </c>
      <c r="E219" s="961" t="s">
        <v>95</v>
      </c>
      <c r="F219" s="961" t="s">
        <v>95</v>
      </c>
      <c r="G219" s="961">
        <v>9.5327438814558092E-3</v>
      </c>
      <c r="H219" s="965" t="s">
        <v>95</v>
      </c>
      <c r="I219" s="965" t="s">
        <v>95</v>
      </c>
      <c r="J219" s="961" t="s">
        <v>95</v>
      </c>
      <c r="K219" s="965" t="s">
        <v>95</v>
      </c>
      <c r="L219" s="961" t="s">
        <v>95</v>
      </c>
      <c r="M219" s="961" t="s">
        <v>95</v>
      </c>
      <c r="N219" s="961" t="s">
        <v>95</v>
      </c>
      <c r="O219" s="961" t="s">
        <v>95</v>
      </c>
      <c r="P219" s="961" t="s">
        <v>95</v>
      </c>
      <c r="Q219" s="961" t="s">
        <v>95</v>
      </c>
      <c r="R219" s="961" t="s">
        <v>95</v>
      </c>
      <c r="S219" s="961" t="s">
        <v>95</v>
      </c>
      <c r="T219" s="961">
        <v>9.5327438814558092E-3</v>
      </c>
    </row>
    <row r="220" spans="1:20" x14ac:dyDescent="0.2">
      <c r="B220" s="635"/>
      <c r="C220" s="591"/>
      <c r="D220" s="627" t="s">
        <v>178</v>
      </c>
      <c r="E220" s="961">
        <v>9.2676176410000002E-3</v>
      </c>
      <c r="F220" s="965" t="s">
        <v>95</v>
      </c>
      <c r="G220" s="961">
        <v>41.570516039559699</v>
      </c>
      <c r="H220" s="961">
        <v>2.36789420605613E-2</v>
      </c>
      <c r="I220" s="961">
        <v>0.44581771698224498</v>
      </c>
      <c r="J220" s="961" t="s">
        <v>95</v>
      </c>
      <c r="K220" s="961" t="s">
        <v>95</v>
      </c>
      <c r="L220" s="961">
        <v>2.3137946325455301E-2</v>
      </c>
      <c r="M220" s="961" t="s">
        <v>95</v>
      </c>
      <c r="N220" s="961" t="s">
        <v>95</v>
      </c>
      <c r="O220" s="961" t="s">
        <v>95</v>
      </c>
      <c r="P220" s="961" t="s">
        <v>95</v>
      </c>
      <c r="Q220" s="961" t="s">
        <v>95</v>
      </c>
      <c r="R220" s="961" t="s">
        <v>95</v>
      </c>
      <c r="S220" s="961" t="s">
        <v>95</v>
      </c>
      <c r="T220" s="961">
        <v>42.072418262569002</v>
      </c>
    </row>
    <row r="221" spans="1:20" x14ac:dyDescent="0.2">
      <c r="B221" s="635"/>
      <c r="C221" s="591"/>
      <c r="D221" s="627" t="s">
        <v>210</v>
      </c>
      <c r="E221" s="961" t="s">
        <v>95</v>
      </c>
      <c r="F221" s="961" t="s">
        <v>95</v>
      </c>
      <c r="G221" s="961">
        <v>8.5064549797658304E-2</v>
      </c>
      <c r="H221" s="965" t="s">
        <v>95</v>
      </c>
      <c r="I221" s="965" t="s">
        <v>95</v>
      </c>
      <c r="J221" s="961">
        <v>1.51600917252052E-2</v>
      </c>
      <c r="K221" s="961">
        <v>2.2118186736096501E-2</v>
      </c>
      <c r="L221" s="961" t="s">
        <v>95</v>
      </c>
      <c r="M221" s="961" t="s">
        <v>95</v>
      </c>
      <c r="N221" s="961" t="s">
        <v>95</v>
      </c>
      <c r="O221" s="961" t="s">
        <v>95</v>
      </c>
      <c r="P221" s="961" t="s">
        <v>95</v>
      </c>
      <c r="Q221" s="961" t="s">
        <v>95</v>
      </c>
      <c r="R221" s="966" t="s">
        <v>95</v>
      </c>
      <c r="S221" s="961" t="s">
        <v>95</v>
      </c>
      <c r="T221" s="961">
        <v>0.12234282825896001</v>
      </c>
    </row>
    <row r="222" spans="1:20" ht="13.15" customHeight="1" x14ac:dyDescent="0.2">
      <c r="B222" s="635"/>
      <c r="C222" s="591"/>
      <c r="D222" s="627" t="s">
        <v>224</v>
      </c>
      <c r="E222" s="961" t="s">
        <v>95</v>
      </c>
      <c r="F222" s="961" t="s">
        <v>95</v>
      </c>
      <c r="G222" s="961">
        <v>4.1348422271144901E-2</v>
      </c>
      <c r="H222" s="965" t="s">
        <v>95</v>
      </c>
      <c r="I222" s="961" t="s">
        <v>95</v>
      </c>
      <c r="J222" s="961" t="s">
        <v>95</v>
      </c>
      <c r="K222" s="965">
        <v>1.25747330493086</v>
      </c>
      <c r="L222" s="961" t="s">
        <v>95</v>
      </c>
      <c r="M222" s="961" t="s">
        <v>95</v>
      </c>
      <c r="N222" s="961" t="s">
        <v>95</v>
      </c>
      <c r="O222" s="961" t="s">
        <v>95</v>
      </c>
      <c r="P222" s="961" t="s">
        <v>95</v>
      </c>
      <c r="Q222" s="961" t="s">
        <v>95</v>
      </c>
      <c r="R222" s="961" t="s">
        <v>95</v>
      </c>
      <c r="S222" s="961" t="s">
        <v>95</v>
      </c>
      <c r="T222" s="961">
        <v>1.298821727202</v>
      </c>
    </row>
    <row r="223" spans="1:20" x14ac:dyDescent="0.2">
      <c r="B223" s="635"/>
      <c r="C223" s="591"/>
      <c r="D223" s="627" t="s">
        <v>234</v>
      </c>
      <c r="E223" s="961" t="s">
        <v>95</v>
      </c>
      <c r="F223" s="961" t="s">
        <v>95</v>
      </c>
      <c r="G223" s="961">
        <v>6.9206717390480801E-2</v>
      </c>
      <c r="H223" s="965" t="s">
        <v>95</v>
      </c>
      <c r="I223" s="965" t="s">
        <v>95</v>
      </c>
      <c r="J223" s="961" t="s">
        <v>95</v>
      </c>
      <c r="K223" s="961" t="s">
        <v>95</v>
      </c>
      <c r="L223" s="961" t="s">
        <v>95</v>
      </c>
      <c r="M223" s="961" t="s">
        <v>95</v>
      </c>
      <c r="N223" s="961" t="s">
        <v>95</v>
      </c>
      <c r="O223" s="961" t="s">
        <v>95</v>
      </c>
      <c r="P223" s="961" t="s">
        <v>95</v>
      </c>
      <c r="Q223" s="961" t="s">
        <v>95</v>
      </c>
      <c r="R223" s="966" t="s">
        <v>95</v>
      </c>
      <c r="S223" s="961" t="s">
        <v>95</v>
      </c>
      <c r="T223" s="961">
        <v>6.9206717390480801E-2</v>
      </c>
    </row>
    <row r="224" spans="1:20" ht="12.75" customHeight="1" x14ac:dyDescent="0.2">
      <c r="A224" s="591"/>
      <c r="B224" s="1338" t="s">
        <v>248</v>
      </c>
      <c r="C224" s="1338"/>
      <c r="D224" s="1338"/>
      <c r="E224" s="1338"/>
      <c r="F224" s="1338"/>
      <c r="G224" s="1338"/>
      <c r="H224" s="1338"/>
      <c r="I224" s="1338"/>
      <c r="J224" s="1338"/>
      <c r="K224" s="1338"/>
      <c r="L224" s="1338"/>
      <c r="M224" s="1338"/>
      <c r="N224" s="1338"/>
      <c r="O224" s="1338"/>
      <c r="P224" s="1338"/>
      <c r="Q224" s="1338"/>
      <c r="R224" s="1338"/>
      <c r="S224" s="1338"/>
      <c r="T224" s="1338"/>
    </row>
    <row r="225" spans="1:1" x14ac:dyDescent="0.2">
      <c r="A225" s="591"/>
    </row>
    <row r="226" spans="1:1" x14ac:dyDescent="0.2">
      <c r="A226" s="591"/>
    </row>
    <row r="234" spans="1:1" ht="12.75" customHeight="1" x14ac:dyDescent="0.2"/>
  </sheetData>
  <mergeCells count="21">
    <mergeCell ref="E45:M45"/>
    <mergeCell ref="B1:T1"/>
    <mergeCell ref="E3:M3"/>
    <mergeCell ref="E4:H4"/>
    <mergeCell ref="I4:M4"/>
    <mergeCell ref="C42:S42"/>
    <mergeCell ref="B224:T224"/>
    <mergeCell ref="E46:H46"/>
    <mergeCell ref="I46:M46"/>
    <mergeCell ref="C84:S84"/>
    <mergeCell ref="E87:M87"/>
    <mergeCell ref="E88:G88"/>
    <mergeCell ref="I88:M88"/>
    <mergeCell ref="E183:G183"/>
    <mergeCell ref="I183:M183"/>
    <mergeCell ref="C130:S130"/>
    <mergeCell ref="E133:M133"/>
    <mergeCell ref="E134:G134"/>
    <mergeCell ref="I134:M134"/>
    <mergeCell ref="B179:T179"/>
    <mergeCell ref="E182:M182"/>
  </mergeCells>
  <pageMargins left="0.5" right="0.5" top="0.5" bottom="0.5" header="0.5" footer="0.5"/>
  <pageSetup scale="64" fitToHeight="0" orientation="landscape" r:id="rId1"/>
  <headerFooter alignWithMargins="0"/>
  <rowBreaks count="4" manualBreakCount="4">
    <brk id="43" max="20" man="1"/>
    <brk id="85" max="20" man="1"/>
    <brk id="131" max="20" man="1"/>
    <brk id="180"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68"/>
  <sheetViews>
    <sheetView view="pageBreakPreview" zoomScale="80" zoomScaleNormal="70" zoomScaleSheetLayoutView="80" workbookViewId="0">
      <selection activeCell="F14" sqref="F14"/>
    </sheetView>
  </sheetViews>
  <sheetFormatPr defaultColWidth="9.140625" defaultRowHeight="12.75" x14ac:dyDescent="0.2"/>
  <cols>
    <col min="1" max="1" width="1.7109375" style="594" customWidth="1"/>
    <col min="2" max="3" width="2.7109375" style="594" customWidth="1"/>
    <col min="4" max="4" width="40.85546875" style="594" customWidth="1"/>
    <col min="5" max="5" width="1.140625" style="594" customWidth="1"/>
    <col min="6" max="22" width="8.7109375" style="594" customWidth="1"/>
    <col min="23" max="23" width="1.7109375" style="594" customWidth="1"/>
    <col min="24" max="24" width="5.85546875" style="32" customWidth="1"/>
    <col min="25" max="16384" width="9.140625" style="30"/>
  </cols>
  <sheetData>
    <row r="1" spans="1:24" ht="57" customHeight="1" x14ac:dyDescent="0.2">
      <c r="A1" s="593"/>
      <c r="B1" s="1147" t="s">
        <v>490</v>
      </c>
      <c r="C1" s="1147"/>
      <c r="D1" s="1147"/>
      <c r="E1" s="1147"/>
      <c r="F1" s="1147"/>
      <c r="G1" s="1147"/>
      <c r="H1" s="1147"/>
      <c r="I1" s="1147"/>
      <c r="J1" s="1147"/>
      <c r="K1" s="1147"/>
      <c r="L1" s="1147"/>
      <c r="M1" s="1147"/>
      <c r="N1" s="1147"/>
      <c r="O1" s="1147"/>
      <c r="P1" s="1147"/>
      <c r="Q1" s="1147"/>
      <c r="R1" s="1147"/>
      <c r="S1" s="1147"/>
      <c r="T1" s="1147"/>
      <c r="U1" s="1147"/>
      <c r="V1" s="668"/>
      <c r="W1" s="336"/>
      <c r="X1" s="139"/>
    </row>
    <row r="2" spans="1:24" s="592" customFormat="1" x14ac:dyDescent="0.2">
      <c r="A2" s="952"/>
      <c r="B2" s="952"/>
      <c r="C2" s="952"/>
      <c r="D2" s="952"/>
      <c r="E2" s="952"/>
      <c r="F2" s="952"/>
      <c r="G2" s="952"/>
      <c r="H2" s="952"/>
      <c r="I2" s="952"/>
      <c r="J2" s="952"/>
      <c r="K2" s="952"/>
      <c r="L2" s="952"/>
      <c r="M2" s="952"/>
      <c r="N2" s="952"/>
      <c r="O2" s="952"/>
      <c r="P2" s="952"/>
      <c r="Q2" s="952"/>
      <c r="R2" s="952"/>
      <c r="S2" s="952"/>
      <c r="T2" s="952"/>
      <c r="U2" s="952"/>
      <c r="V2" s="952"/>
      <c r="W2" s="952"/>
      <c r="X2" s="951"/>
    </row>
    <row r="3" spans="1:24" x14ac:dyDescent="0.2">
      <c r="A3" s="573"/>
      <c r="B3" s="573"/>
      <c r="C3" s="573"/>
      <c r="D3" s="573"/>
      <c r="E3" s="573"/>
      <c r="F3" s="1149" t="s">
        <v>487</v>
      </c>
      <c r="G3" s="1150"/>
      <c r="H3" s="1150"/>
      <c r="I3" s="1150"/>
      <c r="J3" s="1150"/>
      <c r="K3" s="1150"/>
      <c r="L3" s="1150"/>
      <c r="M3" s="1150"/>
      <c r="N3" s="1150"/>
      <c r="O3" s="1150"/>
      <c r="P3" s="1150"/>
      <c r="Q3" s="1150"/>
      <c r="R3" s="1150"/>
      <c r="S3" s="1150"/>
      <c r="T3" s="1150"/>
      <c r="U3" s="1151"/>
      <c r="V3" s="573"/>
      <c r="W3" s="573"/>
      <c r="X3" s="264"/>
    </row>
    <row r="4" spans="1:24" ht="15.6" customHeight="1" x14ac:dyDescent="0.2">
      <c r="A4" s="564"/>
      <c r="B4" s="508"/>
      <c r="C4" s="344"/>
      <c r="D4" s="361"/>
      <c r="E4" s="393"/>
      <c r="F4" s="565" t="s">
        <v>102</v>
      </c>
      <c r="G4" s="1144" t="s">
        <v>103</v>
      </c>
      <c r="H4" s="1145"/>
      <c r="I4" s="1145"/>
      <c r="J4" s="1145"/>
      <c r="K4" s="1146"/>
      <c r="L4" s="1144" t="s">
        <v>104</v>
      </c>
      <c r="M4" s="1145"/>
      <c r="N4" s="1145"/>
      <c r="O4" s="1145"/>
      <c r="P4" s="1145"/>
      <c r="Q4" s="1146"/>
      <c r="R4" s="1144" t="s">
        <v>252</v>
      </c>
      <c r="S4" s="1145"/>
      <c r="T4" s="1145"/>
      <c r="U4" s="1145"/>
      <c r="V4" s="347"/>
      <c r="W4" s="257"/>
      <c r="X4" s="30"/>
    </row>
    <row r="5" spans="1:24" s="592" customFormat="1" ht="15" customHeight="1" x14ac:dyDescent="0.2">
      <c r="A5" s="80"/>
      <c r="B5" s="346"/>
      <c r="C5" s="369"/>
      <c r="D5" s="594"/>
      <c r="E5" s="600" t="s">
        <v>327</v>
      </c>
      <c r="F5" s="950" t="s">
        <v>488</v>
      </c>
      <c r="G5" s="1148" t="s">
        <v>488</v>
      </c>
      <c r="H5" s="1148"/>
      <c r="I5" s="1148"/>
      <c r="J5" s="1148"/>
      <c r="K5" s="1148"/>
      <c r="L5" s="1144" t="s">
        <v>488</v>
      </c>
      <c r="M5" s="1145"/>
      <c r="N5" s="1145"/>
      <c r="O5" s="1145"/>
      <c r="P5" s="1145"/>
      <c r="Q5" s="1145"/>
      <c r="R5" s="1144" t="s">
        <v>488</v>
      </c>
      <c r="S5" s="1145"/>
      <c r="T5" s="1145"/>
      <c r="U5" s="1146"/>
    </row>
    <row r="6" spans="1:24" ht="14.25" customHeight="1" x14ac:dyDescent="0.2">
      <c r="A6" s="80"/>
      <c r="B6" s="346"/>
      <c r="C6" s="369"/>
      <c r="E6" s="354" t="s">
        <v>31</v>
      </c>
      <c r="F6" s="565" t="s">
        <v>29</v>
      </c>
      <c r="G6" s="1144" t="s">
        <v>29</v>
      </c>
      <c r="H6" s="1145"/>
      <c r="I6" s="1146"/>
      <c r="J6" s="1144" t="s">
        <v>28</v>
      </c>
      <c r="K6" s="1146"/>
      <c r="L6" s="1148" t="s">
        <v>29</v>
      </c>
      <c r="M6" s="1148"/>
      <c r="N6" s="1148"/>
      <c r="O6" s="1145" t="s">
        <v>28</v>
      </c>
      <c r="P6" s="1145"/>
      <c r="Q6" s="1146"/>
      <c r="R6" s="1148" t="s">
        <v>29</v>
      </c>
      <c r="S6" s="1148"/>
      <c r="T6" s="1144" t="s">
        <v>28</v>
      </c>
      <c r="U6" s="1145"/>
      <c r="V6" s="347"/>
      <c r="W6" s="80"/>
      <c r="X6" s="30"/>
    </row>
    <row r="7" spans="1:24" ht="14.25" customHeight="1" x14ac:dyDescent="0.2">
      <c r="A7" s="80"/>
      <c r="B7" s="356"/>
      <c r="C7" s="324"/>
      <c r="E7" s="354" t="s">
        <v>254</v>
      </c>
      <c r="F7" s="669" t="s">
        <v>92</v>
      </c>
      <c r="G7" s="669" t="s">
        <v>92</v>
      </c>
      <c r="H7" s="669" t="s">
        <v>93</v>
      </c>
      <c r="I7" s="669" t="s">
        <v>232</v>
      </c>
      <c r="J7" s="669" t="s">
        <v>93</v>
      </c>
      <c r="K7" s="669" t="s">
        <v>232</v>
      </c>
      <c r="L7" s="669" t="s">
        <v>92</v>
      </c>
      <c r="M7" s="669" t="s">
        <v>93</v>
      </c>
      <c r="N7" s="669" t="s">
        <v>232</v>
      </c>
      <c r="O7" s="671" t="s">
        <v>92</v>
      </c>
      <c r="P7" s="669" t="s">
        <v>93</v>
      </c>
      <c r="Q7" s="669" t="s">
        <v>232</v>
      </c>
      <c r="R7" s="669" t="s">
        <v>92</v>
      </c>
      <c r="S7" s="669" t="s">
        <v>93</v>
      </c>
      <c r="T7" s="669" t="s">
        <v>93</v>
      </c>
      <c r="U7" s="669" t="s">
        <v>232</v>
      </c>
      <c r="V7" s="80"/>
      <c r="W7" s="80"/>
      <c r="X7" s="30"/>
    </row>
    <row r="8" spans="1:24" ht="14.25" customHeight="1" x14ac:dyDescent="0.2">
      <c r="A8" s="81"/>
      <c r="B8" s="353"/>
      <c r="C8" s="359"/>
      <c r="E8" s="452" t="s">
        <v>253</v>
      </c>
      <c r="F8" s="448">
        <v>0.34473373854667499</v>
      </c>
      <c r="G8" s="448">
        <v>2.21636578064048</v>
      </c>
      <c r="H8" s="448">
        <v>6.9400344733738502</v>
      </c>
      <c r="I8" s="448">
        <v>0.41957724757325598</v>
      </c>
      <c r="J8" s="448">
        <v>0.63503583416492804</v>
      </c>
      <c r="K8" s="448">
        <v>1.4310986119931099</v>
      </c>
      <c r="L8" s="448">
        <v>8.7545949378572097</v>
      </c>
      <c r="M8" s="448">
        <v>2.0377165925791498</v>
      </c>
      <c r="N8" s="448">
        <v>2.3889957361879701</v>
      </c>
      <c r="O8" s="448">
        <v>0.29937403610632302</v>
      </c>
      <c r="P8" s="448">
        <v>3.2517236686927302</v>
      </c>
      <c r="Q8" s="448">
        <v>4.0471241948652796</v>
      </c>
      <c r="R8" s="448">
        <v>1.6015376939127299</v>
      </c>
      <c r="S8" s="448">
        <v>5.8967613172457599E-2</v>
      </c>
      <c r="T8" s="448">
        <v>9.6389367685747995</v>
      </c>
      <c r="U8" s="448">
        <v>0.25501224711965897</v>
      </c>
      <c r="V8" s="81"/>
      <c r="W8" s="81"/>
      <c r="X8" s="30"/>
    </row>
    <row r="9" spans="1:24" ht="14.25" customHeight="1" x14ac:dyDescent="0.2">
      <c r="A9" s="81"/>
      <c r="B9" s="499" t="s">
        <v>399</v>
      </c>
      <c r="C9" s="361"/>
      <c r="D9" s="361"/>
      <c r="E9" s="359"/>
      <c r="F9" s="323"/>
      <c r="G9" s="350"/>
      <c r="H9" s="350"/>
      <c r="I9" s="348"/>
      <c r="J9" s="504"/>
      <c r="K9" s="366"/>
      <c r="L9" s="350"/>
      <c r="M9" s="350"/>
      <c r="N9" s="348"/>
      <c r="O9" s="350"/>
      <c r="P9" s="350"/>
      <c r="Q9" s="366"/>
      <c r="R9" s="350"/>
      <c r="S9" s="348"/>
      <c r="T9" s="350"/>
      <c r="U9" s="366"/>
      <c r="V9" s="81"/>
      <c r="W9" s="81"/>
      <c r="X9" s="30"/>
    </row>
    <row r="10" spans="1:24" ht="12.75" customHeight="1" x14ac:dyDescent="0.2">
      <c r="A10" s="351"/>
      <c r="B10" s="353"/>
      <c r="C10" s="359" t="s">
        <v>295</v>
      </c>
      <c r="D10" s="359"/>
      <c r="E10" s="359"/>
      <c r="F10" s="364">
        <v>0.626975264348554</v>
      </c>
      <c r="G10" s="362">
        <v>0.55581920836697596</v>
      </c>
      <c r="H10" s="362">
        <v>0.40084611890687699</v>
      </c>
      <c r="I10" s="357">
        <v>0.13782441572836299</v>
      </c>
      <c r="J10" s="505">
        <v>0.60537278683538598</v>
      </c>
      <c r="K10" s="343">
        <v>0.40694651490677403</v>
      </c>
      <c r="L10" s="362" t="s">
        <v>95</v>
      </c>
      <c r="M10" s="362" t="s">
        <v>95</v>
      </c>
      <c r="N10" s="360" t="s">
        <v>95</v>
      </c>
      <c r="O10" s="362" t="s">
        <v>95</v>
      </c>
      <c r="P10" s="362" t="s">
        <v>95</v>
      </c>
      <c r="Q10" s="343" t="s">
        <v>95</v>
      </c>
      <c r="R10" s="345">
        <v>0.27724381025407202</v>
      </c>
      <c r="S10" s="360">
        <v>0.233846835689245</v>
      </c>
      <c r="T10" s="362">
        <v>0.29360271420814399</v>
      </c>
      <c r="U10" s="340">
        <v>9.6205724056665901E-2</v>
      </c>
      <c r="V10" s="331"/>
      <c r="W10" s="82"/>
      <c r="X10" s="30"/>
    </row>
    <row r="11" spans="1:24" ht="12.95" customHeight="1" x14ac:dyDescent="0.2">
      <c r="A11" s="83"/>
      <c r="B11" s="353"/>
      <c r="C11" s="359" t="s">
        <v>322</v>
      </c>
      <c r="D11" s="359"/>
      <c r="E11" s="359"/>
      <c r="F11" s="364" t="s">
        <v>95</v>
      </c>
      <c r="G11" s="345" t="s">
        <v>95</v>
      </c>
      <c r="H11" s="345" t="s">
        <v>95</v>
      </c>
      <c r="I11" s="357" t="s">
        <v>95</v>
      </c>
      <c r="J11" s="506" t="s">
        <v>95</v>
      </c>
      <c r="K11" s="340" t="s">
        <v>95</v>
      </c>
      <c r="L11" s="362">
        <v>4.89571329018847E-6</v>
      </c>
      <c r="M11" s="362" t="s">
        <v>95</v>
      </c>
      <c r="N11" s="360" t="s">
        <v>95</v>
      </c>
      <c r="O11" s="362" t="s">
        <v>95</v>
      </c>
      <c r="P11" s="362" t="s">
        <v>95</v>
      </c>
      <c r="Q11" s="343" t="s">
        <v>95</v>
      </c>
      <c r="R11" s="345">
        <v>2.45372102714455E-6</v>
      </c>
      <c r="S11" s="357" t="s">
        <v>95</v>
      </c>
      <c r="T11" s="345" t="s">
        <v>95</v>
      </c>
      <c r="U11" s="340" t="s">
        <v>95</v>
      </c>
      <c r="V11" s="83"/>
      <c r="W11" s="83"/>
      <c r="X11" s="30"/>
    </row>
    <row r="12" spans="1:24" x14ac:dyDescent="0.2">
      <c r="A12" s="329"/>
      <c r="B12" s="353"/>
      <c r="C12" s="359" t="s">
        <v>8</v>
      </c>
      <c r="D12" s="359"/>
      <c r="E12" s="359"/>
      <c r="F12" s="364" t="s">
        <v>95</v>
      </c>
      <c r="G12" s="345" t="s">
        <v>95</v>
      </c>
      <c r="H12" s="345" t="s">
        <v>95</v>
      </c>
      <c r="I12" s="357" t="s">
        <v>95</v>
      </c>
      <c r="J12" s="506" t="s">
        <v>95</v>
      </c>
      <c r="K12" s="340" t="s">
        <v>95</v>
      </c>
      <c r="L12" s="362" t="s">
        <v>95</v>
      </c>
      <c r="M12" s="362" t="s">
        <v>95</v>
      </c>
      <c r="N12" s="360" t="s">
        <v>95</v>
      </c>
      <c r="O12" s="362">
        <v>2.59307780760458E-5</v>
      </c>
      <c r="P12" s="362" t="s">
        <v>95</v>
      </c>
      <c r="Q12" s="343" t="s">
        <v>95</v>
      </c>
      <c r="R12" s="345" t="s">
        <v>95</v>
      </c>
      <c r="S12" s="357" t="s">
        <v>95</v>
      </c>
      <c r="T12" s="345" t="s">
        <v>95</v>
      </c>
      <c r="U12" s="340" t="s">
        <v>95</v>
      </c>
      <c r="V12" s="329"/>
      <c r="W12" s="84"/>
      <c r="X12" s="30"/>
    </row>
    <row r="13" spans="1:24" x14ac:dyDescent="0.2">
      <c r="A13" s="329"/>
      <c r="B13" s="599"/>
      <c r="C13" s="359" t="s">
        <v>290</v>
      </c>
      <c r="D13" s="359"/>
      <c r="E13" s="359"/>
      <c r="F13" s="334" t="s">
        <v>95</v>
      </c>
      <c r="G13" s="345">
        <v>8.6947339894713306E-5</v>
      </c>
      <c r="H13" s="345">
        <v>1.89570369089717E-4</v>
      </c>
      <c r="I13" s="357" t="s">
        <v>95</v>
      </c>
      <c r="J13" s="506">
        <v>5.5227221135006902E-6</v>
      </c>
      <c r="K13" s="343" t="s">
        <v>95</v>
      </c>
      <c r="L13" s="362" t="s">
        <v>95</v>
      </c>
      <c r="M13" s="362" t="s">
        <v>95</v>
      </c>
      <c r="N13" s="360" t="s">
        <v>95</v>
      </c>
      <c r="O13" s="362" t="s">
        <v>95</v>
      </c>
      <c r="P13" s="362" t="s">
        <v>95</v>
      </c>
      <c r="Q13" s="343" t="s">
        <v>95</v>
      </c>
      <c r="R13" s="345">
        <v>4.3369519154780002E-5</v>
      </c>
      <c r="S13" s="357">
        <v>1.10592142124174E-4</v>
      </c>
      <c r="T13" s="345">
        <v>2.6784920591120899E-6</v>
      </c>
      <c r="U13" s="340" t="s">
        <v>95</v>
      </c>
      <c r="V13" s="329"/>
      <c r="W13" s="84"/>
      <c r="X13" s="30"/>
    </row>
    <row r="14" spans="1:24" x14ac:dyDescent="0.2">
      <c r="A14" s="329"/>
      <c r="B14" s="353"/>
      <c r="C14" s="359" t="s">
        <v>291</v>
      </c>
      <c r="D14" s="359"/>
      <c r="E14" s="359"/>
      <c r="F14" s="334" t="s">
        <v>95</v>
      </c>
      <c r="G14" s="345">
        <v>4.40366754947937E-3</v>
      </c>
      <c r="H14" s="345">
        <v>2.6641745745946098E-3</v>
      </c>
      <c r="I14" s="357">
        <v>5.1956036106086704E-4</v>
      </c>
      <c r="J14" s="506">
        <v>1.04432466077453E-3</v>
      </c>
      <c r="K14" s="340">
        <v>3.45441387914457E-4</v>
      </c>
      <c r="L14" s="362" t="s">
        <v>95</v>
      </c>
      <c r="M14" s="362" t="s">
        <v>95</v>
      </c>
      <c r="N14" s="360" t="s">
        <v>95</v>
      </c>
      <c r="O14" s="362" t="s">
        <v>95</v>
      </c>
      <c r="P14" s="362" t="s">
        <v>95</v>
      </c>
      <c r="Q14" s="343" t="s">
        <v>95</v>
      </c>
      <c r="R14" s="345">
        <v>2.19655879489467E-3</v>
      </c>
      <c r="S14" s="357">
        <v>1.5542343173776099E-3</v>
      </c>
      <c r="T14" s="345">
        <v>5.0649213440985997E-4</v>
      </c>
      <c r="U14" s="340">
        <v>8.1665372785077897E-5</v>
      </c>
      <c r="V14" s="329"/>
      <c r="W14" s="84"/>
      <c r="X14" s="30"/>
    </row>
    <row r="15" spans="1:24" x14ac:dyDescent="0.2">
      <c r="A15" s="322"/>
      <c r="B15" s="353"/>
      <c r="C15" s="359" t="s">
        <v>296</v>
      </c>
      <c r="D15" s="359"/>
      <c r="E15" s="359"/>
      <c r="F15" s="364">
        <v>1.95764111161476E-2</v>
      </c>
      <c r="G15" s="362">
        <v>1.7354664446849001E-2</v>
      </c>
      <c r="H15" s="362">
        <v>1.4121475934231201E-2</v>
      </c>
      <c r="I15" s="360">
        <v>0.130840905481105</v>
      </c>
      <c r="J15" s="505">
        <v>5.7144268435045196E-3</v>
      </c>
      <c r="K15" s="343">
        <v>6.0134900293448999E-2</v>
      </c>
      <c r="L15" s="345" t="s">
        <v>95</v>
      </c>
      <c r="M15" s="362" t="s">
        <v>95</v>
      </c>
      <c r="N15" s="360" t="s">
        <v>95</v>
      </c>
      <c r="O15" s="362" t="s">
        <v>95</v>
      </c>
      <c r="P15" s="362" t="s">
        <v>95</v>
      </c>
      <c r="Q15" s="343" t="s">
        <v>95</v>
      </c>
      <c r="R15" s="345">
        <v>8.6565437546889494E-3</v>
      </c>
      <c r="S15" s="360">
        <v>8.2382298511139498E-3</v>
      </c>
      <c r="T15" s="362">
        <v>2.7714678754679899E-3</v>
      </c>
      <c r="U15" s="340">
        <v>1.4216417666415E-2</v>
      </c>
      <c r="V15" s="322"/>
      <c r="W15" s="85"/>
      <c r="X15" s="30"/>
    </row>
    <row r="16" spans="1:24" x14ac:dyDescent="0.2">
      <c r="A16" s="329"/>
      <c r="B16" s="353"/>
      <c r="C16" s="359" t="s">
        <v>302</v>
      </c>
      <c r="D16" s="359"/>
      <c r="E16" s="359"/>
      <c r="F16" s="364">
        <v>3.9553459117315601E-2</v>
      </c>
      <c r="G16" s="362">
        <v>3.5064497094003499E-2</v>
      </c>
      <c r="H16" s="362">
        <v>2.70137775952847E-4</v>
      </c>
      <c r="I16" s="360">
        <v>2.6237468981126998E-3</v>
      </c>
      <c r="J16" s="505">
        <v>2.3769795976507E-4</v>
      </c>
      <c r="K16" s="343">
        <v>3.0657621429165601E-5</v>
      </c>
      <c r="L16" s="345" t="s">
        <v>95</v>
      </c>
      <c r="M16" s="362" t="s">
        <v>95</v>
      </c>
      <c r="N16" s="360" t="s">
        <v>95</v>
      </c>
      <c r="O16" s="362" t="s">
        <v>95</v>
      </c>
      <c r="P16" s="362" t="s">
        <v>95</v>
      </c>
      <c r="Q16" s="343" t="s">
        <v>95</v>
      </c>
      <c r="R16" s="345">
        <v>1.74902461675377E-2</v>
      </c>
      <c r="S16" s="360">
        <v>1.5759380252694801E-4</v>
      </c>
      <c r="T16" s="362">
        <v>1.1528229822418399E-4</v>
      </c>
      <c r="U16" s="340">
        <v>7.2477304987455503E-6</v>
      </c>
      <c r="V16" s="329"/>
      <c r="W16" s="84"/>
      <c r="X16" s="30"/>
    </row>
    <row r="17" spans="1:24" x14ac:dyDescent="0.2">
      <c r="A17" s="322"/>
      <c r="B17" s="353"/>
      <c r="C17" s="359" t="s">
        <v>355</v>
      </c>
      <c r="D17" s="359"/>
      <c r="E17" s="359"/>
      <c r="F17" s="334" t="s">
        <v>95</v>
      </c>
      <c r="G17" s="345">
        <v>4.6432621972913597E-2</v>
      </c>
      <c r="H17" s="345">
        <v>1.2134873251355501E-3</v>
      </c>
      <c r="I17" s="357">
        <v>1.2597198614821799E-3</v>
      </c>
      <c r="J17" s="506">
        <v>4.2646460160452302E-4</v>
      </c>
      <c r="K17" s="340">
        <v>7.3867969742714003E-5</v>
      </c>
      <c r="L17" s="362" t="s">
        <v>95</v>
      </c>
      <c r="M17" s="362" t="s">
        <v>95</v>
      </c>
      <c r="N17" s="360" t="s">
        <v>95</v>
      </c>
      <c r="O17" s="362" t="s">
        <v>95</v>
      </c>
      <c r="P17" s="362" t="s">
        <v>95</v>
      </c>
      <c r="Q17" s="343" t="s">
        <v>95</v>
      </c>
      <c r="R17" s="345">
        <v>2.3160691178125099E-2</v>
      </c>
      <c r="S17" s="357">
        <v>7.07927949772367E-4</v>
      </c>
      <c r="T17" s="345">
        <v>2.06833156804636E-4</v>
      </c>
      <c r="U17" s="340">
        <v>1.7463035689890901E-5</v>
      </c>
      <c r="V17" s="322"/>
      <c r="W17" s="85"/>
      <c r="X17" s="30"/>
    </row>
    <row r="18" spans="1:24" x14ac:dyDescent="0.2">
      <c r="A18" s="329"/>
      <c r="B18" s="321"/>
      <c r="C18" s="194" t="s">
        <v>9</v>
      </c>
      <c r="D18" s="359"/>
      <c r="E18" s="359"/>
      <c r="F18" s="334" t="s">
        <v>95</v>
      </c>
      <c r="G18" s="345" t="s">
        <v>95</v>
      </c>
      <c r="H18" s="345" t="s">
        <v>95</v>
      </c>
      <c r="I18" s="357" t="s">
        <v>95</v>
      </c>
      <c r="J18" s="506" t="s">
        <v>95</v>
      </c>
      <c r="K18" s="340" t="s">
        <v>95</v>
      </c>
      <c r="L18" s="362">
        <v>0.13146966828397</v>
      </c>
      <c r="M18" s="362">
        <v>0.116667377859018</v>
      </c>
      <c r="N18" s="360">
        <v>3.94153794304768E-2</v>
      </c>
      <c r="O18" s="362">
        <v>9.4271055575707904E-2</v>
      </c>
      <c r="P18" s="362">
        <v>6.13042198657597E-2</v>
      </c>
      <c r="Q18" s="343">
        <v>6.1588016275152299E-2</v>
      </c>
      <c r="R18" s="345">
        <v>6.5892316477478299E-2</v>
      </c>
      <c r="S18" s="357">
        <v>4.8605605888036203E-2</v>
      </c>
      <c r="T18" s="345">
        <v>3.1571985882975502E-2</v>
      </c>
      <c r="U18" s="340">
        <v>4.7028069250364297E-2</v>
      </c>
      <c r="V18" s="329"/>
      <c r="W18" s="84"/>
      <c r="X18" s="30"/>
    </row>
    <row r="19" spans="1:24" x14ac:dyDescent="0.2">
      <c r="A19" s="86"/>
      <c r="B19" s="328"/>
      <c r="C19" s="359" t="s">
        <v>155</v>
      </c>
      <c r="D19" s="359"/>
      <c r="E19" s="359"/>
      <c r="F19" s="364" t="s">
        <v>95</v>
      </c>
      <c r="G19" s="345">
        <v>5.1651885085968299E-7</v>
      </c>
      <c r="H19" s="345">
        <v>1.5863722411350301E-3</v>
      </c>
      <c r="I19" s="357">
        <v>0.20694727930801099</v>
      </c>
      <c r="J19" s="506">
        <v>2.3964858521555799E-3</v>
      </c>
      <c r="K19" s="340">
        <v>7.5502383062779399E-2</v>
      </c>
      <c r="L19" s="362" t="s">
        <v>95</v>
      </c>
      <c r="M19" s="362" t="s">
        <v>95</v>
      </c>
      <c r="N19" s="360" t="s">
        <v>95</v>
      </c>
      <c r="O19" s="362" t="s">
        <v>95</v>
      </c>
      <c r="P19" s="362" t="s">
        <v>95</v>
      </c>
      <c r="Q19" s="343" t="s">
        <v>95</v>
      </c>
      <c r="R19" s="345">
        <v>2.5764070785017797E-7</v>
      </c>
      <c r="S19" s="357">
        <v>9.2546269333061704E-4</v>
      </c>
      <c r="T19" s="345">
        <v>1.16228341619463E-3</v>
      </c>
      <c r="U19" s="340">
        <v>1.7849425328590102E-2</v>
      </c>
      <c r="V19" s="86"/>
      <c r="W19" s="86"/>
      <c r="X19" s="30"/>
    </row>
    <row r="20" spans="1:24" x14ac:dyDescent="0.2">
      <c r="A20" s="329"/>
      <c r="B20" s="692"/>
      <c r="C20" s="359" t="s">
        <v>226</v>
      </c>
      <c r="D20" s="359"/>
      <c r="E20" s="359"/>
      <c r="F20" s="364"/>
      <c r="G20" s="345"/>
      <c r="H20" s="362"/>
      <c r="I20" s="357"/>
      <c r="J20" s="506"/>
      <c r="K20" s="340"/>
      <c r="L20" s="362"/>
      <c r="M20" s="362"/>
      <c r="N20" s="360"/>
      <c r="O20" s="362"/>
      <c r="P20" s="362"/>
      <c r="Q20" s="343"/>
      <c r="R20" s="345"/>
      <c r="S20" s="357"/>
      <c r="T20" s="345"/>
      <c r="U20" s="343"/>
      <c r="V20" s="329"/>
      <c r="W20" s="84"/>
      <c r="X20" s="30"/>
    </row>
    <row r="21" spans="1:24" x14ac:dyDescent="0.2">
      <c r="A21" s="329"/>
      <c r="B21" s="321"/>
      <c r="C21" s="194"/>
      <c r="D21" s="359" t="s">
        <v>197</v>
      </c>
      <c r="E21" s="359"/>
      <c r="F21" s="364" t="s">
        <v>95</v>
      </c>
      <c r="G21" s="362" t="s">
        <v>95</v>
      </c>
      <c r="H21" s="362" t="s">
        <v>95</v>
      </c>
      <c r="I21" s="360" t="s">
        <v>95</v>
      </c>
      <c r="J21" s="505" t="s">
        <v>95</v>
      </c>
      <c r="K21" s="343" t="s">
        <v>95</v>
      </c>
      <c r="L21" s="345">
        <v>1.04033907416505E-6</v>
      </c>
      <c r="M21" s="345" t="s">
        <v>95</v>
      </c>
      <c r="N21" s="357" t="s">
        <v>95</v>
      </c>
      <c r="O21" s="345" t="s">
        <v>95</v>
      </c>
      <c r="P21" s="345" t="s">
        <v>95</v>
      </c>
      <c r="Q21" s="340" t="s">
        <v>95</v>
      </c>
      <c r="R21" s="345">
        <v>5.2141571826821695E-7</v>
      </c>
      <c r="S21" s="357" t="s">
        <v>95</v>
      </c>
      <c r="T21" s="345" t="s">
        <v>95</v>
      </c>
      <c r="U21" s="340" t="s">
        <v>95</v>
      </c>
      <c r="V21" s="329"/>
      <c r="W21" s="84"/>
      <c r="X21" s="30"/>
    </row>
    <row r="22" spans="1:24" x14ac:dyDescent="0.2">
      <c r="A22" s="329"/>
      <c r="B22" s="321"/>
      <c r="C22" s="359"/>
      <c r="D22" s="359" t="s">
        <v>199</v>
      </c>
      <c r="E22" s="359"/>
      <c r="F22" s="364" t="s">
        <v>95</v>
      </c>
      <c r="G22" s="345" t="s">
        <v>95</v>
      </c>
      <c r="H22" s="345" t="s">
        <v>95</v>
      </c>
      <c r="I22" s="357" t="s">
        <v>95</v>
      </c>
      <c r="J22" s="506" t="s">
        <v>95</v>
      </c>
      <c r="K22" s="340" t="s">
        <v>95</v>
      </c>
      <c r="L22" s="362">
        <v>1.24840688899806E-5</v>
      </c>
      <c r="M22" s="362" t="s">
        <v>95</v>
      </c>
      <c r="N22" s="360" t="s">
        <v>95</v>
      </c>
      <c r="O22" s="362" t="s">
        <v>95</v>
      </c>
      <c r="P22" s="362" t="s">
        <v>95</v>
      </c>
      <c r="Q22" s="343" t="s">
        <v>95</v>
      </c>
      <c r="R22" s="345">
        <v>6.2569886192186098E-6</v>
      </c>
      <c r="S22" s="357" t="s">
        <v>95</v>
      </c>
      <c r="T22" s="345" t="s">
        <v>95</v>
      </c>
      <c r="U22" s="340" t="s">
        <v>95</v>
      </c>
      <c r="V22" s="329"/>
      <c r="W22" s="84"/>
      <c r="X22" s="30"/>
    </row>
    <row r="23" spans="1:24" ht="12.95" customHeight="1" x14ac:dyDescent="0.2">
      <c r="A23" s="329"/>
      <c r="B23" s="321"/>
      <c r="C23" s="359"/>
      <c r="D23" s="359" t="s">
        <v>204</v>
      </c>
      <c r="E23" s="359"/>
      <c r="F23" s="693" t="s">
        <v>95</v>
      </c>
      <c r="G23" s="600" t="s">
        <v>95</v>
      </c>
      <c r="H23" s="600" t="s">
        <v>95</v>
      </c>
      <c r="I23" s="694" t="s">
        <v>95</v>
      </c>
      <c r="J23" s="695" t="s">
        <v>95</v>
      </c>
      <c r="K23" s="696" t="s">
        <v>95</v>
      </c>
      <c r="L23" s="436">
        <v>2.3254638128395199E-5</v>
      </c>
      <c r="M23" s="600" t="s">
        <v>95</v>
      </c>
      <c r="N23" s="694" t="s">
        <v>95</v>
      </c>
      <c r="O23" s="600" t="s">
        <v>95</v>
      </c>
      <c r="P23" s="600" t="s">
        <v>95</v>
      </c>
      <c r="Q23" s="696" t="s">
        <v>95</v>
      </c>
      <c r="R23" s="436">
        <v>1.1655174878936599E-5</v>
      </c>
      <c r="S23" s="694" t="s">
        <v>95</v>
      </c>
      <c r="T23" s="600" t="s">
        <v>95</v>
      </c>
      <c r="U23" s="696" t="s">
        <v>95</v>
      </c>
      <c r="V23" s="329"/>
      <c r="W23" s="84"/>
      <c r="X23" s="30"/>
    </row>
    <row r="24" spans="1:24" x14ac:dyDescent="0.2">
      <c r="A24" s="322"/>
      <c r="B24" s="327"/>
      <c r="C24" s="359"/>
      <c r="D24" s="359" t="s">
        <v>130</v>
      </c>
      <c r="E24" s="359"/>
      <c r="F24" s="364" t="s">
        <v>95</v>
      </c>
      <c r="G24" s="362" t="s">
        <v>95</v>
      </c>
      <c r="H24" s="362" t="s">
        <v>95</v>
      </c>
      <c r="I24" s="360" t="s">
        <v>95</v>
      </c>
      <c r="J24" s="505" t="s">
        <v>95</v>
      </c>
      <c r="K24" s="343" t="s">
        <v>95</v>
      </c>
      <c r="L24" s="362">
        <v>5.5688738675893903E-5</v>
      </c>
      <c r="M24" s="362" t="s">
        <v>95</v>
      </c>
      <c r="N24" s="360" t="s">
        <v>95</v>
      </c>
      <c r="O24" s="362" t="s">
        <v>95</v>
      </c>
      <c r="P24" s="345" t="s">
        <v>95</v>
      </c>
      <c r="Q24" s="343" t="s">
        <v>95</v>
      </c>
      <c r="R24" s="362">
        <v>2.79110766837693E-5</v>
      </c>
      <c r="S24" s="360" t="s">
        <v>95</v>
      </c>
      <c r="T24" s="345" t="s">
        <v>95</v>
      </c>
      <c r="U24" s="343" t="s">
        <v>95</v>
      </c>
      <c r="V24" s="322"/>
      <c r="W24" s="85"/>
      <c r="X24" s="30"/>
    </row>
    <row r="25" spans="1:24" x14ac:dyDescent="0.2">
      <c r="A25" s="329"/>
      <c r="B25" s="321"/>
      <c r="C25" s="359" t="s">
        <v>156</v>
      </c>
      <c r="D25" s="359"/>
      <c r="E25" s="359"/>
      <c r="F25" s="693"/>
      <c r="G25" s="600"/>
      <c r="H25" s="600"/>
      <c r="I25" s="694"/>
      <c r="J25" s="695"/>
      <c r="K25" s="696"/>
      <c r="L25" s="436"/>
      <c r="M25" s="600"/>
      <c r="N25" s="694"/>
      <c r="O25" s="600"/>
      <c r="P25" s="600"/>
      <c r="Q25" s="696"/>
      <c r="R25" s="436"/>
      <c r="S25" s="694"/>
      <c r="T25" s="600"/>
      <c r="U25" s="343"/>
      <c r="V25" s="329"/>
      <c r="W25" s="84"/>
      <c r="X25" s="30"/>
    </row>
    <row r="26" spans="1:24" x14ac:dyDescent="0.2">
      <c r="A26" s="322"/>
      <c r="B26" s="327"/>
      <c r="C26" s="359"/>
      <c r="D26" s="359" t="s">
        <v>119</v>
      </c>
      <c r="E26" s="359"/>
      <c r="F26" s="364" t="s">
        <v>95</v>
      </c>
      <c r="G26" s="362">
        <v>1.2298067877611501E-7</v>
      </c>
      <c r="H26" s="362" t="s">
        <v>95</v>
      </c>
      <c r="I26" s="357" t="s">
        <v>95</v>
      </c>
      <c r="J26" s="505">
        <v>2.04340718199525E-5</v>
      </c>
      <c r="K26" s="343" t="s">
        <v>95</v>
      </c>
      <c r="L26" s="362" t="s">
        <v>95</v>
      </c>
      <c r="M26" s="362" t="s">
        <v>95</v>
      </c>
      <c r="N26" s="360" t="s">
        <v>95</v>
      </c>
      <c r="O26" s="362" t="s">
        <v>95</v>
      </c>
      <c r="P26" s="362" t="s">
        <v>95</v>
      </c>
      <c r="Q26" s="343" t="s">
        <v>95</v>
      </c>
      <c r="R26" s="345">
        <v>6.1343025678613806E-8</v>
      </c>
      <c r="S26" s="360" t="s">
        <v>95</v>
      </c>
      <c r="T26" s="362">
        <v>9.9104206187147392E-6</v>
      </c>
      <c r="U26" s="343" t="s">
        <v>95</v>
      </c>
      <c r="V26" s="322"/>
      <c r="W26" s="85"/>
      <c r="X26" s="30"/>
    </row>
    <row r="27" spans="1:24" x14ac:dyDescent="0.2">
      <c r="A27" s="329"/>
      <c r="B27" s="321"/>
      <c r="C27" s="359"/>
      <c r="D27" s="359" t="s">
        <v>120</v>
      </c>
      <c r="E27" s="359"/>
      <c r="F27" s="364" t="s">
        <v>95</v>
      </c>
      <c r="G27" s="345">
        <v>5.1707226391417495E-4</v>
      </c>
      <c r="H27" s="362">
        <v>1.5023451750360099E-4</v>
      </c>
      <c r="I27" s="357" t="s">
        <v>95</v>
      </c>
      <c r="J27" s="505">
        <v>7.9703925542041898E-5</v>
      </c>
      <c r="K27" s="343" t="s">
        <v>95</v>
      </c>
      <c r="L27" s="362" t="s">
        <v>95</v>
      </c>
      <c r="M27" s="362" t="s">
        <v>95</v>
      </c>
      <c r="N27" s="360" t="s">
        <v>95</v>
      </c>
      <c r="O27" s="362" t="s">
        <v>95</v>
      </c>
      <c r="P27" s="362" t="s">
        <v>95</v>
      </c>
      <c r="Q27" s="343" t="s">
        <v>95</v>
      </c>
      <c r="R27" s="345">
        <v>2.57916751465732E-4</v>
      </c>
      <c r="S27" s="360">
        <v>8.7644272633407606E-5</v>
      </c>
      <c r="T27" s="345">
        <v>3.8655997397105697E-5</v>
      </c>
      <c r="U27" s="343" t="s">
        <v>95</v>
      </c>
      <c r="V27" s="329"/>
      <c r="W27" s="84"/>
      <c r="X27" s="30"/>
    </row>
    <row r="28" spans="1:24" x14ac:dyDescent="0.2">
      <c r="A28" s="322"/>
      <c r="B28" s="327"/>
      <c r="C28" s="194"/>
      <c r="D28" s="359" t="s">
        <v>122</v>
      </c>
      <c r="E28" s="359"/>
      <c r="F28" s="364" t="s">
        <v>95</v>
      </c>
      <c r="G28" s="362">
        <v>4.30432375716402E-7</v>
      </c>
      <c r="H28" s="362" t="s">
        <v>95</v>
      </c>
      <c r="I28" s="357" t="s">
        <v>95</v>
      </c>
      <c r="J28" s="505" t="s">
        <v>95</v>
      </c>
      <c r="K28" s="343" t="s">
        <v>95</v>
      </c>
      <c r="L28" s="362" t="s">
        <v>95</v>
      </c>
      <c r="M28" s="362" t="s">
        <v>95</v>
      </c>
      <c r="N28" s="360" t="s">
        <v>95</v>
      </c>
      <c r="O28" s="362" t="s">
        <v>95</v>
      </c>
      <c r="P28" s="362" t="s">
        <v>95</v>
      </c>
      <c r="Q28" s="343" t="s">
        <v>95</v>
      </c>
      <c r="R28" s="345">
        <v>2.1470058987514801E-7</v>
      </c>
      <c r="S28" s="360" t="s">
        <v>95</v>
      </c>
      <c r="T28" s="362" t="s">
        <v>95</v>
      </c>
      <c r="U28" s="343" t="s">
        <v>95</v>
      </c>
      <c r="V28" s="322"/>
      <c r="W28" s="85"/>
      <c r="X28" s="30"/>
    </row>
    <row r="29" spans="1:24" x14ac:dyDescent="0.2">
      <c r="A29" s="329"/>
      <c r="B29" s="321"/>
      <c r="C29" s="359"/>
      <c r="D29" s="359" t="s">
        <v>123</v>
      </c>
      <c r="E29" s="359"/>
      <c r="F29" s="364" t="s">
        <v>95</v>
      </c>
      <c r="G29" s="362">
        <v>1.6540901295387499E-5</v>
      </c>
      <c r="H29" s="362" t="s">
        <v>95</v>
      </c>
      <c r="I29" s="357" t="s">
        <v>95</v>
      </c>
      <c r="J29" s="505" t="s">
        <v>95</v>
      </c>
      <c r="K29" s="343" t="s">
        <v>95</v>
      </c>
      <c r="L29" s="362" t="s">
        <v>95</v>
      </c>
      <c r="M29" s="362" t="s">
        <v>95</v>
      </c>
      <c r="N29" s="360" t="s">
        <v>95</v>
      </c>
      <c r="O29" s="362" t="s">
        <v>95</v>
      </c>
      <c r="P29" s="362" t="s">
        <v>95</v>
      </c>
      <c r="Q29" s="343" t="s">
        <v>95</v>
      </c>
      <c r="R29" s="345">
        <v>8.2506369537735596E-6</v>
      </c>
      <c r="S29" s="360" t="s">
        <v>95</v>
      </c>
      <c r="T29" s="362" t="s">
        <v>95</v>
      </c>
      <c r="U29" s="343" t="s">
        <v>95</v>
      </c>
      <c r="V29" s="329"/>
      <c r="W29" s="84"/>
      <c r="X29" s="30"/>
    </row>
    <row r="30" spans="1:24" x14ac:dyDescent="0.2">
      <c r="A30" s="322"/>
      <c r="B30" s="327"/>
      <c r="C30" s="359"/>
      <c r="D30" s="359" t="s">
        <v>124</v>
      </c>
      <c r="E30" s="359"/>
      <c r="F30" s="364" t="s">
        <v>95</v>
      </c>
      <c r="G30" s="345">
        <v>6.3143814614202397E-3</v>
      </c>
      <c r="H30" s="345">
        <v>9.7069507492389699E-4</v>
      </c>
      <c r="I30" s="357">
        <v>2.2257465404128401E-4</v>
      </c>
      <c r="J30" s="506">
        <v>2.0135844825823501E-4</v>
      </c>
      <c r="K30" s="340">
        <v>8.6903493814957598E-6</v>
      </c>
      <c r="L30" s="362" t="s">
        <v>95</v>
      </c>
      <c r="M30" s="362" t="s">
        <v>95</v>
      </c>
      <c r="N30" s="360" t="s">
        <v>95</v>
      </c>
      <c r="O30" s="362" t="s">
        <v>95</v>
      </c>
      <c r="P30" s="362" t="s">
        <v>95</v>
      </c>
      <c r="Q30" s="343" t="s">
        <v>95</v>
      </c>
      <c r="R30" s="345">
        <v>3.1496269819555902E-3</v>
      </c>
      <c r="S30" s="357">
        <v>5.6628706374683101E-4</v>
      </c>
      <c r="T30" s="345">
        <v>9.7657820475226907E-5</v>
      </c>
      <c r="U30" s="340">
        <v>2.05447478704598E-6</v>
      </c>
      <c r="V30" s="322"/>
      <c r="W30" s="85"/>
      <c r="X30" s="30"/>
    </row>
    <row r="31" spans="1:24" x14ac:dyDescent="0.2">
      <c r="A31" s="329"/>
      <c r="B31" s="321"/>
      <c r="C31" s="359"/>
      <c r="D31" s="359" t="s">
        <v>308</v>
      </c>
      <c r="E31" s="359"/>
      <c r="F31" s="364" t="s">
        <v>95</v>
      </c>
      <c r="G31" s="362" t="s">
        <v>95</v>
      </c>
      <c r="H31" s="362" t="s">
        <v>95</v>
      </c>
      <c r="I31" s="357" t="s">
        <v>95</v>
      </c>
      <c r="J31" s="505">
        <v>7.2899931898209099E-6</v>
      </c>
      <c r="K31" s="343" t="s">
        <v>95</v>
      </c>
      <c r="L31" s="362" t="s">
        <v>95</v>
      </c>
      <c r="M31" s="362" t="s">
        <v>95</v>
      </c>
      <c r="N31" s="360" t="s">
        <v>95</v>
      </c>
      <c r="O31" s="362" t="s">
        <v>95</v>
      </c>
      <c r="P31" s="362" t="s">
        <v>95</v>
      </c>
      <c r="Q31" s="343" t="s">
        <v>95</v>
      </c>
      <c r="R31" s="345" t="s">
        <v>95</v>
      </c>
      <c r="S31" s="360" t="s">
        <v>95</v>
      </c>
      <c r="T31" s="362">
        <v>3.5356095180279598E-6</v>
      </c>
      <c r="U31" s="343" t="s">
        <v>95</v>
      </c>
      <c r="V31" s="329"/>
      <c r="W31" s="84"/>
      <c r="X31" s="30"/>
    </row>
    <row r="32" spans="1:24" x14ac:dyDescent="0.2">
      <c r="A32" s="322"/>
      <c r="B32" s="327"/>
      <c r="C32" s="359"/>
      <c r="D32" s="359" t="s">
        <v>127</v>
      </c>
      <c r="E32" s="359"/>
      <c r="F32" s="364" t="s">
        <v>95</v>
      </c>
      <c r="G32" s="362">
        <v>8.6086475143280495E-7</v>
      </c>
      <c r="H32" s="362" t="s">
        <v>95</v>
      </c>
      <c r="I32" s="357" t="s">
        <v>95</v>
      </c>
      <c r="J32" s="505" t="s">
        <v>95</v>
      </c>
      <c r="K32" s="343" t="s">
        <v>95</v>
      </c>
      <c r="L32" s="362" t="s">
        <v>95</v>
      </c>
      <c r="M32" s="362" t="s">
        <v>95</v>
      </c>
      <c r="N32" s="360" t="s">
        <v>95</v>
      </c>
      <c r="O32" s="362" t="s">
        <v>95</v>
      </c>
      <c r="P32" s="362" t="s">
        <v>95</v>
      </c>
      <c r="Q32" s="343" t="s">
        <v>95</v>
      </c>
      <c r="R32" s="345">
        <v>4.2940117975029698E-7</v>
      </c>
      <c r="S32" s="360" t="s">
        <v>95</v>
      </c>
      <c r="T32" s="362" t="s">
        <v>95</v>
      </c>
      <c r="U32" s="343" t="s">
        <v>95</v>
      </c>
      <c r="V32" s="322"/>
      <c r="W32" s="85"/>
      <c r="X32" s="30"/>
    </row>
    <row r="33" spans="1:24" x14ac:dyDescent="0.2">
      <c r="A33" s="329"/>
      <c r="B33" s="321"/>
      <c r="C33" s="359"/>
      <c r="D33" s="359" t="s">
        <v>129</v>
      </c>
      <c r="E33" s="359"/>
      <c r="F33" s="364" t="s">
        <v>95</v>
      </c>
      <c r="G33" s="345">
        <v>5.1651885085968299E-6</v>
      </c>
      <c r="H33" s="345" t="s">
        <v>95</v>
      </c>
      <c r="I33" s="357" t="s">
        <v>95</v>
      </c>
      <c r="J33" s="506">
        <v>1.09349897847314E-5</v>
      </c>
      <c r="K33" s="340" t="s">
        <v>95</v>
      </c>
      <c r="L33" s="362" t="s">
        <v>95</v>
      </c>
      <c r="M33" s="362" t="s">
        <v>95</v>
      </c>
      <c r="N33" s="360" t="s">
        <v>95</v>
      </c>
      <c r="O33" s="362" t="s">
        <v>95</v>
      </c>
      <c r="P33" s="362" t="s">
        <v>95</v>
      </c>
      <c r="Q33" s="343" t="s">
        <v>95</v>
      </c>
      <c r="R33" s="345">
        <v>2.5764070785017798E-6</v>
      </c>
      <c r="S33" s="357" t="s">
        <v>95</v>
      </c>
      <c r="T33" s="345">
        <v>5.3034142770419399E-6</v>
      </c>
      <c r="U33" s="340" t="s">
        <v>95</v>
      </c>
      <c r="V33" s="329"/>
      <c r="W33" s="84"/>
      <c r="X33" s="30"/>
    </row>
    <row r="34" spans="1:24" x14ac:dyDescent="0.2">
      <c r="A34" s="322"/>
      <c r="B34" s="321"/>
      <c r="C34" s="359"/>
      <c r="D34" s="359" t="s">
        <v>130</v>
      </c>
      <c r="E34" s="359"/>
      <c r="F34" s="364" t="s">
        <v>95</v>
      </c>
      <c r="G34" s="345">
        <v>2.4596135755223001E-5</v>
      </c>
      <c r="H34" s="345" t="s">
        <v>95</v>
      </c>
      <c r="I34" s="357" t="s">
        <v>95</v>
      </c>
      <c r="J34" s="506" t="s">
        <v>95</v>
      </c>
      <c r="K34" s="340" t="s">
        <v>95</v>
      </c>
      <c r="L34" s="362" t="s">
        <v>95</v>
      </c>
      <c r="M34" s="362" t="s">
        <v>95</v>
      </c>
      <c r="N34" s="360" t="s">
        <v>95</v>
      </c>
      <c r="O34" s="362" t="s">
        <v>95</v>
      </c>
      <c r="P34" s="362" t="s">
        <v>95</v>
      </c>
      <c r="Q34" s="343" t="s">
        <v>95</v>
      </c>
      <c r="R34" s="345">
        <v>1.22686051357228E-5</v>
      </c>
      <c r="S34" s="357" t="s">
        <v>95</v>
      </c>
      <c r="T34" s="345" t="s">
        <v>95</v>
      </c>
      <c r="U34" s="340" t="s">
        <v>95</v>
      </c>
      <c r="V34" s="322"/>
      <c r="W34" s="85"/>
      <c r="X34" s="30"/>
    </row>
    <row r="35" spans="1:24" x14ac:dyDescent="0.2">
      <c r="A35" s="329"/>
      <c r="B35" s="321"/>
      <c r="C35" s="359"/>
      <c r="D35" s="359" t="s">
        <v>131</v>
      </c>
      <c r="E35" s="359"/>
      <c r="F35" s="364" t="s">
        <v>95</v>
      </c>
      <c r="G35" s="345">
        <v>7.5374858021880895E-5</v>
      </c>
      <c r="H35" s="345">
        <v>2.6201942489658E-3</v>
      </c>
      <c r="I35" s="360">
        <v>7.5563436542122305E-4</v>
      </c>
      <c r="J35" s="506">
        <v>2.2211946522730699E-3</v>
      </c>
      <c r="K35" s="340">
        <v>6.9662806236445802E-4</v>
      </c>
      <c r="L35" s="362" t="s">
        <v>95</v>
      </c>
      <c r="M35" s="362" t="s">
        <v>95</v>
      </c>
      <c r="N35" s="360" t="s">
        <v>95</v>
      </c>
      <c r="O35" s="362" t="s">
        <v>95</v>
      </c>
      <c r="P35" s="362" t="s">
        <v>95</v>
      </c>
      <c r="Q35" s="343" t="s">
        <v>95</v>
      </c>
      <c r="R35" s="362">
        <v>3.7597140438422399E-5</v>
      </c>
      <c r="S35" s="357">
        <v>1.5285769404048001E-3</v>
      </c>
      <c r="T35" s="345">
        <v>1.07726807823841E-3</v>
      </c>
      <c r="U35" s="340">
        <v>1.64688981679369E-4</v>
      </c>
      <c r="V35" s="329"/>
      <c r="W35" s="84"/>
      <c r="X35" s="30"/>
    </row>
    <row r="36" spans="1:24" x14ac:dyDescent="0.2">
      <c r="A36" s="329"/>
      <c r="B36" s="327"/>
      <c r="C36" s="359"/>
      <c r="D36" s="359" t="s">
        <v>132</v>
      </c>
      <c r="E36" s="359"/>
      <c r="F36" s="364" t="s">
        <v>95</v>
      </c>
      <c r="G36" s="345" t="s">
        <v>95</v>
      </c>
      <c r="H36" s="362">
        <v>1.6350444333988099E-5</v>
      </c>
      <c r="I36" s="357">
        <v>3.72055264891496E-5</v>
      </c>
      <c r="J36" s="506">
        <v>1.16153891491146E-4</v>
      </c>
      <c r="K36" s="343" t="s">
        <v>95</v>
      </c>
      <c r="L36" s="362" t="s">
        <v>95</v>
      </c>
      <c r="M36" s="362" t="s">
        <v>95</v>
      </c>
      <c r="N36" s="360" t="s">
        <v>95</v>
      </c>
      <c r="O36" s="362" t="s">
        <v>95</v>
      </c>
      <c r="P36" s="362" t="s">
        <v>95</v>
      </c>
      <c r="Q36" s="343" t="s">
        <v>95</v>
      </c>
      <c r="R36" s="345" t="s">
        <v>95</v>
      </c>
      <c r="S36" s="357">
        <v>9.5385722582099799E-6</v>
      </c>
      <c r="T36" s="345">
        <v>5.6334044987245503E-5</v>
      </c>
      <c r="U36" s="343" t="s">
        <v>95</v>
      </c>
      <c r="V36" s="329"/>
      <c r="W36" s="84"/>
      <c r="X36" s="30"/>
    </row>
    <row r="37" spans="1:24" x14ac:dyDescent="0.2">
      <c r="A37" s="329"/>
      <c r="B37" s="321"/>
      <c r="C37" s="359"/>
      <c r="D37" s="359" t="s">
        <v>137</v>
      </c>
      <c r="E37" s="359"/>
      <c r="F37" s="364" t="s">
        <v>95</v>
      </c>
      <c r="G37" s="345" t="s">
        <v>95</v>
      </c>
      <c r="H37" s="362" t="s">
        <v>95</v>
      </c>
      <c r="I37" s="360" t="s">
        <v>95</v>
      </c>
      <c r="J37" s="505">
        <v>5.4122676712306699E-6</v>
      </c>
      <c r="K37" s="343" t="s">
        <v>95</v>
      </c>
      <c r="L37" s="362" t="s">
        <v>95</v>
      </c>
      <c r="M37" s="362" t="s">
        <v>95</v>
      </c>
      <c r="N37" s="360" t="s">
        <v>95</v>
      </c>
      <c r="O37" s="362" t="s">
        <v>95</v>
      </c>
      <c r="P37" s="362" t="s">
        <v>95</v>
      </c>
      <c r="Q37" s="343" t="s">
        <v>95</v>
      </c>
      <c r="R37" s="362" t="s">
        <v>95</v>
      </c>
      <c r="S37" s="360" t="s">
        <v>95</v>
      </c>
      <c r="T37" s="345">
        <v>2.62492221792985E-6</v>
      </c>
      <c r="U37" s="343" t="s">
        <v>95</v>
      </c>
      <c r="V37" s="329"/>
      <c r="W37" s="84"/>
      <c r="X37" s="30"/>
    </row>
    <row r="38" spans="1:24" x14ac:dyDescent="0.2">
      <c r="A38" s="329"/>
      <c r="B38" s="321"/>
      <c r="C38" s="359"/>
      <c r="D38" s="359" t="s">
        <v>141</v>
      </c>
      <c r="E38" s="359"/>
      <c r="F38" s="364" t="s">
        <v>95</v>
      </c>
      <c r="G38" s="362">
        <v>6.8309372064835503E-3</v>
      </c>
      <c r="H38" s="362" t="s">
        <v>95</v>
      </c>
      <c r="I38" s="357" t="s">
        <v>95</v>
      </c>
      <c r="J38" s="505">
        <v>1.60512395506784E-4</v>
      </c>
      <c r="K38" s="343">
        <v>2.89678312716525E-6</v>
      </c>
      <c r="L38" s="362" t="s">
        <v>95</v>
      </c>
      <c r="M38" s="362" t="s">
        <v>95</v>
      </c>
      <c r="N38" s="360" t="s">
        <v>95</v>
      </c>
      <c r="O38" s="362" t="s">
        <v>95</v>
      </c>
      <c r="P38" s="362" t="s">
        <v>95</v>
      </c>
      <c r="Q38" s="343" t="s">
        <v>95</v>
      </c>
      <c r="R38" s="345">
        <v>3.40728609271347E-3</v>
      </c>
      <c r="S38" s="360" t="s">
        <v>95</v>
      </c>
      <c r="T38" s="362">
        <v>7.7847693206033796E-5</v>
      </c>
      <c r="U38" s="343">
        <v>6.8482492901532801E-7</v>
      </c>
      <c r="V38" s="329"/>
      <c r="W38" s="84"/>
      <c r="X38" s="30"/>
    </row>
    <row r="39" spans="1:24" x14ac:dyDescent="0.2">
      <c r="A39" s="329"/>
      <c r="B39" s="321"/>
      <c r="C39" s="359" t="s">
        <v>162</v>
      </c>
      <c r="D39" s="359"/>
      <c r="E39" s="359"/>
      <c r="F39" s="364"/>
      <c r="G39" s="362"/>
      <c r="H39" s="362"/>
      <c r="I39" s="360"/>
      <c r="J39" s="505"/>
      <c r="K39" s="340"/>
      <c r="L39" s="362"/>
      <c r="M39" s="362"/>
      <c r="N39" s="360"/>
      <c r="O39" s="362"/>
      <c r="P39" s="362"/>
      <c r="Q39" s="343"/>
      <c r="R39" s="362"/>
      <c r="S39" s="360"/>
      <c r="T39" s="362"/>
      <c r="U39" s="343"/>
      <c r="V39" s="329"/>
      <c r="W39" s="84"/>
      <c r="X39" s="30"/>
    </row>
    <row r="40" spans="1:24" x14ac:dyDescent="0.2">
      <c r="A40" s="329"/>
      <c r="B40" s="321"/>
      <c r="C40" s="359"/>
      <c r="D40" s="359" t="s">
        <v>116</v>
      </c>
      <c r="E40" s="359"/>
      <c r="F40" s="364" t="s">
        <v>95</v>
      </c>
      <c r="G40" s="362">
        <v>2.10112489688992E-4</v>
      </c>
      <c r="H40" s="362">
        <v>1.1200528294704601E-2</v>
      </c>
      <c r="I40" s="357">
        <v>6.5076746111330996E-3</v>
      </c>
      <c r="J40" s="505">
        <v>7.9755618221024303E-3</v>
      </c>
      <c r="K40" s="343">
        <v>1.07407407586221E-2</v>
      </c>
      <c r="L40" s="362" t="s">
        <v>95</v>
      </c>
      <c r="M40" s="362" t="s">
        <v>95</v>
      </c>
      <c r="N40" s="360" t="s">
        <v>95</v>
      </c>
      <c r="O40" s="362" t="s">
        <v>95</v>
      </c>
      <c r="P40" s="362" t="s">
        <v>95</v>
      </c>
      <c r="Q40" s="343" t="s">
        <v>95</v>
      </c>
      <c r="R40" s="345">
        <v>1.04804559371912E-4</v>
      </c>
      <c r="S40" s="360">
        <v>6.53419847722915E-3</v>
      </c>
      <c r="T40" s="362">
        <v>3.8681068082779E-3</v>
      </c>
      <c r="U40" s="343">
        <v>2.5392052855518501E-3</v>
      </c>
      <c r="V40" s="329"/>
      <c r="W40" s="84"/>
      <c r="X40" s="30"/>
    </row>
    <row r="41" spans="1:24" x14ac:dyDescent="0.2">
      <c r="A41" s="329"/>
      <c r="B41" s="321"/>
      <c r="C41" s="359"/>
      <c r="D41" s="359" t="s">
        <v>117</v>
      </c>
      <c r="E41" s="359"/>
      <c r="F41" s="693" t="s">
        <v>95</v>
      </c>
      <c r="G41" s="436" t="s">
        <v>95</v>
      </c>
      <c r="H41" s="436" t="s">
        <v>95</v>
      </c>
      <c r="I41" s="673" t="s">
        <v>95</v>
      </c>
      <c r="J41" s="697">
        <v>1.0382717573381299E-5</v>
      </c>
      <c r="K41" s="428">
        <v>9.1731465693566408E-6</v>
      </c>
      <c r="L41" s="436" t="s">
        <v>95</v>
      </c>
      <c r="M41" s="436" t="s">
        <v>95</v>
      </c>
      <c r="N41" s="673" t="s">
        <v>95</v>
      </c>
      <c r="O41" s="436" t="s">
        <v>95</v>
      </c>
      <c r="P41" s="436" t="s">
        <v>95</v>
      </c>
      <c r="Q41" s="428" t="s">
        <v>95</v>
      </c>
      <c r="R41" s="436" t="s">
        <v>95</v>
      </c>
      <c r="S41" s="673" t="s">
        <v>95</v>
      </c>
      <c r="T41" s="436">
        <v>5.0355650711307299E-6</v>
      </c>
      <c r="U41" s="343">
        <v>2.1686122752152099E-6</v>
      </c>
      <c r="V41" s="329"/>
      <c r="W41" s="84"/>
      <c r="X41" s="30"/>
    </row>
    <row r="42" spans="1:24" x14ac:dyDescent="0.2">
      <c r="A42" s="329"/>
      <c r="B42" s="321"/>
      <c r="C42" s="359"/>
      <c r="D42" s="359" t="s">
        <v>118</v>
      </c>
      <c r="E42" s="359"/>
      <c r="F42" s="364" t="s">
        <v>95</v>
      </c>
      <c r="G42" s="345" t="s">
        <v>95</v>
      </c>
      <c r="H42" s="345">
        <v>7.5591184674524698E-5</v>
      </c>
      <c r="I42" s="357">
        <v>1.7318678702028901E-4</v>
      </c>
      <c r="J42" s="506">
        <v>1.51322585909919E-5</v>
      </c>
      <c r="K42" s="340">
        <v>6.4936221767287805E-5</v>
      </c>
      <c r="L42" s="362" t="s">
        <v>95</v>
      </c>
      <c r="M42" s="362" t="s">
        <v>95</v>
      </c>
      <c r="N42" s="360" t="s">
        <v>95</v>
      </c>
      <c r="O42" s="362" t="s">
        <v>95</v>
      </c>
      <c r="P42" s="362" t="s">
        <v>95</v>
      </c>
      <c r="Q42" s="343" t="s">
        <v>95</v>
      </c>
      <c r="R42" s="345" t="s">
        <v>95</v>
      </c>
      <c r="S42" s="357">
        <v>4.4098616672014299E-5</v>
      </c>
      <c r="T42" s="345">
        <v>7.3390682419671304E-6</v>
      </c>
      <c r="U42" s="340">
        <v>1.5351492158760299E-5</v>
      </c>
      <c r="V42" s="329"/>
      <c r="W42" s="84"/>
      <c r="X42" s="30"/>
    </row>
    <row r="43" spans="1:24" x14ac:dyDescent="0.2">
      <c r="A43" s="329"/>
      <c r="B43" s="321"/>
      <c r="C43" s="359"/>
      <c r="D43" s="359" t="s">
        <v>128</v>
      </c>
      <c r="E43" s="359"/>
      <c r="F43" s="364" t="s">
        <v>95</v>
      </c>
      <c r="G43" s="362">
        <v>1.76341995297071E-4</v>
      </c>
      <c r="H43" s="362">
        <v>2.64829805618335E-3</v>
      </c>
      <c r="I43" s="357">
        <v>1.2393062097801699E-4</v>
      </c>
      <c r="J43" s="505">
        <v>9.906879836082069E-4</v>
      </c>
      <c r="K43" s="343">
        <v>2.8460894224398601E-4</v>
      </c>
      <c r="L43" s="362" t="s">
        <v>95</v>
      </c>
      <c r="M43" s="362" t="s">
        <v>95</v>
      </c>
      <c r="N43" s="360" t="s">
        <v>95</v>
      </c>
      <c r="O43" s="362" t="s">
        <v>95</v>
      </c>
      <c r="P43" s="362" t="s">
        <v>95</v>
      </c>
      <c r="Q43" s="343" t="s">
        <v>95</v>
      </c>
      <c r="R43" s="345">
        <v>8.7959764520564304E-5</v>
      </c>
      <c r="S43" s="360">
        <v>1.54497222547471E-3</v>
      </c>
      <c r="T43" s="362">
        <v>4.8047861953176303E-4</v>
      </c>
      <c r="U43" s="343">
        <v>6.7284049275756003E-5</v>
      </c>
      <c r="V43" s="329"/>
      <c r="W43" s="84"/>
      <c r="X43" s="30"/>
    </row>
    <row r="44" spans="1:24" x14ac:dyDescent="0.2">
      <c r="A44" s="329"/>
      <c r="B44" s="321"/>
      <c r="C44" s="359"/>
      <c r="D44" s="359" t="s">
        <v>130</v>
      </c>
      <c r="E44" s="359"/>
      <c r="F44" s="364" t="s">
        <v>95</v>
      </c>
      <c r="G44" s="345" t="s">
        <v>95</v>
      </c>
      <c r="H44" s="345" t="s">
        <v>95</v>
      </c>
      <c r="I44" s="360">
        <v>3.9510293616796E-6</v>
      </c>
      <c r="J44" s="506">
        <v>2.2274242828171001E-4</v>
      </c>
      <c r="K44" s="340" t="s">
        <v>95</v>
      </c>
      <c r="L44" s="362" t="s">
        <v>95</v>
      </c>
      <c r="M44" s="362" t="s">
        <v>95</v>
      </c>
      <c r="N44" s="360" t="s">
        <v>95</v>
      </c>
      <c r="O44" s="362" t="s">
        <v>95</v>
      </c>
      <c r="P44" s="362" t="s">
        <v>95</v>
      </c>
      <c r="Q44" s="343" t="s">
        <v>95</v>
      </c>
      <c r="R44" s="362" t="s">
        <v>95</v>
      </c>
      <c r="S44" s="357" t="s">
        <v>95</v>
      </c>
      <c r="T44" s="345">
        <v>1.08028941728109E-4</v>
      </c>
      <c r="U44" s="340" t="s">
        <v>95</v>
      </c>
      <c r="V44" s="329"/>
      <c r="W44" s="84"/>
      <c r="X44" s="30"/>
    </row>
    <row r="45" spans="1:24" x14ac:dyDescent="0.2">
      <c r="A45" s="329"/>
      <c r="B45" s="321"/>
      <c r="C45" s="359"/>
      <c r="D45" s="359" t="s">
        <v>133</v>
      </c>
      <c r="E45" s="359"/>
      <c r="F45" s="364" t="s">
        <v>95</v>
      </c>
      <c r="G45" s="345">
        <v>3.5233964469356897E-5</v>
      </c>
      <c r="H45" s="345">
        <v>2.7293393889692001E-4</v>
      </c>
      <c r="I45" s="357">
        <v>7.1777033403846001E-5</v>
      </c>
      <c r="J45" s="506">
        <v>8.1515378395270095E-5</v>
      </c>
      <c r="K45" s="340">
        <v>2.96920270534439E-5</v>
      </c>
      <c r="L45" s="362" t="s">
        <v>95</v>
      </c>
      <c r="M45" s="362" t="s">
        <v>95</v>
      </c>
      <c r="N45" s="360" t="s">
        <v>95</v>
      </c>
      <c r="O45" s="362" t="s">
        <v>95</v>
      </c>
      <c r="P45" s="362" t="s">
        <v>95</v>
      </c>
      <c r="Q45" s="343" t="s">
        <v>95</v>
      </c>
      <c r="R45" s="345">
        <v>1.7574776856922901E-5</v>
      </c>
      <c r="S45" s="357">
        <v>1.5922503662327899E-4</v>
      </c>
      <c r="T45" s="345">
        <v>3.9534542792494502E-5</v>
      </c>
      <c r="U45" s="340">
        <v>7.01945552240711E-6</v>
      </c>
      <c r="V45" s="329"/>
      <c r="W45" s="84"/>
      <c r="X45" s="30"/>
    </row>
    <row r="46" spans="1:24" x14ac:dyDescent="0.2">
      <c r="A46" s="329"/>
      <c r="B46" s="321"/>
      <c r="C46" s="359"/>
      <c r="D46" s="359" t="s">
        <v>134</v>
      </c>
      <c r="E46" s="359"/>
      <c r="F46" s="364" t="s">
        <v>95</v>
      </c>
      <c r="G46" s="345">
        <v>1.36385572762711E-4</v>
      </c>
      <c r="H46" s="345">
        <v>1.39300098614506E-2</v>
      </c>
      <c r="I46" s="357">
        <v>6.7964290069825201E-3</v>
      </c>
      <c r="J46" s="506">
        <v>9.6184170146497092E-3</v>
      </c>
      <c r="K46" s="340">
        <v>4.6107131440713603E-5</v>
      </c>
      <c r="L46" s="362" t="s">
        <v>95</v>
      </c>
      <c r="M46" s="362" t="s">
        <v>95</v>
      </c>
      <c r="N46" s="360" t="s">
        <v>95</v>
      </c>
      <c r="O46" s="362" t="s">
        <v>95</v>
      </c>
      <c r="P46" s="362" t="s">
        <v>95</v>
      </c>
      <c r="Q46" s="343" t="s">
        <v>95</v>
      </c>
      <c r="R46" s="345">
        <v>6.8029415477582699E-5</v>
      </c>
      <c r="S46" s="357">
        <v>8.1265317875685306E-3</v>
      </c>
      <c r="T46" s="345">
        <v>4.6648831980860899E-3</v>
      </c>
      <c r="U46" s="340">
        <v>1.09001301201606E-5</v>
      </c>
      <c r="V46" s="329"/>
      <c r="W46" s="84"/>
      <c r="X46" s="30"/>
    </row>
    <row r="47" spans="1:24" x14ac:dyDescent="0.2">
      <c r="A47" s="329"/>
      <c r="B47" s="321"/>
      <c r="C47" s="359"/>
      <c r="D47" s="359" t="s">
        <v>135</v>
      </c>
      <c r="E47" s="359"/>
      <c r="F47" s="364" t="s">
        <v>95</v>
      </c>
      <c r="G47" s="345">
        <v>1.5803017222730801E-5</v>
      </c>
      <c r="H47" s="345">
        <v>1.2961873986509401E-4</v>
      </c>
      <c r="I47" s="357">
        <v>2.08087546381792E-4</v>
      </c>
      <c r="J47" s="506">
        <v>2.8718154990203599E-5</v>
      </c>
      <c r="K47" s="340">
        <v>3.8140977841009198E-5</v>
      </c>
      <c r="L47" s="362" t="s">
        <v>95</v>
      </c>
      <c r="M47" s="362" t="s">
        <v>95</v>
      </c>
      <c r="N47" s="360" t="s">
        <v>95</v>
      </c>
      <c r="O47" s="362" t="s">
        <v>95</v>
      </c>
      <c r="P47" s="362" t="s">
        <v>95</v>
      </c>
      <c r="Q47" s="343" t="s">
        <v>95</v>
      </c>
      <c r="R47" s="345">
        <v>7.8825787997018807E-6</v>
      </c>
      <c r="S47" s="357">
        <v>7.5617377177403803E-5</v>
      </c>
      <c r="T47" s="345">
        <v>1.39281587073829E-5</v>
      </c>
      <c r="U47" s="340">
        <v>9.0168615653684799E-6</v>
      </c>
      <c r="V47" s="329"/>
      <c r="W47" s="84"/>
      <c r="X47" s="30"/>
    </row>
    <row r="48" spans="1:24" x14ac:dyDescent="0.2">
      <c r="A48" s="329"/>
      <c r="B48" s="321"/>
      <c r="C48" s="359"/>
      <c r="D48" s="359" t="s">
        <v>138</v>
      </c>
      <c r="E48" s="359"/>
      <c r="F48" s="364" t="s">
        <v>95</v>
      </c>
      <c r="G48" s="362">
        <v>5.29308841452399E-4</v>
      </c>
      <c r="H48" s="362">
        <v>3.78152602630554E-2</v>
      </c>
      <c r="I48" s="357">
        <v>6.3169715939426999E-3</v>
      </c>
      <c r="J48" s="506">
        <v>5.8882136538833202E-2</v>
      </c>
      <c r="K48" s="340">
        <v>1.07720260163955E-2</v>
      </c>
      <c r="L48" s="362" t="s">
        <v>95</v>
      </c>
      <c r="M48" s="362" t="s">
        <v>95</v>
      </c>
      <c r="N48" s="360" t="s">
        <v>95</v>
      </c>
      <c r="O48" s="362" t="s">
        <v>95</v>
      </c>
      <c r="P48" s="362" t="s">
        <v>95</v>
      </c>
      <c r="Q48" s="343" t="s">
        <v>95</v>
      </c>
      <c r="R48" s="345">
        <v>2.6402038252075401E-4</v>
      </c>
      <c r="S48" s="357">
        <v>2.2060782270752501E-2</v>
      </c>
      <c r="T48" s="362">
        <v>2.8557535921873101E-2</v>
      </c>
      <c r="U48" s="343">
        <v>2.54660139478522E-3</v>
      </c>
      <c r="V48" s="329"/>
      <c r="W48" s="84"/>
      <c r="X48" s="30"/>
    </row>
    <row r="49" spans="1:24" x14ac:dyDescent="0.2">
      <c r="A49" s="329"/>
      <c r="B49" s="321"/>
      <c r="C49" s="359"/>
      <c r="D49" s="359" t="s">
        <v>142</v>
      </c>
      <c r="E49" s="359"/>
      <c r="F49" s="364" t="s">
        <v>95</v>
      </c>
      <c r="G49" s="345">
        <v>5.53413054492517E-6</v>
      </c>
      <c r="H49" s="362" t="s">
        <v>95</v>
      </c>
      <c r="I49" s="360">
        <v>1.4487107659491901E-5</v>
      </c>
      <c r="J49" s="505">
        <v>7.7318109589009597E-6</v>
      </c>
      <c r="K49" s="343" t="s">
        <v>95</v>
      </c>
      <c r="L49" s="362" t="s">
        <v>95</v>
      </c>
      <c r="M49" s="362" t="s">
        <v>95</v>
      </c>
      <c r="N49" s="360" t="s">
        <v>95</v>
      </c>
      <c r="O49" s="362" t="s">
        <v>95</v>
      </c>
      <c r="P49" s="362" t="s">
        <v>95</v>
      </c>
      <c r="Q49" s="343" t="s">
        <v>95</v>
      </c>
      <c r="R49" s="362">
        <v>2.7604361555376201E-6</v>
      </c>
      <c r="S49" s="360" t="s">
        <v>95</v>
      </c>
      <c r="T49" s="345">
        <v>3.7498888827569298E-6</v>
      </c>
      <c r="U49" s="343" t="s">
        <v>95</v>
      </c>
      <c r="V49" s="329"/>
      <c r="W49" s="84"/>
      <c r="X49" s="30"/>
    </row>
    <row r="50" spans="1:24" x14ac:dyDescent="0.2">
      <c r="A50" s="329"/>
      <c r="B50" s="321"/>
      <c r="C50" s="359" t="s">
        <v>80</v>
      </c>
      <c r="D50" s="359"/>
      <c r="E50" s="359"/>
      <c r="F50" s="364"/>
      <c r="G50" s="345"/>
      <c r="H50" s="345"/>
      <c r="I50" s="357"/>
      <c r="J50" s="506"/>
      <c r="K50" s="340"/>
      <c r="L50" s="362"/>
      <c r="M50" s="362"/>
      <c r="N50" s="360"/>
      <c r="O50" s="362"/>
      <c r="P50" s="362"/>
      <c r="Q50" s="343"/>
      <c r="R50" s="345"/>
      <c r="S50" s="357"/>
      <c r="T50" s="345"/>
      <c r="U50" s="340"/>
      <c r="V50" s="329"/>
      <c r="W50" s="84"/>
      <c r="X50" s="30"/>
    </row>
    <row r="51" spans="1:24" x14ac:dyDescent="0.2">
      <c r="A51" s="329"/>
      <c r="B51" s="338"/>
      <c r="C51" s="352"/>
      <c r="D51" s="352" t="s">
        <v>303</v>
      </c>
      <c r="E51" s="352"/>
      <c r="F51" s="358" t="s">
        <v>95</v>
      </c>
      <c r="G51" s="337">
        <v>5.6079189521908397E-5</v>
      </c>
      <c r="H51" s="365">
        <v>4.9762221886050803E-4</v>
      </c>
      <c r="I51" s="330">
        <v>1.5441939755231099E-4</v>
      </c>
      <c r="J51" s="507" t="s">
        <v>95</v>
      </c>
      <c r="K51" s="332">
        <v>1.7718656794494099E-4</v>
      </c>
      <c r="L51" s="337" t="s">
        <v>95</v>
      </c>
      <c r="M51" s="337" t="s">
        <v>95</v>
      </c>
      <c r="N51" s="368" t="s">
        <v>95</v>
      </c>
      <c r="O51" s="337" t="s">
        <v>95</v>
      </c>
      <c r="P51" s="337" t="s">
        <v>95</v>
      </c>
      <c r="Q51" s="332" t="s">
        <v>95</v>
      </c>
      <c r="R51" s="365">
        <v>2.79724197094479E-5</v>
      </c>
      <c r="S51" s="368">
        <v>2.90304373075956E-4</v>
      </c>
      <c r="T51" s="337" t="s">
        <v>95</v>
      </c>
      <c r="U51" s="349">
        <v>4.1888458158104197E-5</v>
      </c>
      <c r="V51" s="329"/>
      <c r="W51" s="84"/>
      <c r="X51" s="30"/>
    </row>
    <row r="52" spans="1:24" x14ac:dyDescent="0.2">
      <c r="A52" s="329"/>
      <c r="B52" s="329"/>
      <c r="C52" s="359"/>
      <c r="D52" s="355"/>
      <c r="E52" s="355"/>
      <c r="F52" s="362"/>
      <c r="G52" s="345"/>
      <c r="H52" s="345"/>
      <c r="I52" s="345"/>
      <c r="J52" s="345"/>
      <c r="K52" s="345"/>
      <c r="L52" s="362"/>
      <c r="M52" s="362"/>
      <c r="N52" s="362"/>
      <c r="O52" s="362"/>
      <c r="P52" s="362"/>
      <c r="R52" s="362"/>
      <c r="S52" s="345"/>
      <c r="T52" s="362"/>
      <c r="U52" s="345"/>
      <c r="V52" s="345"/>
      <c r="W52" s="84"/>
      <c r="X52" s="30"/>
    </row>
    <row r="53" spans="1:24" s="592" customFormat="1" x14ac:dyDescent="0.2">
      <c r="A53" s="329"/>
      <c r="B53" s="329"/>
      <c r="C53" s="359"/>
      <c r="D53" s="355"/>
      <c r="E53" s="355"/>
      <c r="F53" s="362"/>
      <c r="G53" s="345"/>
      <c r="H53" s="345"/>
      <c r="I53" s="345"/>
      <c r="J53" s="345"/>
      <c r="K53" s="345"/>
      <c r="L53" s="362"/>
      <c r="M53" s="362"/>
      <c r="N53" s="362"/>
      <c r="O53" s="362"/>
      <c r="P53" s="362"/>
      <c r="Q53" s="594"/>
      <c r="R53" s="362"/>
      <c r="S53" s="345"/>
      <c r="T53" s="362"/>
      <c r="U53" s="345"/>
      <c r="V53" s="345"/>
      <c r="W53" s="84"/>
    </row>
    <row r="54" spans="1:24" x14ac:dyDescent="0.2">
      <c r="A54" s="329"/>
      <c r="B54" s="952"/>
      <c r="C54" s="952"/>
      <c r="D54" s="952"/>
      <c r="E54" s="952"/>
      <c r="F54" s="1149" t="s">
        <v>487</v>
      </c>
      <c r="G54" s="1150"/>
      <c r="H54" s="1150"/>
      <c r="I54" s="1150"/>
      <c r="J54" s="1150"/>
      <c r="K54" s="1150"/>
      <c r="L54" s="1150"/>
      <c r="M54" s="1150"/>
      <c r="N54" s="1150"/>
      <c r="O54" s="1150"/>
      <c r="P54" s="1150"/>
      <c r="Q54" s="1150"/>
      <c r="R54" s="1150"/>
      <c r="S54" s="1150"/>
      <c r="T54" s="1150"/>
      <c r="U54" s="1151"/>
      <c r="V54" s="345"/>
      <c r="W54" s="84"/>
      <c r="X54" s="30"/>
    </row>
    <row r="55" spans="1:24" x14ac:dyDescent="0.2">
      <c r="A55" s="329"/>
      <c r="B55" s="508"/>
      <c r="C55" s="344"/>
      <c r="D55" s="361"/>
      <c r="E55" s="361"/>
      <c r="F55" s="565" t="s">
        <v>102</v>
      </c>
      <c r="G55" s="1144" t="s">
        <v>103</v>
      </c>
      <c r="H55" s="1145"/>
      <c r="I55" s="1145"/>
      <c r="J55" s="1145"/>
      <c r="K55" s="1146"/>
      <c r="L55" s="1144" t="s">
        <v>104</v>
      </c>
      <c r="M55" s="1145"/>
      <c r="N55" s="1145"/>
      <c r="O55" s="1145"/>
      <c r="P55" s="1145"/>
      <c r="Q55" s="1146"/>
      <c r="R55" s="1144" t="s">
        <v>252</v>
      </c>
      <c r="S55" s="1145"/>
      <c r="T55" s="1145"/>
      <c r="U55" s="1145"/>
      <c r="V55" s="347"/>
      <c r="W55" s="84"/>
      <c r="X55" s="30"/>
    </row>
    <row r="56" spans="1:24" s="592" customFormat="1" ht="15" customHeight="1" x14ac:dyDescent="0.2">
      <c r="A56" s="80"/>
      <c r="B56" s="346"/>
      <c r="C56" s="369"/>
      <c r="D56" s="594"/>
      <c r="E56" s="600" t="s">
        <v>327</v>
      </c>
      <c r="F56" s="950" t="s">
        <v>488</v>
      </c>
      <c r="G56" s="1148" t="s">
        <v>488</v>
      </c>
      <c r="H56" s="1148"/>
      <c r="I56" s="1148"/>
      <c r="J56" s="1148"/>
      <c r="K56" s="1148"/>
      <c r="L56" s="1144" t="s">
        <v>488</v>
      </c>
      <c r="M56" s="1145"/>
      <c r="N56" s="1145"/>
      <c r="O56" s="1145"/>
      <c r="P56" s="1145"/>
      <c r="Q56" s="1145"/>
      <c r="R56" s="1144" t="s">
        <v>488</v>
      </c>
      <c r="S56" s="1145"/>
      <c r="T56" s="1145"/>
      <c r="U56" s="1146"/>
    </row>
    <row r="57" spans="1:24" x14ac:dyDescent="0.2">
      <c r="A57" s="329"/>
      <c r="B57" s="346"/>
      <c r="C57" s="369"/>
      <c r="E57" s="335" t="s">
        <v>31</v>
      </c>
      <c r="F57" s="565" t="s">
        <v>29</v>
      </c>
      <c r="G57" s="1144" t="s">
        <v>29</v>
      </c>
      <c r="H57" s="1145"/>
      <c r="I57" s="1146"/>
      <c r="J57" s="1144" t="s">
        <v>28</v>
      </c>
      <c r="K57" s="1146"/>
      <c r="L57" s="1148" t="s">
        <v>29</v>
      </c>
      <c r="M57" s="1148"/>
      <c r="N57" s="1148"/>
      <c r="O57" s="1145" t="s">
        <v>28</v>
      </c>
      <c r="P57" s="1145"/>
      <c r="Q57" s="1146"/>
      <c r="R57" s="1148" t="s">
        <v>29</v>
      </c>
      <c r="S57" s="1148"/>
      <c r="T57" s="1144" t="s">
        <v>28</v>
      </c>
      <c r="U57" s="1145"/>
      <c r="V57" s="347"/>
      <c r="W57" s="84"/>
      <c r="X57" s="30"/>
    </row>
    <row r="58" spans="1:24" s="592" customFormat="1" ht="14.25" customHeight="1" x14ac:dyDescent="0.2">
      <c r="A58" s="80"/>
      <c r="B58" s="356"/>
      <c r="C58" s="324"/>
      <c r="D58" s="594"/>
      <c r="E58" s="354" t="s">
        <v>254</v>
      </c>
      <c r="F58" s="669" t="s">
        <v>92</v>
      </c>
      <c r="G58" s="669" t="s">
        <v>92</v>
      </c>
      <c r="H58" s="669" t="s">
        <v>93</v>
      </c>
      <c r="I58" s="669" t="s">
        <v>232</v>
      </c>
      <c r="J58" s="669" t="s">
        <v>93</v>
      </c>
      <c r="K58" s="669" t="s">
        <v>232</v>
      </c>
      <c r="L58" s="669" t="s">
        <v>92</v>
      </c>
      <c r="M58" s="669" t="s">
        <v>93</v>
      </c>
      <c r="N58" s="669" t="s">
        <v>232</v>
      </c>
      <c r="O58" s="671" t="s">
        <v>92</v>
      </c>
      <c r="P58" s="669" t="s">
        <v>93</v>
      </c>
      <c r="Q58" s="669" t="s">
        <v>232</v>
      </c>
      <c r="R58" s="669" t="s">
        <v>92</v>
      </c>
      <c r="S58" s="669" t="s">
        <v>93</v>
      </c>
      <c r="T58" s="669" t="s">
        <v>93</v>
      </c>
      <c r="U58" s="669" t="s">
        <v>232</v>
      </c>
      <c r="V58" s="80"/>
      <c r="W58" s="80"/>
    </row>
    <row r="59" spans="1:24" s="592" customFormat="1" ht="14.25" customHeight="1" x14ac:dyDescent="0.2">
      <c r="A59" s="81"/>
      <c r="B59" s="353"/>
      <c r="C59" s="359"/>
      <c r="D59" s="594"/>
      <c r="E59" s="452" t="s">
        <v>253</v>
      </c>
      <c r="F59" s="448">
        <v>0.34473373854667499</v>
      </c>
      <c r="G59" s="448">
        <v>2.21636578064048</v>
      </c>
      <c r="H59" s="448">
        <v>6.9400344733738502</v>
      </c>
      <c r="I59" s="448">
        <v>0.41957724757325598</v>
      </c>
      <c r="J59" s="448">
        <v>0.63503583416492804</v>
      </c>
      <c r="K59" s="448">
        <v>1.4310986119931099</v>
      </c>
      <c r="L59" s="448">
        <v>8.7545949378572097</v>
      </c>
      <c r="M59" s="448">
        <v>2.0377165925791498</v>
      </c>
      <c r="N59" s="448">
        <v>2.3889957361879701</v>
      </c>
      <c r="O59" s="448">
        <v>0.29937403610632302</v>
      </c>
      <c r="P59" s="448">
        <v>3.2517236686927302</v>
      </c>
      <c r="Q59" s="448">
        <v>4.0471241948652796</v>
      </c>
      <c r="R59" s="448">
        <v>1.6015376939127299</v>
      </c>
      <c r="S59" s="448">
        <v>5.8967613172457599E-2</v>
      </c>
      <c r="T59" s="448">
        <v>9.6389367685747995</v>
      </c>
      <c r="U59" s="448">
        <v>0.25501224711965897</v>
      </c>
      <c r="V59" s="81"/>
      <c r="W59" s="81"/>
    </row>
    <row r="60" spans="1:24" ht="12.75" customHeight="1" x14ac:dyDescent="0.2">
      <c r="A60" s="329"/>
      <c r="B60" s="342"/>
      <c r="C60" s="361" t="s">
        <v>41</v>
      </c>
      <c r="D60" s="361"/>
      <c r="E60" s="361"/>
      <c r="F60" s="698"/>
      <c r="G60" s="432"/>
      <c r="H60" s="432"/>
      <c r="I60" s="440"/>
      <c r="J60" s="432"/>
      <c r="K60" s="444"/>
      <c r="L60" s="432"/>
      <c r="M60" s="432"/>
      <c r="N60" s="440"/>
      <c r="O60" s="432"/>
      <c r="P60" s="432"/>
      <c r="Q60" s="444"/>
      <c r="R60" s="432"/>
      <c r="S60" s="440"/>
      <c r="T60" s="699"/>
      <c r="U60" s="700"/>
      <c r="V60" s="329"/>
      <c r="W60" s="84"/>
      <c r="X60" s="30"/>
    </row>
    <row r="61" spans="1:24" ht="15" customHeight="1" x14ac:dyDescent="0.2">
      <c r="A61" s="329"/>
      <c r="B61" s="321"/>
      <c r="C61" s="194"/>
      <c r="D61" s="355" t="s">
        <v>107</v>
      </c>
      <c r="E61" s="355"/>
      <c r="F61" s="364">
        <v>2.0479924977691299E-4</v>
      </c>
      <c r="G61" s="345">
        <v>1.8155637607717901E-4</v>
      </c>
      <c r="H61" s="345" t="s">
        <v>95</v>
      </c>
      <c r="I61" s="360">
        <v>1.9906602933929E-4</v>
      </c>
      <c r="J61" s="345" t="s">
        <v>95</v>
      </c>
      <c r="K61" s="340" t="s">
        <v>95</v>
      </c>
      <c r="L61" s="362" t="s">
        <v>95</v>
      </c>
      <c r="M61" s="362" t="s">
        <v>95</v>
      </c>
      <c r="N61" s="360" t="s">
        <v>95</v>
      </c>
      <c r="O61" s="362" t="s">
        <v>95</v>
      </c>
      <c r="P61" s="362" t="s">
        <v>95</v>
      </c>
      <c r="Q61" s="343" t="s">
        <v>95</v>
      </c>
      <c r="R61" s="362">
        <v>9.05607088093376E-5</v>
      </c>
      <c r="S61" s="357" t="s">
        <v>95</v>
      </c>
      <c r="T61" s="345" t="s">
        <v>95</v>
      </c>
      <c r="U61" s="340" t="s">
        <v>95</v>
      </c>
      <c r="V61" s="329"/>
      <c r="W61" s="84"/>
      <c r="X61" s="30"/>
    </row>
    <row r="62" spans="1:24" ht="12.75" customHeight="1" x14ac:dyDescent="0.2">
      <c r="A62" s="329"/>
      <c r="B62" s="321"/>
      <c r="C62" s="359"/>
      <c r="D62" s="359" t="s">
        <v>108</v>
      </c>
      <c r="E62" s="359"/>
      <c r="F62" s="334">
        <v>1.6941058309799301E-4</v>
      </c>
      <c r="G62" s="362">
        <v>1.50184004921392E-4</v>
      </c>
      <c r="H62" s="362" t="s">
        <v>95</v>
      </c>
      <c r="I62" s="357" t="s">
        <v>95</v>
      </c>
      <c r="J62" s="362" t="s">
        <v>95</v>
      </c>
      <c r="K62" s="343" t="s">
        <v>95</v>
      </c>
      <c r="L62" s="362" t="s">
        <v>95</v>
      </c>
      <c r="M62" s="362" t="s">
        <v>95</v>
      </c>
      <c r="N62" s="360" t="s">
        <v>95</v>
      </c>
      <c r="O62" s="362" t="s">
        <v>95</v>
      </c>
      <c r="P62" s="362" t="s">
        <v>95</v>
      </c>
      <c r="Q62" s="343" t="s">
        <v>95</v>
      </c>
      <c r="R62" s="345">
        <v>7.4912102958723202E-5</v>
      </c>
      <c r="S62" s="360" t="s">
        <v>95</v>
      </c>
      <c r="T62" s="362" t="s">
        <v>95</v>
      </c>
      <c r="U62" s="343" t="s">
        <v>95</v>
      </c>
      <c r="V62" s="329"/>
      <c r="W62" s="84"/>
      <c r="X62" s="30"/>
    </row>
    <row r="63" spans="1:24" ht="13.15" customHeight="1" x14ac:dyDescent="0.2">
      <c r="A63" s="329"/>
      <c r="B63" s="321"/>
      <c r="C63" s="359"/>
      <c r="D63" s="359" t="s">
        <v>109</v>
      </c>
      <c r="E63" s="359"/>
      <c r="F63" s="334" t="s">
        <v>95</v>
      </c>
      <c r="G63" s="362" t="s">
        <v>95</v>
      </c>
      <c r="H63" s="362" t="s">
        <v>95</v>
      </c>
      <c r="I63" s="357" t="s">
        <v>95</v>
      </c>
      <c r="J63" s="362">
        <v>2.8718154990203599E-6</v>
      </c>
      <c r="K63" s="343" t="s">
        <v>95</v>
      </c>
      <c r="L63" s="362" t="s">
        <v>95</v>
      </c>
      <c r="M63" s="362" t="s">
        <v>95</v>
      </c>
      <c r="N63" s="360" t="s">
        <v>95</v>
      </c>
      <c r="O63" s="362" t="s">
        <v>95</v>
      </c>
      <c r="P63" s="362" t="s">
        <v>95</v>
      </c>
      <c r="Q63" s="343" t="s">
        <v>95</v>
      </c>
      <c r="R63" s="345" t="s">
        <v>95</v>
      </c>
      <c r="S63" s="360" t="s">
        <v>95</v>
      </c>
      <c r="T63" s="362">
        <v>1.39281587073829E-6</v>
      </c>
      <c r="U63" s="343" t="s">
        <v>95</v>
      </c>
      <c r="V63" s="329"/>
      <c r="W63" s="84"/>
      <c r="X63" s="30"/>
    </row>
    <row r="64" spans="1:24" s="592" customFormat="1" ht="13.15" customHeight="1" x14ac:dyDescent="0.2">
      <c r="A64" s="329"/>
      <c r="B64" s="321"/>
      <c r="C64" s="359"/>
      <c r="D64" s="359" t="s">
        <v>110</v>
      </c>
      <c r="E64" s="359"/>
      <c r="F64" s="334">
        <v>2.3022706802954401E-2</v>
      </c>
      <c r="G64" s="362">
        <v>2.0409836555480398E-2</v>
      </c>
      <c r="H64" s="362">
        <v>1.1255740664702E-4</v>
      </c>
      <c r="I64" s="357">
        <v>1.1589686127593499E-5</v>
      </c>
      <c r="J64" s="362" t="s">
        <v>95</v>
      </c>
      <c r="K64" s="343" t="s">
        <v>95</v>
      </c>
      <c r="L64" s="362" t="s">
        <v>95</v>
      </c>
      <c r="M64" s="362">
        <v>1.0180470138715E-2</v>
      </c>
      <c r="N64" s="360">
        <v>6.5664084386228094E-5</v>
      </c>
      <c r="O64" s="362" t="s">
        <v>95</v>
      </c>
      <c r="P64" s="362">
        <v>9.1731465693566408E-6</v>
      </c>
      <c r="Q64" s="343" t="s">
        <v>95</v>
      </c>
      <c r="R64" s="362" t="s">
        <v>95</v>
      </c>
      <c r="S64" s="360" t="s">
        <v>95</v>
      </c>
      <c r="T64" s="362" t="s">
        <v>95</v>
      </c>
      <c r="U64" s="343">
        <v>2.1686122752152099E-6</v>
      </c>
      <c r="V64" s="329"/>
      <c r="W64" s="84"/>
    </row>
    <row r="65" spans="1:24" x14ac:dyDescent="0.2">
      <c r="A65" s="329"/>
      <c r="B65" s="321"/>
      <c r="C65" s="359"/>
      <c r="D65" s="359" t="s">
        <v>111</v>
      </c>
      <c r="E65" s="359"/>
      <c r="F65" s="364">
        <v>0.12278241484298601</v>
      </c>
      <c r="G65" s="345">
        <v>0.108847714575028</v>
      </c>
      <c r="H65" s="362">
        <v>2.9065876840680899E-3</v>
      </c>
      <c r="I65" s="360">
        <v>2.3390752326036802E-3</v>
      </c>
      <c r="J65" s="362">
        <v>7.5440384070419398E-5</v>
      </c>
      <c r="K65" s="343">
        <v>3.1381817210956901E-6</v>
      </c>
      <c r="L65" s="362" t="s">
        <v>95</v>
      </c>
      <c r="M65" s="362" t="s">
        <v>95</v>
      </c>
      <c r="N65" s="360" t="s">
        <v>95</v>
      </c>
      <c r="O65" s="362" t="s">
        <v>95</v>
      </c>
      <c r="P65" s="362" t="s">
        <v>95</v>
      </c>
      <c r="Q65" s="343" t="s">
        <v>95</v>
      </c>
      <c r="R65" s="362">
        <v>5.4293472899022401E-2</v>
      </c>
      <c r="S65" s="360">
        <v>1.6956540191188901E-3</v>
      </c>
      <c r="T65" s="345">
        <v>3.65882015274712E-5</v>
      </c>
      <c r="U65" s="343">
        <v>7.4189367309993905E-7</v>
      </c>
      <c r="V65" s="329"/>
      <c r="W65" s="84"/>
      <c r="X65" s="30"/>
    </row>
    <row r="66" spans="1:24" x14ac:dyDescent="0.2">
      <c r="A66" s="329"/>
      <c r="B66" s="321"/>
      <c r="C66" s="359"/>
      <c r="D66" s="359" t="s">
        <v>112</v>
      </c>
      <c r="E66" s="359"/>
      <c r="F66" s="334">
        <v>5.3779328565597202E-2</v>
      </c>
      <c r="G66" s="345">
        <v>4.76758582507971E-2</v>
      </c>
      <c r="H66" s="362">
        <v>6.8175191835735003E-3</v>
      </c>
      <c r="I66" s="357">
        <v>1.3673590713922001E-2</v>
      </c>
      <c r="J66" s="345">
        <v>2.8361387141671401E-3</v>
      </c>
      <c r="K66" s="340">
        <v>1.20240639636751E-3</v>
      </c>
      <c r="L66" s="362" t="s">
        <v>95</v>
      </c>
      <c r="M66" s="362" t="s">
        <v>95</v>
      </c>
      <c r="N66" s="360" t="s">
        <v>95</v>
      </c>
      <c r="O66" s="362" t="s">
        <v>95</v>
      </c>
      <c r="P66" s="362" t="s">
        <v>95</v>
      </c>
      <c r="Q66" s="343" t="s">
        <v>95</v>
      </c>
      <c r="R66" s="345">
        <v>2.3780820093315402E-2</v>
      </c>
      <c r="S66" s="357">
        <v>3.9772252072116602E-3</v>
      </c>
      <c r="T66" s="345">
        <v>1.3755128120364201E-3</v>
      </c>
      <c r="U66" s="343">
        <v>2.8425941428544599E-4</v>
      </c>
      <c r="V66" s="329"/>
      <c r="W66" s="84"/>
      <c r="X66" s="30"/>
    </row>
    <row r="67" spans="1:24" x14ac:dyDescent="0.2">
      <c r="A67" s="329"/>
      <c r="B67" s="321"/>
      <c r="C67" s="359"/>
      <c r="D67" s="359" t="s">
        <v>113</v>
      </c>
      <c r="E67" s="359"/>
      <c r="F67" s="334">
        <v>7.5342762681256798E-4</v>
      </c>
      <c r="G67" s="362">
        <v>6.6792036450095797E-4</v>
      </c>
      <c r="H67" s="345" t="s">
        <v>95</v>
      </c>
      <c r="I67" s="357" t="s">
        <v>95</v>
      </c>
      <c r="J67" s="345" t="s">
        <v>95</v>
      </c>
      <c r="K67" s="343" t="s">
        <v>95</v>
      </c>
      <c r="L67" s="362" t="s">
        <v>95</v>
      </c>
      <c r="M67" s="362" t="s">
        <v>95</v>
      </c>
      <c r="N67" s="360" t="s">
        <v>95</v>
      </c>
      <c r="O67" s="362" t="s">
        <v>95</v>
      </c>
      <c r="P67" s="362" t="s">
        <v>95</v>
      </c>
      <c r="Q67" s="343" t="s">
        <v>95</v>
      </c>
      <c r="R67" s="345">
        <v>3.3316010676311998E-4</v>
      </c>
      <c r="S67" s="357" t="s">
        <v>95</v>
      </c>
      <c r="T67" s="362" t="s">
        <v>95</v>
      </c>
      <c r="U67" s="340" t="s">
        <v>95</v>
      </c>
      <c r="V67" s="329"/>
      <c r="W67" s="84"/>
      <c r="X67" s="30"/>
    </row>
    <row r="68" spans="1:24" x14ac:dyDescent="0.2">
      <c r="A68" s="329"/>
      <c r="B68" s="321"/>
      <c r="C68" s="359"/>
      <c r="D68" s="359" t="s">
        <v>115</v>
      </c>
      <c r="E68" s="359"/>
      <c r="F68" s="334">
        <v>1.1805470538518801E-3</v>
      </c>
      <c r="G68" s="345">
        <v>1.04656557638474E-3</v>
      </c>
      <c r="H68" s="345" t="s">
        <v>95</v>
      </c>
      <c r="I68" s="357" t="s">
        <v>95</v>
      </c>
      <c r="J68" s="345">
        <v>6.2959032093907797E-6</v>
      </c>
      <c r="K68" s="340" t="s">
        <v>95</v>
      </c>
      <c r="L68" s="362" t="s">
        <v>95</v>
      </c>
      <c r="M68" s="362" t="s">
        <v>95</v>
      </c>
      <c r="N68" s="360" t="s">
        <v>95</v>
      </c>
      <c r="O68" s="362" t="s">
        <v>95</v>
      </c>
      <c r="P68" s="362" t="s">
        <v>95</v>
      </c>
      <c r="Q68" s="343" t="s">
        <v>95</v>
      </c>
      <c r="R68" s="345">
        <v>5.2202914852500395E-4</v>
      </c>
      <c r="S68" s="357" t="s">
        <v>95</v>
      </c>
      <c r="T68" s="345">
        <v>3.0534809473877798E-6</v>
      </c>
      <c r="U68" s="340" t="s">
        <v>95</v>
      </c>
      <c r="V68" s="329"/>
      <c r="W68" s="84"/>
      <c r="X68" s="30"/>
    </row>
    <row r="69" spans="1:24" x14ac:dyDescent="0.2">
      <c r="A69" s="329"/>
      <c r="B69" s="321"/>
      <c r="C69" s="359"/>
      <c r="D69" s="359" t="s">
        <v>114</v>
      </c>
      <c r="E69" s="359"/>
      <c r="F69" s="334">
        <v>2.00505720832528E-3</v>
      </c>
      <c r="G69" s="362">
        <v>1.77750124069058E-3</v>
      </c>
      <c r="H69" s="362" t="s">
        <v>95</v>
      </c>
      <c r="I69" s="357" t="s">
        <v>95</v>
      </c>
      <c r="J69" s="362" t="s">
        <v>95</v>
      </c>
      <c r="K69" s="343" t="s">
        <v>95</v>
      </c>
      <c r="L69" s="362" t="s">
        <v>95</v>
      </c>
      <c r="M69" s="362" t="s">
        <v>95</v>
      </c>
      <c r="N69" s="360" t="s">
        <v>95</v>
      </c>
      <c r="O69" s="362" t="s">
        <v>95</v>
      </c>
      <c r="P69" s="362" t="s">
        <v>95</v>
      </c>
      <c r="Q69" s="343" t="s">
        <v>95</v>
      </c>
      <c r="R69" s="345">
        <v>8.8662142164584496E-4</v>
      </c>
      <c r="S69" s="360" t="s">
        <v>95</v>
      </c>
      <c r="T69" s="362" t="s">
        <v>95</v>
      </c>
      <c r="U69" s="343" t="s">
        <v>95</v>
      </c>
      <c r="V69" s="329"/>
      <c r="W69" s="84"/>
      <c r="X69" s="30"/>
    </row>
    <row r="70" spans="1:24" x14ac:dyDescent="0.2">
      <c r="A70" s="329"/>
      <c r="B70" s="321"/>
      <c r="C70" s="359" t="s">
        <v>42</v>
      </c>
      <c r="D70" s="359"/>
      <c r="E70" s="359"/>
      <c r="F70" s="334"/>
      <c r="G70" s="362"/>
      <c r="H70" s="362"/>
      <c r="I70" s="357"/>
      <c r="J70" s="362"/>
      <c r="K70" s="343"/>
      <c r="L70" s="362"/>
      <c r="M70" s="362"/>
      <c r="N70" s="360"/>
      <c r="O70" s="362"/>
      <c r="P70" s="362"/>
      <c r="Q70" s="343"/>
      <c r="R70" s="345"/>
      <c r="S70" s="360"/>
      <c r="T70" s="362"/>
      <c r="U70" s="343"/>
      <c r="V70" s="329"/>
      <c r="W70" s="84"/>
      <c r="X70" s="30"/>
    </row>
    <row r="71" spans="1:24" x14ac:dyDescent="0.2">
      <c r="A71" s="329"/>
      <c r="B71" s="321"/>
      <c r="C71" s="359"/>
      <c r="D71" s="359" t="s">
        <v>166</v>
      </c>
      <c r="E71" s="359"/>
      <c r="F71" s="334" t="s">
        <v>95</v>
      </c>
      <c r="G71" s="362" t="s">
        <v>95</v>
      </c>
      <c r="H71" s="362" t="s">
        <v>95</v>
      </c>
      <c r="I71" s="357" t="s">
        <v>95</v>
      </c>
      <c r="J71" s="362" t="s">
        <v>95</v>
      </c>
      <c r="K71" s="343" t="s">
        <v>95</v>
      </c>
      <c r="L71" s="362">
        <v>5.9322643061952403E-2</v>
      </c>
      <c r="M71" s="362">
        <v>6.9163732694052103E-4</v>
      </c>
      <c r="N71" s="360">
        <v>1.26309223351014E-3</v>
      </c>
      <c r="O71" s="362">
        <v>6.0186920573162397E-2</v>
      </c>
      <c r="P71" s="362" t="s">
        <v>95</v>
      </c>
      <c r="Q71" s="343">
        <v>8.1209546009490294E-5</v>
      </c>
      <c r="R71" s="345">
        <v>2.9732381787680201E-2</v>
      </c>
      <c r="S71" s="360">
        <v>2.8814782630453499E-4</v>
      </c>
      <c r="T71" s="362" t="s">
        <v>95</v>
      </c>
      <c r="U71" s="343">
        <v>6.2010897322338E-5</v>
      </c>
      <c r="V71" s="329"/>
      <c r="W71" s="84"/>
      <c r="X71" s="30"/>
    </row>
    <row r="72" spans="1:24" x14ac:dyDescent="0.2">
      <c r="A72" s="329"/>
      <c r="B72" s="321"/>
      <c r="C72" s="359"/>
      <c r="D72" s="359" t="s">
        <v>220</v>
      </c>
      <c r="E72" s="359"/>
      <c r="F72" s="693" t="s">
        <v>95</v>
      </c>
      <c r="G72" s="600" t="s">
        <v>95</v>
      </c>
      <c r="H72" s="600" t="s">
        <v>95</v>
      </c>
      <c r="I72" s="694" t="s">
        <v>95</v>
      </c>
      <c r="J72" s="600" t="s">
        <v>95</v>
      </c>
      <c r="K72" s="696" t="s">
        <v>95</v>
      </c>
      <c r="L72" s="436">
        <v>1.8848496167225602E-5</v>
      </c>
      <c r="M72" s="600" t="s">
        <v>95</v>
      </c>
      <c r="N72" s="694" t="s">
        <v>95</v>
      </c>
      <c r="O72" s="600" t="s">
        <v>95</v>
      </c>
      <c r="P72" s="600" t="s">
        <v>95</v>
      </c>
      <c r="Q72" s="696" t="s">
        <v>95</v>
      </c>
      <c r="R72" s="436">
        <v>9.4468259545065298E-6</v>
      </c>
      <c r="S72" s="694" t="s">
        <v>95</v>
      </c>
      <c r="T72" s="600" t="s">
        <v>95</v>
      </c>
      <c r="U72" s="696" t="s">
        <v>95</v>
      </c>
      <c r="V72" s="329"/>
      <c r="W72" s="84"/>
      <c r="X72" s="30"/>
    </row>
    <row r="73" spans="1:24" x14ac:dyDescent="0.2">
      <c r="A73" s="329"/>
      <c r="B73" s="321"/>
      <c r="C73" s="359"/>
      <c r="D73" s="359" t="s">
        <v>195</v>
      </c>
      <c r="E73" s="359"/>
      <c r="F73" s="364" t="s">
        <v>95</v>
      </c>
      <c r="G73" s="362" t="s">
        <v>95</v>
      </c>
      <c r="H73" s="362" t="s">
        <v>95</v>
      </c>
      <c r="I73" s="360" t="s">
        <v>95</v>
      </c>
      <c r="J73" s="362" t="s">
        <v>95</v>
      </c>
      <c r="K73" s="343" t="s">
        <v>95</v>
      </c>
      <c r="L73" s="345">
        <v>2.3297475619684399E-4</v>
      </c>
      <c r="M73" s="345">
        <v>2.6877098197170502E-5</v>
      </c>
      <c r="N73" s="357">
        <v>1.23939786260735E-5</v>
      </c>
      <c r="O73" s="345">
        <v>2.4418149354943098E-4</v>
      </c>
      <c r="P73" s="345" t="s">
        <v>95</v>
      </c>
      <c r="Q73" s="340">
        <v>2.01790699637055E-6</v>
      </c>
      <c r="R73" s="345">
        <v>1.16766449379241E-4</v>
      </c>
      <c r="S73" s="357">
        <v>1.1197454390072601E-5</v>
      </c>
      <c r="T73" s="345" t="s">
        <v>95</v>
      </c>
      <c r="U73" s="340">
        <v>1.5408560902844901E-6</v>
      </c>
      <c r="V73" s="329"/>
      <c r="W73" s="84"/>
      <c r="X73" s="30"/>
    </row>
    <row r="74" spans="1:24" x14ac:dyDescent="0.2">
      <c r="A74" s="329"/>
      <c r="B74" s="321"/>
      <c r="C74" s="359"/>
      <c r="D74" s="359" t="s">
        <v>184</v>
      </c>
      <c r="E74" s="359"/>
      <c r="F74" s="364" t="s">
        <v>95</v>
      </c>
      <c r="G74" s="362" t="s">
        <v>95</v>
      </c>
      <c r="H74" s="362" t="s">
        <v>95</v>
      </c>
      <c r="I74" s="360" t="s">
        <v>95</v>
      </c>
      <c r="J74" s="362" t="s">
        <v>95</v>
      </c>
      <c r="K74" s="343" t="s">
        <v>95</v>
      </c>
      <c r="L74" s="345" t="s">
        <v>95</v>
      </c>
      <c r="M74" s="362" t="s">
        <v>95</v>
      </c>
      <c r="N74" s="360" t="s">
        <v>95</v>
      </c>
      <c r="O74" s="362" t="s">
        <v>95</v>
      </c>
      <c r="P74" s="345" t="s">
        <v>95</v>
      </c>
      <c r="Q74" s="343">
        <v>7.4737296161872104E-6</v>
      </c>
      <c r="R74" s="345" t="s">
        <v>95</v>
      </c>
      <c r="S74" s="360" t="s">
        <v>95</v>
      </c>
      <c r="T74" s="345" t="s">
        <v>95</v>
      </c>
      <c r="U74" s="343">
        <v>5.7068744084610704E-6</v>
      </c>
      <c r="V74" s="329"/>
      <c r="W74" s="84"/>
      <c r="X74" s="30"/>
    </row>
    <row r="75" spans="1:24" x14ac:dyDescent="0.2">
      <c r="A75" s="329"/>
      <c r="B75" s="321"/>
      <c r="C75" s="359"/>
      <c r="D75" s="359" t="s">
        <v>168</v>
      </c>
      <c r="E75" s="359"/>
      <c r="F75" s="364" t="s">
        <v>95</v>
      </c>
      <c r="G75" s="362" t="s">
        <v>95</v>
      </c>
      <c r="H75" s="362" t="s">
        <v>95</v>
      </c>
      <c r="I75" s="360" t="s">
        <v>95</v>
      </c>
      <c r="J75" s="362" t="s">
        <v>95</v>
      </c>
      <c r="K75" s="343" t="s">
        <v>95</v>
      </c>
      <c r="L75" s="345" t="s">
        <v>95</v>
      </c>
      <c r="M75" s="362">
        <v>9.4567567730785199E-5</v>
      </c>
      <c r="N75" s="360">
        <v>2.5825163149717301E-3</v>
      </c>
      <c r="O75" s="362" t="s">
        <v>95</v>
      </c>
      <c r="P75" s="362">
        <v>2.2779959302718601E-5</v>
      </c>
      <c r="Q75" s="343">
        <v>1.6918132257570701E-3</v>
      </c>
      <c r="R75" s="345" t="s">
        <v>95</v>
      </c>
      <c r="S75" s="360">
        <v>3.93984506317369E-5</v>
      </c>
      <c r="T75" s="362">
        <v>1.1731795218910999E-5</v>
      </c>
      <c r="U75" s="343">
        <v>1.2918537460945101E-3</v>
      </c>
      <c r="V75" s="329"/>
      <c r="W75" s="84"/>
      <c r="X75" s="30"/>
    </row>
    <row r="76" spans="1:24" x14ac:dyDescent="0.2">
      <c r="A76" s="329"/>
      <c r="B76" s="321"/>
      <c r="C76" s="359"/>
      <c r="D76" s="359" t="s">
        <v>169</v>
      </c>
      <c r="E76" s="359"/>
      <c r="F76" s="364" t="s">
        <v>95</v>
      </c>
      <c r="G76" s="362" t="s">
        <v>95</v>
      </c>
      <c r="H76" s="362" t="s">
        <v>95</v>
      </c>
      <c r="I76" s="360" t="s">
        <v>95</v>
      </c>
      <c r="J76" s="362" t="s">
        <v>95</v>
      </c>
      <c r="K76" s="343" t="s">
        <v>95</v>
      </c>
      <c r="L76" s="345" t="s">
        <v>95</v>
      </c>
      <c r="M76" s="362">
        <v>4.7184239057254901E-4</v>
      </c>
      <c r="N76" s="360">
        <v>0.10058177821709199</v>
      </c>
      <c r="O76" s="345" t="s">
        <v>95</v>
      </c>
      <c r="P76" s="362">
        <v>3.0560511612505502E-4</v>
      </c>
      <c r="Q76" s="340">
        <v>3.2579287825913301E-2</v>
      </c>
      <c r="R76" s="345" t="s">
        <v>95</v>
      </c>
      <c r="S76" s="360">
        <v>1.96577532625719E-4</v>
      </c>
      <c r="T76" s="362">
        <v>1.5738819339342601E-4</v>
      </c>
      <c r="U76" s="340">
        <v>2.4877258542628899E-2</v>
      </c>
      <c r="V76" s="329"/>
      <c r="W76" s="84"/>
      <c r="X76" s="30"/>
    </row>
    <row r="77" spans="1:24" x14ac:dyDescent="0.2">
      <c r="A77" s="329"/>
      <c r="B77" s="321"/>
      <c r="C77" s="359"/>
      <c r="D77" s="359" t="s">
        <v>236</v>
      </c>
      <c r="E77" s="359"/>
      <c r="F77" s="364" t="s">
        <v>95</v>
      </c>
      <c r="G77" s="362" t="s">
        <v>95</v>
      </c>
      <c r="H77" s="362" t="s">
        <v>95</v>
      </c>
      <c r="I77" s="360" t="s">
        <v>95</v>
      </c>
      <c r="J77" s="362" t="s">
        <v>95</v>
      </c>
      <c r="K77" s="343" t="s">
        <v>95</v>
      </c>
      <c r="L77" s="362" t="s">
        <v>95</v>
      </c>
      <c r="M77" s="345">
        <v>3.1854338604053999E-5</v>
      </c>
      <c r="N77" s="357" t="s">
        <v>95</v>
      </c>
      <c r="O77" s="362" t="s">
        <v>95</v>
      </c>
      <c r="P77" s="345">
        <v>1.7683073431334E-6</v>
      </c>
      <c r="Q77" s="340">
        <v>3.13896643879863E-6</v>
      </c>
      <c r="R77" s="362" t="s">
        <v>95</v>
      </c>
      <c r="S77" s="357">
        <v>1.3271057054900799E-5</v>
      </c>
      <c r="T77" s="345">
        <v>9.1068730009811099E-7</v>
      </c>
      <c r="U77" s="340">
        <v>2.3968872515536498E-6</v>
      </c>
      <c r="V77" s="329"/>
      <c r="W77" s="84"/>
      <c r="X77" s="30"/>
    </row>
    <row r="78" spans="1:24" x14ac:dyDescent="0.2">
      <c r="A78" s="329"/>
      <c r="B78" s="321"/>
      <c r="C78" s="359"/>
      <c r="D78" s="359" t="s">
        <v>300</v>
      </c>
      <c r="E78" s="359"/>
      <c r="F78" s="364" t="s">
        <v>95</v>
      </c>
      <c r="G78" s="362" t="s">
        <v>95</v>
      </c>
      <c r="H78" s="362" t="s">
        <v>95</v>
      </c>
      <c r="I78" s="360" t="s">
        <v>95</v>
      </c>
      <c r="J78" s="362" t="s">
        <v>95</v>
      </c>
      <c r="K78" s="343" t="s">
        <v>95</v>
      </c>
      <c r="L78" s="345">
        <v>2.1688009875534899E-5</v>
      </c>
      <c r="M78" s="345">
        <v>3.13632508839081E-3</v>
      </c>
      <c r="N78" s="357">
        <v>7.3245983488207003E-4</v>
      </c>
      <c r="O78" s="362" t="s">
        <v>95</v>
      </c>
      <c r="P78" s="345">
        <v>1.2372950497983399E-3</v>
      </c>
      <c r="Q78" s="340">
        <v>3.6322325934669898E-4</v>
      </c>
      <c r="R78" s="345">
        <v>1.0869984150250399E-5</v>
      </c>
      <c r="S78" s="357">
        <v>1.30664615919711E-3</v>
      </c>
      <c r="T78" s="345">
        <v>6.3721326086276604E-4</v>
      </c>
      <c r="U78" s="340">
        <v>2.7735409625120801E-4</v>
      </c>
      <c r="V78" s="329"/>
      <c r="W78" s="84"/>
      <c r="X78" s="30"/>
    </row>
    <row r="79" spans="1:24" x14ac:dyDescent="0.2">
      <c r="A79" s="329"/>
      <c r="B79" s="321"/>
      <c r="D79" s="359" t="s">
        <v>185</v>
      </c>
      <c r="E79" s="359"/>
      <c r="F79" s="364" t="s">
        <v>95</v>
      </c>
      <c r="G79" s="362" t="s">
        <v>95</v>
      </c>
      <c r="H79" s="362" t="s">
        <v>95</v>
      </c>
      <c r="I79" s="360" t="s">
        <v>95</v>
      </c>
      <c r="J79" s="362" t="s">
        <v>95</v>
      </c>
      <c r="K79" s="343" t="s">
        <v>95</v>
      </c>
      <c r="L79" s="345">
        <v>2.7611822956662998E-4</v>
      </c>
      <c r="M79" s="362" t="s">
        <v>95</v>
      </c>
      <c r="N79" s="360" t="s">
        <v>95</v>
      </c>
      <c r="O79" s="362" t="s">
        <v>95</v>
      </c>
      <c r="P79" s="362" t="s">
        <v>95</v>
      </c>
      <c r="Q79" s="343" t="s">
        <v>95</v>
      </c>
      <c r="R79" s="345">
        <v>1.3838986593095299E-4</v>
      </c>
      <c r="S79" s="360" t="s">
        <v>95</v>
      </c>
      <c r="T79" s="362" t="s">
        <v>95</v>
      </c>
      <c r="U79" s="343" t="s">
        <v>95</v>
      </c>
      <c r="V79" s="329"/>
      <c r="W79" s="84"/>
      <c r="X79" s="30"/>
    </row>
    <row r="80" spans="1:24" x14ac:dyDescent="0.2">
      <c r="A80" s="329"/>
      <c r="B80" s="321"/>
      <c r="C80" s="359"/>
      <c r="D80" s="359" t="s">
        <v>170</v>
      </c>
      <c r="E80" s="359"/>
      <c r="F80" s="364" t="s">
        <v>95</v>
      </c>
      <c r="G80" s="362" t="s">
        <v>95</v>
      </c>
      <c r="H80" s="362" t="s">
        <v>95</v>
      </c>
      <c r="I80" s="360" t="s">
        <v>95</v>
      </c>
      <c r="J80" s="362" t="s">
        <v>95</v>
      </c>
      <c r="K80" s="343" t="s">
        <v>95</v>
      </c>
      <c r="L80" s="362">
        <v>0.12191332161650401</v>
      </c>
      <c r="M80" s="362">
        <v>7.1918270261632306E-2</v>
      </c>
      <c r="N80" s="360">
        <v>7.2628714748790802E-3</v>
      </c>
      <c r="O80" s="362">
        <v>0.30126133066957</v>
      </c>
      <c r="P80" s="345">
        <v>2.58059492391358E-2</v>
      </c>
      <c r="Q80" s="343">
        <v>8.1430469456944803E-3</v>
      </c>
      <c r="R80" s="362">
        <v>6.1102695972610102E-2</v>
      </c>
      <c r="S80" s="360">
        <v>2.9962369641240501E-2</v>
      </c>
      <c r="T80" s="345">
        <v>1.3290195468743601E-2</v>
      </c>
      <c r="U80" s="343">
        <v>6.2179592529852104E-3</v>
      </c>
      <c r="V80" s="329"/>
      <c r="W80" s="84"/>
      <c r="X80" s="30"/>
    </row>
    <row r="81" spans="1:24" x14ac:dyDescent="0.2">
      <c r="A81" s="329"/>
      <c r="B81" s="353"/>
      <c r="C81" s="594" t="s">
        <v>298</v>
      </c>
      <c r="D81" s="359"/>
      <c r="E81" s="359"/>
      <c r="F81" s="364" t="s">
        <v>95</v>
      </c>
      <c r="G81" s="362">
        <v>1.01654599269549E-3</v>
      </c>
      <c r="H81" s="362" t="s">
        <v>95</v>
      </c>
      <c r="I81" s="360" t="s">
        <v>95</v>
      </c>
      <c r="J81" s="362">
        <v>5.5227221135006902E-6</v>
      </c>
      <c r="K81" s="343" t="s">
        <v>95</v>
      </c>
      <c r="L81" s="345" t="s">
        <v>95</v>
      </c>
      <c r="M81" s="345" t="s">
        <v>95</v>
      </c>
      <c r="N81" s="357" t="s">
        <v>95</v>
      </c>
      <c r="O81" s="362" t="s">
        <v>95</v>
      </c>
      <c r="P81" s="345" t="s">
        <v>95</v>
      </c>
      <c r="Q81" s="340" t="s">
        <v>95</v>
      </c>
      <c r="R81" s="345">
        <v>5.0705531595685396E-4</v>
      </c>
      <c r="S81" s="357" t="s">
        <v>95</v>
      </c>
      <c r="T81" s="345">
        <v>2.6784920591120899E-6</v>
      </c>
      <c r="U81" s="340" t="s">
        <v>95</v>
      </c>
      <c r="V81" s="329"/>
      <c r="W81" s="84"/>
      <c r="X81" s="30"/>
    </row>
    <row r="82" spans="1:24" x14ac:dyDescent="0.2">
      <c r="A82" s="329"/>
      <c r="B82" s="321"/>
      <c r="C82" s="359" t="s">
        <v>299</v>
      </c>
      <c r="D82" s="359"/>
      <c r="E82" s="359"/>
      <c r="F82" s="364" t="s">
        <v>95</v>
      </c>
      <c r="G82" s="362">
        <v>4.0247001282171999E-2</v>
      </c>
      <c r="H82" s="362">
        <v>0.39871316789906402</v>
      </c>
      <c r="I82" s="360">
        <v>0.43335706584969902</v>
      </c>
      <c r="J82" s="362">
        <v>0.16224065407409399</v>
      </c>
      <c r="K82" s="343">
        <v>0.32355353600419001</v>
      </c>
      <c r="L82" s="345" t="s">
        <v>95</v>
      </c>
      <c r="M82" s="362" t="s">
        <v>95</v>
      </c>
      <c r="N82" s="357" t="s">
        <v>95</v>
      </c>
      <c r="O82" s="345" t="s">
        <v>95</v>
      </c>
      <c r="P82" s="362" t="s">
        <v>95</v>
      </c>
      <c r="Q82" s="343" t="s">
        <v>95</v>
      </c>
      <c r="R82" s="345">
        <v>2.0075290344055099E-2</v>
      </c>
      <c r="S82" s="360">
        <v>0.23260250820213499</v>
      </c>
      <c r="T82" s="362">
        <v>7.8685889797044106E-2</v>
      </c>
      <c r="U82" s="343">
        <v>7.6490892690182097E-2</v>
      </c>
      <c r="V82" s="329"/>
      <c r="W82" s="84"/>
      <c r="X82" s="30"/>
    </row>
    <row r="83" spans="1:24" x14ac:dyDescent="0.2">
      <c r="A83" s="329"/>
      <c r="B83" s="321"/>
      <c r="C83" s="359" t="s">
        <v>243</v>
      </c>
      <c r="D83" s="359"/>
      <c r="E83" s="359"/>
      <c r="F83" s="364" t="s">
        <v>95</v>
      </c>
      <c r="G83" s="362">
        <v>3.8248220906159498E-4</v>
      </c>
      <c r="H83" s="362">
        <v>3.7035889083135301E-3</v>
      </c>
      <c r="I83" s="360">
        <v>3.7798180893401499E-4</v>
      </c>
      <c r="J83" s="362">
        <v>2.1717994256899198E-3</v>
      </c>
      <c r="K83" s="343">
        <v>3.9034152638551801E-4</v>
      </c>
      <c r="L83" s="345" t="s">
        <v>95</v>
      </c>
      <c r="M83" s="345" t="s">
        <v>95</v>
      </c>
      <c r="N83" s="357" t="s">
        <v>95</v>
      </c>
      <c r="O83" s="345" t="s">
        <v>95</v>
      </c>
      <c r="P83" s="345" t="s">
        <v>95</v>
      </c>
      <c r="Q83" s="340" t="s">
        <v>95</v>
      </c>
      <c r="R83" s="345">
        <v>1.90782944163057E-4</v>
      </c>
      <c r="S83" s="357">
        <v>2.1606110326444499E-3</v>
      </c>
      <c r="T83" s="345">
        <v>1.0533116452617101E-3</v>
      </c>
      <c r="U83" s="340">
        <v>9.2280159184815493E-5</v>
      </c>
      <c r="V83" s="329"/>
      <c r="W83" s="84"/>
      <c r="X83" s="30"/>
    </row>
    <row r="84" spans="1:24" x14ac:dyDescent="0.2">
      <c r="A84" s="329"/>
      <c r="B84" s="321"/>
      <c r="C84" s="359" t="s">
        <v>293</v>
      </c>
      <c r="D84" s="359"/>
      <c r="E84" s="359"/>
      <c r="F84" s="364">
        <v>4.4684136034811597E-2</v>
      </c>
      <c r="G84" s="345">
        <v>3.9612888306266601E-2</v>
      </c>
      <c r="H84" s="362">
        <v>2.097122208055E-4</v>
      </c>
      <c r="I84" s="357">
        <v>2.2112594327533501E-4</v>
      </c>
      <c r="J84" s="345">
        <v>2.56678451124749E-3</v>
      </c>
      <c r="K84" s="343">
        <v>2.8445927511574899E-3</v>
      </c>
      <c r="L84" s="362" t="s">
        <v>95</v>
      </c>
      <c r="M84" s="362" t="s">
        <v>95</v>
      </c>
      <c r="N84" s="360" t="s">
        <v>95</v>
      </c>
      <c r="O84" s="362" t="s">
        <v>95</v>
      </c>
      <c r="P84" s="362" t="s">
        <v>95</v>
      </c>
      <c r="Q84" s="343" t="s">
        <v>95</v>
      </c>
      <c r="R84" s="345">
        <v>1.9758993435051001E-2</v>
      </c>
      <c r="S84" s="357">
        <v>1.22342557224867E-4</v>
      </c>
      <c r="T84" s="345">
        <v>1.24487739732941E-3</v>
      </c>
      <c r="U84" s="343">
        <v>6.7248666654423498E-4</v>
      </c>
      <c r="V84" s="329"/>
      <c r="W84" s="84"/>
      <c r="X84" s="30"/>
    </row>
    <row r="85" spans="1:24" x14ac:dyDescent="0.2">
      <c r="A85" s="329"/>
      <c r="B85" s="321"/>
      <c r="C85" s="359" t="s">
        <v>10</v>
      </c>
      <c r="D85" s="359"/>
      <c r="E85" s="359"/>
      <c r="F85" s="364" t="s">
        <v>95</v>
      </c>
      <c r="G85" s="345">
        <v>5.4302364674951101E-3</v>
      </c>
      <c r="H85" s="345">
        <v>1.1080388073293999E-3</v>
      </c>
      <c r="I85" s="357">
        <v>7.1842883893207402E-3</v>
      </c>
      <c r="J85" s="345">
        <v>1.8457379121088399E-3</v>
      </c>
      <c r="K85" s="340">
        <v>3.80492463753156E-3</v>
      </c>
      <c r="L85" s="362" t="s">
        <v>95</v>
      </c>
      <c r="M85" s="362" t="s">
        <v>95</v>
      </c>
      <c r="N85" s="360" t="s">
        <v>95</v>
      </c>
      <c r="O85" s="362" t="s">
        <v>95</v>
      </c>
      <c r="P85" s="362" t="s">
        <v>95</v>
      </c>
      <c r="Q85" s="343" t="s">
        <v>95</v>
      </c>
      <c r="R85" s="345">
        <v>2.7086135674443301E-3</v>
      </c>
      <c r="S85" s="357">
        <v>6.4641107071579504E-4</v>
      </c>
      <c r="T85" s="345">
        <v>8.9517347409173405E-4</v>
      </c>
      <c r="U85" s="340">
        <v>8.9951754426163301E-4</v>
      </c>
      <c r="V85" s="329"/>
      <c r="W85" s="84"/>
      <c r="X85" s="30"/>
    </row>
    <row r="86" spans="1:24" ht="12.75" customHeight="1" x14ac:dyDescent="0.2">
      <c r="A86" s="329"/>
      <c r="B86" s="321"/>
      <c r="C86" s="359" t="s">
        <v>314</v>
      </c>
      <c r="D86" s="359"/>
      <c r="E86" s="359"/>
      <c r="F86" s="364" t="s">
        <v>95</v>
      </c>
      <c r="G86" s="345" t="s">
        <v>95</v>
      </c>
      <c r="H86" s="345" t="s">
        <v>95</v>
      </c>
      <c r="I86" s="357" t="s">
        <v>95</v>
      </c>
      <c r="J86" s="345" t="s">
        <v>95</v>
      </c>
      <c r="K86" s="340" t="s">
        <v>95</v>
      </c>
      <c r="L86" s="362">
        <v>1.8848496167225599E-6</v>
      </c>
      <c r="M86" s="362">
        <v>9.2908487595157402E-6</v>
      </c>
      <c r="N86" s="360">
        <v>1.0935863493594301E-6</v>
      </c>
      <c r="O86" s="362" t="s">
        <v>95</v>
      </c>
      <c r="P86" s="362">
        <v>4.2647412393217397E-6</v>
      </c>
      <c r="Q86" s="343" t="s">
        <v>95</v>
      </c>
      <c r="R86" s="345">
        <v>9.4468259545065298E-7</v>
      </c>
      <c r="S86" s="357">
        <v>3.8707249743460801E-6</v>
      </c>
      <c r="T86" s="345">
        <v>2.19636348847191E-6</v>
      </c>
      <c r="U86" s="340" t="s">
        <v>95</v>
      </c>
      <c r="V86" s="329"/>
      <c r="W86" s="84"/>
      <c r="X86" s="30"/>
    </row>
    <row r="87" spans="1:24" x14ac:dyDescent="0.2">
      <c r="A87" s="329"/>
      <c r="B87" s="321"/>
      <c r="C87" s="359" t="s">
        <v>171</v>
      </c>
      <c r="D87" s="359"/>
      <c r="E87" s="359"/>
      <c r="F87" s="364" t="s">
        <v>95</v>
      </c>
      <c r="G87" s="362">
        <v>5.0344600470578205E-4</v>
      </c>
      <c r="H87" s="362">
        <v>1.1082757702907601E-2</v>
      </c>
      <c r="I87" s="360">
        <v>2.2779791485742398E-2</v>
      </c>
      <c r="J87" s="362">
        <v>1.1963099733380601E-2</v>
      </c>
      <c r="K87" s="343">
        <v>1.8338182145957199E-2</v>
      </c>
      <c r="L87" s="345" t="s">
        <v>95</v>
      </c>
      <c r="M87" s="345" t="s">
        <v>95</v>
      </c>
      <c r="N87" s="360" t="s">
        <v>95</v>
      </c>
      <c r="O87" s="362" t="s">
        <v>95</v>
      </c>
      <c r="P87" s="362" t="s">
        <v>95</v>
      </c>
      <c r="Q87" s="343" t="s">
        <v>95</v>
      </c>
      <c r="R87" s="345">
        <v>2.5111994422054101E-4</v>
      </c>
      <c r="S87" s="357">
        <v>6.4654931089345004E-3</v>
      </c>
      <c r="T87" s="362">
        <v>5.8020423587662497E-3</v>
      </c>
      <c r="U87" s="343">
        <v>4.3353070406291702E-3</v>
      </c>
      <c r="V87" s="329"/>
      <c r="W87" s="84"/>
      <c r="X87" s="30"/>
    </row>
    <row r="88" spans="1:24" x14ac:dyDescent="0.2">
      <c r="A88" s="329"/>
      <c r="B88" s="321"/>
      <c r="C88" s="359" t="s">
        <v>345</v>
      </c>
      <c r="D88" s="359"/>
      <c r="E88" s="359"/>
      <c r="F88" s="364" t="s">
        <v>95</v>
      </c>
      <c r="G88" s="345" t="s">
        <v>95</v>
      </c>
      <c r="H88" s="345" t="s">
        <v>95</v>
      </c>
      <c r="I88" s="357" t="s">
        <v>95</v>
      </c>
      <c r="J88" s="345" t="s">
        <v>95</v>
      </c>
      <c r="K88" s="340" t="s">
        <v>95</v>
      </c>
      <c r="L88" s="362">
        <v>0.103811238136784</v>
      </c>
      <c r="M88" s="362">
        <v>0.22171880569324601</v>
      </c>
      <c r="N88" s="360">
        <v>7.3448418472432898E-3</v>
      </c>
      <c r="O88" s="362">
        <v>0.12622051130308201</v>
      </c>
      <c r="P88" s="362">
        <v>0.69535717592746205</v>
      </c>
      <c r="Q88" s="343">
        <v>0.156365042185766</v>
      </c>
      <c r="R88" s="345">
        <v>5.2029970460204598E-2</v>
      </c>
      <c r="S88" s="357">
        <v>9.2371810228860804E-2</v>
      </c>
      <c r="T88" s="345">
        <v>0.35811249193090899</v>
      </c>
      <c r="U88" s="340">
        <v>0.119398975271348</v>
      </c>
      <c r="V88" s="329"/>
      <c r="W88" s="84"/>
      <c r="X88" s="30"/>
    </row>
    <row r="89" spans="1:24" x14ac:dyDescent="0.2">
      <c r="A89" s="329"/>
      <c r="B89" s="321"/>
      <c r="C89" s="359" t="s">
        <v>304</v>
      </c>
      <c r="D89" s="359"/>
      <c r="E89" s="359"/>
      <c r="F89" s="364">
        <v>5.9551731995010097E-4</v>
      </c>
      <c r="G89" s="362">
        <v>5.2793145785010596E-4</v>
      </c>
      <c r="H89" s="362" t="s">
        <v>95</v>
      </c>
      <c r="I89" s="360" t="s">
        <v>95</v>
      </c>
      <c r="J89" s="362" t="s">
        <v>95</v>
      </c>
      <c r="K89" s="343" t="s">
        <v>95</v>
      </c>
      <c r="L89" s="345" t="s">
        <v>95</v>
      </c>
      <c r="M89" s="345" t="s">
        <v>95</v>
      </c>
      <c r="N89" s="357" t="s">
        <v>95</v>
      </c>
      <c r="O89" s="345" t="s">
        <v>95</v>
      </c>
      <c r="P89" s="345" t="s">
        <v>95</v>
      </c>
      <c r="Q89" s="340" t="s">
        <v>95</v>
      </c>
      <c r="R89" s="345">
        <v>2.6333334063315301E-4</v>
      </c>
      <c r="S89" s="357" t="s">
        <v>95</v>
      </c>
      <c r="T89" s="345" t="s">
        <v>95</v>
      </c>
      <c r="U89" s="340" t="s">
        <v>95</v>
      </c>
      <c r="V89" s="329"/>
      <c r="W89" s="84"/>
      <c r="X89" s="30"/>
    </row>
    <row r="90" spans="1:24" x14ac:dyDescent="0.2">
      <c r="A90" s="329"/>
      <c r="B90" s="321"/>
      <c r="C90" s="359" t="s">
        <v>301</v>
      </c>
      <c r="D90" s="359"/>
      <c r="E90" s="359"/>
      <c r="F90" s="334" t="s">
        <v>95</v>
      </c>
      <c r="G90" s="362">
        <v>1.6909843331715801E-5</v>
      </c>
      <c r="H90" s="345">
        <v>1.9928585050556501E-4</v>
      </c>
      <c r="I90" s="357" t="s">
        <v>95</v>
      </c>
      <c r="J90" s="362">
        <v>8.8628644477458995E-5</v>
      </c>
      <c r="K90" s="340" t="s">
        <v>95</v>
      </c>
      <c r="L90" s="362" t="s">
        <v>95</v>
      </c>
      <c r="M90" s="362" t="s">
        <v>95</v>
      </c>
      <c r="N90" s="360" t="s">
        <v>95</v>
      </c>
      <c r="O90" s="362" t="s">
        <v>95</v>
      </c>
      <c r="P90" s="362" t="s">
        <v>95</v>
      </c>
      <c r="Q90" s="343" t="s">
        <v>95</v>
      </c>
      <c r="R90" s="345">
        <v>8.4346660308093998E-6</v>
      </c>
      <c r="S90" s="360">
        <v>1.16259989408038E-4</v>
      </c>
      <c r="T90" s="362">
        <v>4.2984440564630798E-5</v>
      </c>
      <c r="U90" s="340" t="s">
        <v>95</v>
      </c>
      <c r="V90" s="329"/>
      <c r="W90" s="84"/>
      <c r="X90" s="30"/>
    </row>
    <row r="91" spans="1:24" x14ac:dyDescent="0.2">
      <c r="A91" s="329"/>
      <c r="B91" s="353"/>
      <c r="C91" s="359" t="s">
        <v>294</v>
      </c>
      <c r="D91" s="359"/>
      <c r="E91" s="359"/>
      <c r="F91" s="364" t="s">
        <v>95</v>
      </c>
      <c r="G91" s="345">
        <v>2.82855561185064E-6</v>
      </c>
      <c r="H91" s="362" t="s">
        <v>95</v>
      </c>
      <c r="I91" s="360" t="s">
        <v>95</v>
      </c>
      <c r="J91" s="345" t="s">
        <v>95</v>
      </c>
      <c r="K91" s="343" t="s">
        <v>95</v>
      </c>
      <c r="L91" s="362" t="s">
        <v>95</v>
      </c>
      <c r="M91" s="362" t="s">
        <v>95</v>
      </c>
      <c r="N91" s="360" t="s">
        <v>95</v>
      </c>
      <c r="O91" s="362" t="s">
        <v>95</v>
      </c>
      <c r="P91" s="362" t="s">
        <v>95</v>
      </c>
      <c r="Q91" s="343" t="s">
        <v>95</v>
      </c>
      <c r="R91" s="362">
        <v>1.4108895906081199E-6</v>
      </c>
      <c r="S91" s="357" t="s">
        <v>95</v>
      </c>
      <c r="T91" s="345" t="s">
        <v>95</v>
      </c>
      <c r="U91" s="343" t="s">
        <v>95</v>
      </c>
      <c r="V91" s="329"/>
      <c r="W91" s="84"/>
      <c r="X91" s="30"/>
    </row>
    <row r="92" spans="1:24" x14ac:dyDescent="0.2">
      <c r="A92" s="329"/>
      <c r="B92" s="599"/>
      <c r="C92" s="359" t="s">
        <v>173</v>
      </c>
      <c r="D92" s="369"/>
      <c r="E92" s="369"/>
      <c r="F92" s="143" t="s">
        <v>95</v>
      </c>
      <c r="G92" s="436">
        <v>1.7524746725596399E-5</v>
      </c>
      <c r="H92" s="436">
        <v>1.16111851067452E-5</v>
      </c>
      <c r="I92" s="673">
        <v>1.3499350319072E-5</v>
      </c>
      <c r="J92" s="436">
        <v>8.3945376125210408E-6</v>
      </c>
      <c r="K92" s="428" t="s">
        <v>95</v>
      </c>
      <c r="L92" s="436" t="s">
        <v>95</v>
      </c>
      <c r="M92" s="436" t="s">
        <v>95</v>
      </c>
      <c r="N92" s="673" t="s">
        <v>95</v>
      </c>
      <c r="O92" s="436" t="s">
        <v>95</v>
      </c>
      <c r="P92" s="436" t="s">
        <v>95</v>
      </c>
      <c r="Q92" s="428" t="s">
        <v>95</v>
      </c>
      <c r="R92" s="436">
        <v>8.7413811592024703E-6</v>
      </c>
      <c r="S92" s="673">
        <v>6.77376870510564E-6</v>
      </c>
      <c r="T92" s="436">
        <v>4.0713079298503802E-6</v>
      </c>
      <c r="U92" s="428" t="s">
        <v>95</v>
      </c>
      <c r="V92" s="329"/>
      <c r="W92" s="84"/>
      <c r="X92" s="30"/>
    </row>
    <row r="93" spans="1:24" x14ac:dyDescent="0.2">
      <c r="A93" s="329"/>
      <c r="B93" s="346" t="s">
        <v>71</v>
      </c>
      <c r="D93" s="359"/>
      <c r="E93" s="359"/>
      <c r="F93" s="364"/>
      <c r="G93" s="362"/>
      <c r="H93" s="362"/>
      <c r="I93" s="357"/>
      <c r="J93" s="345"/>
      <c r="K93" s="340"/>
      <c r="L93" s="362"/>
      <c r="M93" s="362"/>
      <c r="N93" s="360"/>
      <c r="O93" s="362"/>
      <c r="P93" s="362"/>
      <c r="Q93" s="343"/>
      <c r="R93" s="345"/>
      <c r="S93" s="357"/>
      <c r="T93" s="362"/>
      <c r="U93" s="343"/>
      <c r="V93" s="329"/>
      <c r="W93" s="84"/>
      <c r="X93" s="30"/>
    </row>
    <row r="94" spans="1:24" ht="12.95" customHeight="1" x14ac:dyDescent="0.2">
      <c r="A94" s="329"/>
      <c r="B94" s="353"/>
      <c r="C94" s="359" t="s">
        <v>305</v>
      </c>
      <c r="D94" s="359"/>
      <c r="E94" s="359"/>
      <c r="F94" s="364" t="s">
        <v>95</v>
      </c>
      <c r="G94" s="362" t="s">
        <v>95</v>
      </c>
      <c r="H94" s="362" t="s">
        <v>95</v>
      </c>
      <c r="I94" s="360" t="s">
        <v>95</v>
      </c>
      <c r="J94" s="362" t="s">
        <v>95</v>
      </c>
      <c r="K94" s="343" t="s">
        <v>95</v>
      </c>
      <c r="L94" s="345">
        <v>0.24316339647502</v>
      </c>
      <c r="M94" s="345">
        <v>9.9942987370219309E-4</v>
      </c>
      <c r="N94" s="357">
        <v>2.0719816032530002E-3</v>
      </c>
      <c r="O94" s="345">
        <v>0.248229576126858</v>
      </c>
      <c r="P94" s="345">
        <v>4.8097959733228599E-4</v>
      </c>
      <c r="Q94" s="340">
        <v>2.15243412946192E-5</v>
      </c>
      <c r="R94" s="345">
        <v>0.121872974089068</v>
      </c>
      <c r="S94" s="357">
        <v>4.1637941509751401E-4</v>
      </c>
      <c r="T94" s="345">
        <v>2.4770694562668599E-4</v>
      </c>
      <c r="U94" s="340">
        <v>1.6435798296367901E-5</v>
      </c>
      <c r="V94" s="329"/>
      <c r="W94" s="84"/>
      <c r="X94" s="30"/>
    </row>
    <row r="95" spans="1:24" x14ac:dyDescent="0.2">
      <c r="A95" s="329"/>
      <c r="B95" s="353"/>
      <c r="C95" s="359" t="s">
        <v>174</v>
      </c>
      <c r="D95" s="359"/>
      <c r="E95" s="359"/>
      <c r="F95" s="364"/>
      <c r="G95" s="362"/>
      <c r="H95" s="362"/>
      <c r="I95" s="360"/>
      <c r="J95" s="362"/>
      <c r="K95" s="343"/>
      <c r="L95" s="362"/>
      <c r="M95" s="345"/>
      <c r="N95" s="357"/>
      <c r="O95" s="362"/>
      <c r="P95" s="345"/>
      <c r="Q95" s="340"/>
      <c r="R95" s="362"/>
      <c r="S95" s="357"/>
      <c r="T95" s="345"/>
      <c r="U95" s="340"/>
      <c r="V95" s="329"/>
      <c r="W95" s="84"/>
      <c r="X95" s="30"/>
    </row>
    <row r="96" spans="1:24" x14ac:dyDescent="0.2">
      <c r="A96" s="329"/>
      <c r="B96" s="353"/>
      <c r="C96" s="359"/>
      <c r="D96" s="359" t="s">
        <v>175</v>
      </c>
      <c r="E96" s="359"/>
      <c r="F96" s="334" t="s">
        <v>95</v>
      </c>
      <c r="G96" s="345" t="s">
        <v>95</v>
      </c>
      <c r="H96" s="345" t="s">
        <v>95</v>
      </c>
      <c r="I96" s="357" t="s">
        <v>95</v>
      </c>
      <c r="J96" s="345" t="s">
        <v>95</v>
      </c>
      <c r="K96" s="340" t="s">
        <v>95</v>
      </c>
      <c r="L96" s="345">
        <v>3.3780421702300499E-5</v>
      </c>
      <c r="M96" s="345">
        <v>3.4978718315468202E-3</v>
      </c>
      <c r="N96" s="357">
        <v>2.4584914719949301E-2</v>
      </c>
      <c r="O96" s="345" t="s">
        <v>95</v>
      </c>
      <c r="P96" s="345">
        <v>6.5344157232729704E-4</v>
      </c>
      <c r="Q96" s="340">
        <v>1.6949222972774E-2</v>
      </c>
      <c r="R96" s="345">
        <v>1.69306750872974E-5</v>
      </c>
      <c r="S96" s="357">
        <v>1.4572726567702401E-3</v>
      </c>
      <c r="T96" s="345">
        <v>3.3652574230684301E-4</v>
      </c>
      <c r="U96" s="340">
        <v>1.2942278058484301E-2</v>
      </c>
      <c r="V96" s="329"/>
      <c r="W96" s="84"/>
      <c r="X96" s="30"/>
    </row>
    <row r="97" spans="1:24" x14ac:dyDescent="0.2">
      <c r="A97" s="329"/>
      <c r="B97" s="353"/>
      <c r="C97" s="359"/>
      <c r="D97" s="359" t="s">
        <v>388</v>
      </c>
      <c r="E97" s="359"/>
      <c r="F97" s="364" t="s">
        <v>95</v>
      </c>
      <c r="G97" s="362" t="s">
        <v>95</v>
      </c>
      <c r="H97" s="362" t="s">
        <v>95</v>
      </c>
      <c r="I97" s="360" t="s">
        <v>95</v>
      </c>
      <c r="J97" s="362" t="s">
        <v>95</v>
      </c>
      <c r="K97" s="343" t="s">
        <v>95</v>
      </c>
      <c r="L97" s="345" t="s">
        <v>95</v>
      </c>
      <c r="M97" s="345" t="s">
        <v>95</v>
      </c>
      <c r="N97" s="357" t="s">
        <v>95</v>
      </c>
      <c r="O97" s="345">
        <v>1.7719365018631299E-4</v>
      </c>
      <c r="P97" s="345" t="s">
        <v>95</v>
      </c>
      <c r="Q97" s="340" t="s">
        <v>95</v>
      </c>
      <c r="R97" s="345" t="s">
        <v>95</v>
      </c>
      <c r="S97" s="357" t="s">
        <v>95</v>
      </c>
      <c r="T97" s="345" t="s">
        <v>95</v>
      </c>
      <c r="U97" s="340" t="s">
        <v>95</v>
      </c>
      <c r="V97" s="329"/>
      <c r="W97" s="84"/>
      <c r="X97" s="30"/>
    </row>
    <row r="98" spans="1:24" x14ac:dyDescent="0.2">
      <c r="A98" s="329"/>
      <c r="B98" s="353"/>
      <c r="C98" s="359"/>
      <c r="D98" s="359" t="s">
        <v>187</v>
      </c>
      <c r="E98" s="359"/>
      <c r="F98" s="364" t="s">
        <v>95</v>
      </c>
      <c r="G98" s="362" t="s">
        <v>95</v>
      </c>
      <c r="H98" s="362" t="s">
        <v>95</v>
      </c>
      <c r="I98" s="360" t="s">
        <v>95</v>
      </c>
      <c r="J98" s="362" t="s">
        <v>95</v>
      </c>
      <c r="K98" s="343" t="s">
        <v>95</v>
      </c>
      <c r="L98" s="345">
        <v>0.11958116291574</v>
      </c>
      <c r="M98" s="345">
        <v>2.1462524266535601E-3</v>
      </c>
      <c r="N98" s="357">
        <v>6.2356293640474598E-4</v>
      </c>
      <c r="O98" s="362">
        <v>4.3165237544654997E-2</v>
      </c>
      <c r="P98" s="345">
        <v>2.3540955568740001E-3</v>
      </c>
      <c r="Q98" s="340">
        <v>8.2369468845922499E-4</v>
      </c>
      <c r="R98" s="345">
        <v>5.9933823021211897E-2</v>
      </c>
      <c r="S98" s="357">
        <v>8.9416511710947505E-4</v>
      </c>
      <c r="T98" s="345">
        <v>1.21237121770002E-3</v>
      </c>
      <c r="U98" s="340">
        <v>6.2896604230531096E-4</v>
      </c>
      <c r="V98" s="329"/>
      <c r="W98" s="84"/>
      <c r="X98" s="30"/>
    </row>
    <row r="99" spans="1:24" x14ac:dyDescent="0.2">
      <c r="A99" s="329"/>
      <c r="B99" s="353"/>
      <c r="C99" s="359" t="s">
        <v>176</v>
      </c>
      <c r="D99" s="359"/>
      <c r="E99" s="359"/>
      <c r="F99" s="334"/>
      <c r="G99" s="345"/>
      <c r="H99" s="345"/>
      <c r="I99" s="357"/>
      <c r="J99" s="345"/>
      <c r="K99" s="340"/>
      <c r="L99" s="345"/>
      <c r="M99" s="345"/>
      <c r="N99" s="357"/>
      <c r="O99" s="345"/>
      <c r="P99" s="345"/>
      <c r="Q99" s="340"/>
      <c r="R99" s="345"/>
      <c r="S99" s="357"/>
      <c r="T99" s="345"/>
      <c r="U99" s="340"/>
      <c r="V99" s="329"/>
      <c r="W99" s="84"/>
      <c r="X99" s="30"/>
    </row>
    <row r="100" spans="1:24" x14ac:dyDescent="0.2">
      <c r="A100" s="329"/>
      <c r="B100" s="353"/>
      <c r="C100" s="359"/>
      <c r="D100" s="359" t="s">
        <v>227</v>
      </c>
      <c r="E100" s="359"/>
      <c r="F100" s="364" t="s">
        <v>95</v>
      </c>
      <c r="G100" s="362" t="s">
        <v>95</v>
      </c>
      <c r="H100" s="362" t="s">
        <v>95</v>
      </c>
      <c r="I100" s="360" t="s">
        <v>95</v>
      </c>
      <c r="J100" s="362" t="s">
        <v>95</v>
      </c>
      <c r="K100" s="343" t="s">
        <v>95</v>
      </c>
      <c r="L100" s="362">
        <v>8.3839090094477605E-6</v>
      </c>
      <c r="M100" s="362">
        <v>4.3469890449611397E-3</v>
      </c>
      <c r="N100" s="360">
        <v>2.9157442265809802E-3</v>
      </c>
      <c r="O100" s="362" t="s">
        <v>95</v>
      </c>
      <c r="P100" s="345">
        <v>6.7102062767962305E-4</v>
      </c>
      <c r="Q100" s="343">
        <v>1.5824127716353199E-3</v>
      </c>
      <c r="R100" s="362">
        <v>4.2019972589850499E-6</v>
      </c>
      <c r="S100" s="360">
        <v>1.8110292713899401E-3</v>
      </c>
      <c r="T100" s="345">
        <v>3.45579045466642E-4</v>
      </c>
      <c r="U100" s="343">
        <v>1.2083165185034601E-3</v>
      </c>
      <c r="V100" s="329"/>
      <c r="W100" s="84"/>
      <c r="X100" s="30"/>
    </row>
    <row r="101" spans="1:24" x14ac:dyDescent="0.2">
      <c r="A101" s="329"/>
      <c r="B101" s="353"/>
      <c r="C101" s="359"/>
      <c r="D101" s="359" t="s">
        <v>177</v>
      </c>
      <c r="E101" s="359"/>
      <c r="F101" s="364" t="s">
        <v>95</v>
      </c>
      <c r="G101" s="362" t="s">
        <v>95</v>
      </c>
      <c r="H101" s="362" t="s">
        <v>95</v>
      </c>
      <c r="I101" s="360" t="s">
        <v>95</v>
      </c>
      <c r="J101" s="362" t="s">
        <v>95</v>
      </c>
      <c r="K101" s="343" t="s">
        <v>95</v>
      </c>
      <c r="L101" s="345">
        <v>7.8331412643015602E-5</v>
      </c>
      <c r="M101" s="345">
        <v>2.0542730239343499E-3</v>
      </c>
      <c r="N101" s="357">
        <v>3.05261263368303E-2</v>
      </c>
      <c r="O101" s="362" t="s">
        <v>95</v>
      </c>
      <c r="P101" s="345">
        <v>7.5579536207101799E-4</v>
      </c>
      <c r="Q101" s="340">
        <v>2.6314419027685099E-2</v>
      </c>
      <c r="R101" s="345">
        <v>3.9259536434312801E-5</v>
      </c>
      <c r="S101" s="357">
        <v>8.5584493986344903E-4</v>
      </c>
      <c r="T101" s="345">
        <v>3.8923846603016902E-4</v>
      </c>
      <c r="U101" s="340">
        <v>2.0093459655987599E-2</v>
      </c>
      <c r="V101" s="329"/>
      <c r="W101" s="84"/>
      <c r="X101" s="30"/>
    </row>
    <row r="102" spans="1:24" x14ac:dyDescent="0.2">
      <c r="A102" s="329"/>
      <c r="B102" s="353"/>
      <c r="C102" s="359"/>
      <c r="D102" s="359" t="s">
        <v>181</v>
      </c>
      <c r="E102" s="359"/>
      <c r="F102" s="364" t="s">
        <v>95</v>
      </c>
      <c r="G102" s="362" t="s">
        <v>95</v>
      </c>
      <c r="H102" s="362" t="s">
        <v>95</v>
      </c>
      <c r="I102" s="360" t="s">
        <v>95</v>
      </c>
      <c r="J102" s="362" t="s">
        <v>95</v>
      </c>
      <c r="K102" s="343" t="s">
        <v>95</v>
      </c>
      <c r="L102" s="362" t="s">
        <v>95</v>
      </c>
      <c r="M102" s="362" t="s">
        <v>95</v>
      </c>
      <c r="N102" s="357">
        <v>1.25397901393214E-4</v>
      </c>
      <c r="O102" s="362" t="s">
        <v>95</v>
      </c>
      <c r="P102" s="345" t="s">
        <v>95</v>
      </c>
      <c r="Q102" s="340">
        <v>7.2016858581580004E-4</v>
      </c>
      <c r="R102" s="362" t="s">
        <v>95</v>
      </c>
      <c r="S102" s="360" t="s">
        <v>95</v>
      </c>
      <c r="T102" s="345" t="s">
        <v>95</v>
      </c>
      <c r="U102" s="340">
        <v>5.49914417999308E-4</v>
      </c>
      <c r="V102" s="329"/>
      <c r="W102" s="84"/>
      <c r="X102" s="30"/>
    </row>
    <row r="103" spans="1:24" x14ac:dyDescent="0.2">
      <c r="A103" s="329"/>
      <c r="B103" s="353"/>
      <c r="C103" s="359"/>
      <c r="D103" s="359" t="s">
        <v>400</v>
      </c>
      <c r="E103" s="359"/>
      <c r="F103" s="364" t="s">
        <v>95</v>
      </c>
      <c r="G103" s="362" t="s">
        <v>95</v>
      </c>
      <c r="H103" s="362" t="s">
        <v>95</v>
      </c>
      <c r="I103" s="360" t="s">
        <v>95</v>
      </c>
      <c r="J103" s="362" t="s">
        <v>95</v>
      </c>
      <c r="K103" s="343" t="s">
        <v>95</v>
      </c>
      <c r="L103" s="345">
        <v>3.5763185584826799E-5</v>
      </c>
      <c r="M103" s="345" t="s">
        <v>95</v>
      </c>
      <c r="N103" s="360" t="s">
        <v>95</v>
      </c>
      <c r="O103" s="345" t="s">
        <v>95</v>
      </c>
      <c r="P103" s="345" t="s">
        <v>95</v>
      </c>
      <c r="Q103" s="340" t="s">
        <v>95</v>
      </c>
      <c r="R103" s="345">
        <v>1.7924432103291001E-5</v>
      </c>
      <c r="S103" s="357" t="s">
        <v>95</v>
      </c>
      <c r="T103" s="345" t="s">
        <v>95</v>
      </c>
      <c r="U103" s="340" t="s">
        <v>95</v>
      </c>
      <c r="V103" s="329"/>
      <c r="W103" s="84"/>
      <c r="X103" s="30"/>
    </row>
    <row r="104" spans="1:24" x14ac:dyDescent="0.2">
      <c r="A104" s="329"/>
      <c r="B104" s="353"/>
      <c r="C104" s="359"/>
      <c r="D104" s="359" t="s">
        <v>223</v>
      </c>
      <c r="E104" s="359"/>
      <c r="F104" s="364" t="s">
        <v>95</v>
      </c>
      <c r="G104" s="362" t="s">
        <v>95</v>
      </c>
      <c r="H104" s="362" t="s">
        <v>95</v>
      </c>
      <c r="I104" s="360" t="s">
        <v>95</v>
      </c>
      <c r="J104" s="362" t="s">
        <v>95</v>
      </c>
      <c r="K104" s="343" t="s">
        <v>95</v>
      </c>
      <c r="L104" s="345">
        <v>1.2838028960861199E-3</v>
      </c>
      <c r="M104" s="345">
        <v>9.1581223486655102E-5</v>
      </c>
      <c r="N104" s="357">
        <v>9.2833330101178106E-5</v>
      </c>
      <c r="O104" s="345">
        <v>7.7144064776236098E-4</v>
      </c>
      <c r="P104" s="345" t="s">
        <v>95</v>
      </c>
      <c r="Q104" s="340">
        <v>4.8280293320569397E-5</v>
      </c>
      <c r="R104" s="345">
        <v>6.4343926494811595E-4</v>
      </c>
      <c r="S104" s="357">
        <v>3.8154289032839899E-5</v>
      </c>
      <c r="T104" s="345" t="s">
        <v>95</v>
      </c>
      <c r="U104" s="340">
        <v>3.6866408678658503E-5</v>
      </c>
      <c r="V104" s="329"/>
      <c r="W104" s="84"/>
      <c r="X104" s="30"/>
    </row>
    <row r="105" spans="1:24" x14ac:dyDescent="0.2">
      <c r="A105" s="329"/>
      <c r="B105" s="353"/>
      <c r="C105" s="359"/>
      <c r="D105" s="359" t="s">
        <v>401</v>
      </c>
      <c r="E105" s="359"/>
      <c r="F105" s="364" t="s">
        <v>95</v>
      </c>
      <c r="G105" s="362" t="s">
        <v>95</v>
      </c>
      <c r="H105" s="362" t="s">
        <v>95</v>
      </c>
      <c r="I105" s="360" t="s">
        <v>95</v>
      </c>
      <c r="J105" s="362" t="s">
        <v>95</v>
      </c>
      <c r="K105" s="343" t="s">
        <v>95</v>
      </c>
      <c r="L105" s="345" t="s">
        <v>95</v>
      </c>
      <c r="M105" s="362" t="s">
        <v>95</v>
      </c>
      <c r="N105" s="357">
        <v>5.0426481664907003E-5</v>
      </c>
      <c r="O105" s="362" t="s">
        <v>95</v>
      </c>
      <c r="P105" s="362" t="s">
        <v>95</v>
      </c>
      <c r="Q105" s="343" t="s">
        <v>95</v>
      </c>
      <c r="R105" s="345" t="s">
        <v>95</v>
      </c>
      <c r="S105" s="360" t="s">
        <v>95</v>
      </c>
      <c r="T105" s="362" t="s">
        <v>95</v>
      </c>
      <c r="U105" s="343" t="s">
        <v>95</v>
      </c>
      <c r="V105" s="329"/>
      <c r="W105" s="84"/>
      <c r="X105" s="30"/>
    </row>
    <row r="106" spans="1:24" x14ac:dyDescent="0.2">
      <c r="A106" s="329"/>
      <c r="B106" s="353"/>
      <c r="C106" s="359"/>
      <c r="D106" s="359" t="s">
        <v>178</v>
      </c>
      <c r="E106" s="359"/>
      <c r="F106" s="364" t="s">
        <v>95</v>
      </c>
      <c r="G106" s="362" t="s">
        <v>95</v>
      </c>
      <c r="H106" s="362" t="s">
        <v>95</v>
      </c>
      <c r="I106" s="360" t="s">
        <v>95</v>
      </c>
      <c r="J106" s="362" t="s">
        <v>95</v>
      </c>
      <c r="K106" s="343" t="s">
        <v>95</v>
      </c>
      <c r="L106" s="362">
        <v>2.3117411284871301E-2</v>
      </c>
      <c r="M106" s="362">
        <v>7.1469920445780197E-2</v>
      </c>
      <c r="N106" s="357">
        <v>1.88689818910363E-2</v>
      </c>
      <c r="O106" s="362">
        <v>2.9407086996896099E-2</v>
      </c>
      <c r="P106" s="345">
        <v>4.34976561710275E-2</v>
      </c>
      <c r="Q106" s="340">
        <v>2.4954424449427502E-2</v>
      </c>
      <c r="R106" s="362">
        <v>1.15863970785458E-2</v>
      </c>
      <c r="S106" s="360">
        <v>2.97755795131927E-2</v>
      </c>
      <c r="T106" s="345">
        <v>2.2401514766542799E-2</v>
      </c>
      <c r="U106" s="340">
        <v>1.9054979719879898E-2</v>
      </c>
      <c r="V106" s="321"/>
      <c r="W106" s="84"/>
      <c r="X106" s="30"/>
    </row>
    <row r="107" spans="1:24" x14ac:dyDescent="0.2">
      <c r="A107" s="329"/>
      <c r="B107" s="353"/>
      <c r="C107" s="359"/>
      <c r="D107" s="359" t="s">
        <v>210</v>
      </c>
      <c r="E107" s="359"/>
      <c r="F107" s="364" t="s">
        <v>95</v>
      </c>
      <c r="G107" s="362" t="s">
        <v>95</v>
      </c>
      <c r="H107" s="362" t="s">
        <v>95</v>
      </c>
      <c r="I107" s="360" t="s">
        <v>95</v>
      </c>
      <c r="J107" s="362" t="s">
        <v>95</v>
      </c>
      <c r="K107" s="343" t="s">
        <v>95</v>
      </c>
      <c r="L107" s="362">
        <v>1.3989500726713599E-4</v>
      </c>
      <c r="M107" s="362" t="s">
        <v>95</v>
      </c>
      <c r="N107" s="357">
        <v>1.5796247268525101E-6</v>
      </c>
      <c r="O107" s="362">
        <v>2.0168382948035601E-5</v>
      </c>
      <c r="P107" s="345" t="s">
        <v>95</v>
      </c>
      <c r="Q107" s="340" t="s">
        <v>95</v>
      </c>
      <c r="R107" s="362">
        <v>7.0115078350655596E-5</v>
      </c>
      <c r="S107" s="360" t="s">
        <v>95</v>
      </c>
      <c r="T107" s="345" t="s">
        <v>95</v>
      </c>
      <c r="U107" s="340" t="s">
        <v>95</v>
      </c>
      <c r="V107" s="701"/>
      <c r="W107" s="329"/>
      <c r="X107" s="84"/>
    </row>
    <row r="108" spans="1:24" x14ac:dyDescent="0.2">
      <c r="A108" s="329"/>
      <c r="B108" s="325"/>
      <c r="C108" s="352"/>
      <c r="D108" s="352" t="s">
        <v>234</v>
      </c>
      <c r="E108" s="352"/>
      <c r="F108" s="358" t="s">
        <v>95</v>
      </c>
      <c r="G108" s="337" t="s">
        <v>95</v>
      </c>
      <c r="H108" s="337" t="s">
        <v>95</v>
      </c>
      <c r="I108" s="368" t="s">
        <v>95</v>
      </c>
      <c r="J108" s="337" t="s">
        <v>95</v>
      </c>
      <c r="K108" s="332" t="s">
        <v>95</v>
      </c>
      <c r="L108" s="337">
        <v>1.28512473867447E-5</v>
      </c>
      <c r="M108" s="337" t="s">
        <v>95</v>
      </c>
      <c r="N108" s="330">
        <v>4.8603837749307902E-5</v>
      </c>
      <c r="O108" s="337" t="s">
        <v>95</v>
      </c>
      <c r="P108" s="365" t="s">
        <v>95</v>
      </c>
      <c r="Q108" s="349">
        <v>1.7914529890000701E-4</v>
      </c>
      <c r="R108" s="337">
        <v>6.44101769625445E-6</v>
      </c>
      <c r="S108" s="368" t="s">
        <v>95</v>
      </c>
      <c r="T108" s="365" t="s">
        <v>95</v>
      </c>
      <c r="U108" s="349">
        <v>1.36793779570812E-4</v>
      </c>
      <c r="V108" s="329"/>
      <c r="W108" s="359"/>
      <c r="X108" s="84"/>
    </row>
    <row r="109" spans="1:24" x14ac:dyDescent="0.2">
      <c r="A109" s="329"/>
      <c r="B109" s="329"/>
      <c r="C109" s="329"/>
      <c r="D109" s="329"/>
      <c r="E109" s="329"/>
      <c r="F109" s="329"/>
      <c r="G109" s="329"/>
      <c r="H109" s="329"/>
      <c r="I109" s="329"/>
      <c r="J109" s="329"/>
      <c r="K109" s="329"/>
      <c r="L109" s="329"/>
      <c r="M109" s="329"/>
      <c r="N109" s="329"/>
      <c r="O109" s="329"/>
      <c r="P109" s="329"/>
      <c r="Q109" s="329"/>
      <c r="R109" s="329"/>
      <c r="S109" s="329"/>
      <c r="T109" s="329"/>
      <c r="U109" s="329"/>
      <c r="V109" s="329"/>
      <c r="W109" s="329"/>
      <c r="X109" s="84"/>
    </row>
    <row r="110" spans="1:24" x14ac:dyDescent="0.2">
      <c r="A110" s="329"/>
      <c r="B110" s="329"/>
      <c r="C110" s="329"/>
      <c r="D110" s="329"/>
      <c r="E110" s="329"/>
      <c r="F110" s="329"/>
      <c r="G110" s="329"/>
      <c r="H110" s="329"/>
      <c r="I110" s="329"/>
      <c r="J110" s="329"/>
      <c r="K110" s="329"/>
      <c r="L110" s="329"/>
      <c r="M110" s="329"/>
      <c r="N110" s="329"/>
      <c r="O110" s="329"/>
      <c r="P110" s="329"/>
      <c r="Q110" s="329"/>
      <c r="R110" s="329"/>
      <c r="S110" s="329"/>
      <c r="T110" s="329"/>
      <c r="U110" s="329"/>
      <c r="V110" s="329"/>
      <c r="W110" s="329"/>
      <c r="X110" s="84"/>
    </row>
    <row r="111" spans="1:24" x14ac:dyDescent="0.2">
      <c r="A111" s="329"/>
      <c r="B111" s="329"/>
      <c r="C111" s="329"/>
      <c r="D111" s="329"/>
      <c r="E111" s="329"/>
      <c r="F111" s="329"/>
      <c r="G111" s="329"/>
      <c r="H111" s="329"/>
      <c r="I111" s="329"/>
      <c r="J111" s="329"/>
      <c r="K111" s="329"/>
      <c r="L111" s="329"/>
      <c r="M111" s="329"/>
      <c r="N111" s="329"/>
      <c r="O111" s="329"/>
      <c r="P111" s="329"/>
      <c r="Q111" s="329"/>
      <c r="R111" s="329"/>
      <c r="S111" s="329"/>
      <c r="T111" s="329"/>
      <c r="U111" s="329"/>
      <c r="V111" s="329"/>
      <c r="W111" s="329"/>
      <c r="X111" s="84"/>
    </row>
    <row r="112" spans="1:24" x14ac:dyDescent="0.2">
      <c r="A112" s="329"/>
      <c r="B112" s="329"/>
      <c r="C112" s="329"/>
      <c r="D112" s="329"/>
      <c r="E112" s="329"/>
      <c r="F112" s="329"/>
      <c r="G112" s="329"/>
      <c r="H112" s="329"/>
      <c r="I112" s="329"/>
      <c r="J112" s="329"/>
      <c r="K112" s="329"/>
      <c r="L112" s="329"/>
      <c r="M112" s="329"/>
      <c r="N112" s="329"/>
      <c r="O112" s="329"/>
      <c r="P112" s="329"/>
      <c r="Q112" s="329"/>
      <c r="R112" s="329"/>
      <c r="S112" s="329"/>
      <c r="T112" s="329"/>
      <c r="U112" s="329"/>
      <c r="V112" s="329"/>
      <c r="W112" s="329"/>
      <c r="X112" s="84"/>
    </row>
    <row r="113" spans="1:24" x14ac:dyDescent="0.2">
      <c r="A113" s="329"/>
      <c r="B113" s="329"/>
      <c r="C113" s="329"/>
      <c r="D113" s="329"/>
      <c r="E113" s="329"/>
      <c r="F113" s="329"/>
      <c r="G113" s="329"/>
      <c r="H113" s="329"/>
      <c r="I113" s="329"/>
      <c r="J113" s="329"/>
      <c r="K113" s="329"/>
      <c r="L113" s="329"/>
      <c r="M113" s="329"/>
      <c r="N113" s="329"/>
      <c r="O113" s="329"/>
      <c r="P113" s="329"/>
      <c r="Q113" s="329"/>
      <c r="R113" s="329"/>
      <c r="S113" s="329"/>
      <c r="T113" s="329"/>
      <c r="U113" s="329"/>
      <c r="V113" s="329"/>
      <c r="W113" s="329"/>
      <c r="X113" s="84"/>
    </row>
    <row r="114" spans="1:24" x14ac:dyDescent="0.2">
      <c r="A114" s="329"/>
      <c r="B114" s="329"/>
      <c r="C114" s="329"/>
      <c r="D114" s="329"/>
      <c r="E114" s="329"/>
      <c r="F114" s="329"/>
      <c r="G114" s="329"/>
      <c r="H114" s="329"/>
      <c r="I114" s="329"/>
      <c r="J114" s="329"/>
      <c r="K114" s="329"/>
      <c r="L114" s="329"/>
      <c r="M114" s="329"/>
      <c r="N114" s="329"/>
      <c r="O114" s="329"/>
      <c r="P114" s="329"/>
      <c r="Q114" s="329"/>
      <c r="R114" s="329"/>
      <c r="S114" s="329"/>
      <c r="T114" s="329"/>
      <c r="U114" s="329"/>
      <c r="V114" s="329"/>
      <c r="W114" s="329"/>
      <c r="X114" s="84"/>
    </row>
    <row r="115" spans="1:24" x14ac:dyDescent="0.2">
      <c r="A115" s="329"/>
      <c r="B115" s="329"/>
      <c r="C115" s="329"/>
      <c r="D115" s="329"/>
      <c r="E115" s="329"/>
      <c r="F115" s="329"/>
      <c r="G115" s="329"/>
      <c r="H115" s="329"/>
      <c r="I115" s="329"/>
      <c r="J115" s="329"/>
      <c r="K115" s="329"/>
      <c r="L115" s="329"/>
      <c r="M115" s="329"/>
      <c r="N115" s="329"/>
      <c r="O115" s="329"/>
      <c r="P115" s="329"/>
      <c r="Q115" s="329"/>
      <c r="R115" s="329"/>
      <c r="S115" s="329"/>
      <c r="T115" s="329"/>
      <c r="U115" s="329"/>
      <c r="V115" s="329"/>
      <c r="W115" s="329"/>
      <c r="X115" s="84"/>
    </row>
    <row r="116" spans="1:24" x14ac:dyDescent="0.2">
      <c r="A116" s="329"/>
      <c r="B116" s="329"/>
      <c r="C116" s="329"/>
      <c r="D116" s="329"/>
      <c r="E116" s="329"/>
      <c r="F116" s="329"/>
      <c r="G116" s="329"/>
      <c r="H116" s="329"/>
      <c r="I116" s="329"/>
      <c r="J116" s="329"/>
      <c r="K116" s="329"/>
      <c r="L116" s="329"/>
      <c r="M116" s="329"/>
      <c r="N116" s="329"/>
      <c r="O116" s="329"/>
      <c r="P116" s="329"/>
      <c r="Q116" s="329"/>
      <c r="R116" s="329"/>
      <c r="S116" s="329"/>
      <c r="T116" s="329"/>
      <c r="U116" s="329"/>
      <c r="V116" s="329"/>
      <c r="W116" s="329"/>
      <c r="X116" s="84"/>
    </row>
    <row r="117" spans="1:24" x14ac:dyDescent="0.2">
      <c r="A117" s="329"/>
      <c r="B117" s="329"/>
      <c r="C117" s="329"/>
      <c r="D117" s="329"/>
      <c r="E117" s="329"/>
      <c r="F117" s="329"/>
      <c r="G117" s="329"/>
      <c r="H117" s="329"/>
      <c r="I117" s="329"/>
      <c r="J117" s="329"/>
      <c r="K117" s="329"/>
      <c r="L117" s="329"/>
      <c r="M117" s="329"/>
      <c r="N117" s="329"/>
      <c r="O117" s="329"/>
      <c r="P117" s="329"/>
      <c r="Q117" s="329"/>
      <c r="R117" s="329"/>
      <c r="S117" s="329"/>
      <c r="T117" s="329"/>
      <c r="U117" s="329"/>
      <c r="V117" s="329"/>
      <c r="W117" s="329"/>
      <c r="X117" s="84"/>
    </row>
    <row r="118" spans="1:24" x14ac:dyDescent="0.2">
      <c r="A118" s="329"/>
      <c r="B118" s="329"/>
      <c r="C118" s="329"/>
      <c r="D118" s="329"/>
      <c r="E118" s="329"/>
      <c r="F118" s="329"/>
      <c r="G118" s="329"/>
      <c r="H118" s="329"/>
      <c r="I118" s="329"/>
      <c r="J118" s="329"/>
      <c r="K118" s="329"/>
      <c r="L118" s="329"/>
      <c r="M118" s="329"/>
      <c r="N118" s="329"/>
      <c r="O118" s="329"/>
      <c r="P118" s="329"/>
      <c r="Q118" s="329"/>
      <c r="R118" s="329"/>
      <c r="S118" s="329"/>
      <c r="T118" s="329"/>
      <c r="U118" s="329"/>
      <c r="V118" s="329"/>
      <c r="W118" s="329"/>
      <c r="X118" s="84"/>
    </row>
    <row r="119" spans="1:24" x14ac:dyDescent="0.2">
      <c r="A119" s="329"/>
      <c r="B119" s="329"/>
      <c r="C119" s="329"/>
      <c r="D119" s="329"/>
      <c r="E119" s="329"/>
      <c r="F119" s="329"/>
      <c r="G119" s="329"/>
      <c r="H119" s="329"/>
      <c r="I119" s="329"/>
      <c r="J119" s="329"/>
      <c r="K119" s="329"/>
      <c r="L119" s="329"/>
      <c r="M119" s="329"/>
      <c r="N119" s="329"/>
      <c r="O119" s="329"/>
      <c r="P119" s="329"/>
      <c r="Q119" s="329"/>
      <c r="R119" s="329"/>
      <c r="S119" s="329"/>
      <c r="T119" s="329"/>
      <c r="U119" s="329"/>
      <c r="V119" s="329"/>
      <c r="W119" s="329"/>
      <c r="X119" s="84"/>
    </row>
    <row r="120" spans="1:24" x14ac:dyDescent="0.2">
      <c r="A120" s="329"/>
      <c r="B120" s="329"/>
      <c r="C120" s="329"/>
      <c r="D120" s="329"/>
      <c r="E120" s="329"/>
      <c r="F120" s="329"/>
      <c r="G120" s="329"/>
      <c r="H120" s="329"/>
      <c r="I120" s="329"/>
      <c r="J120" s="329"/>
      <c r="K120" s="329"/>
      <c r="L120" s="329"/>
      <c r="M120" s="329"/>
      <c r="N120" s="329"/>
      <c r="O120" s="329"/>
      <c r="P120" s="329"/>
      <c r="Q120" s="329"/>
      <c r="R120" s="329"/>
      <c r="S120" s="329"/>
      <c r="T120" s="329"/>
      <c r="U120" s="329"/>
      <c r="V120" s="329"/>
      <c r="W120" s="329"/>
      <c r="X120" s="84"/>
    </row>
    <row r="121" spans="1:24" x14ac:dyDescent="0.2">
      <c r="A121" s="329"/>
      <c r="B121" s="329"/>
      <c r="C121" s="329"/>
      <c r="D121" s="329"/>
      <c r="E121" s="329"/>
      <c r="F121" s="329"/>
      <c r="G121" s="329"/>
      <c r="H121" s="329"/>
      <c r="I121" s="329"/>
      <c r="J121" s="329"/>
      <c r="K121" s="329"/>
      <c r="L121" s="329"/>
      <c r="M121" s="329"/>
      <c r="N121" s="329"/>
      <c r="O121" s="329"/>
      <c r="P121" s="329"/>
      <c r="Q121" s="329"/>
      <c r="R121" s="329"/>
      <c r="S121" s="329"/>
      <c r="T121" s="329"/>
      <c r="U121" s="329"/>
      <c r="V121" s="329"/>
      <c r="W121" s="329"/>
      <c r="X121" s="84"/>
    </row>
    <row r="122" spans="1:24" ht="15.6" customHeight="1" x14ac:dyDescent="0.2">
      <c r="A122" s="329"/>
      <c r="B122" s="329"/>
      <c r="C122" s="329"/>
      <c r="D122" s="329"/>
      <c r="E122" s="329"/>
      <c r="F122" s="329"/>
      <c r="G122" s="329"/>
      <c r="H122" s="329"/>
      <c r="I122" s="329"/>
      <c r="J122" s="329"/>
      <c r="K122" s="329"/>
      <c r="L122" s="329"/>
      <c r="M122" s="329"/>
      <c r="N122" s="329"/>
      <c r="O122" s="329"/>
      <c r="P122" s="329"/>
      <c r="Q122" s="329"/>
      <c r="R122" s="329"/>
      <c r="S122" s="329"/>
      <c r="T122" s="329"/>
      <c r="U122" s="329"/>
      <c r="V122" s="329"/>
      <c r="W122" s="329"/>
      <c r="X122" s="84"/>
    </row>
    <row r="123" spans="1:24" x14ac:dyDescent="0.2">
      <c r="A123" s="329"/>
      <c r="B123" s="329"/>
      <c r="C123" s="329"/>
      <c r="D123" s="329"/>
      <c r="E123" s="329"/>
      <c r="F123" s="329"/>
      <c r="G123" s="329"/>
      <c r="H123" s="329"/>
      <c r="I123" s="329"/>
      <c r="J123" s="329"/>
      <c r="K123" s="329"/>
      <c r="L123" s="329"/>
      <c r="M123" s="329"/>
      <c r="N123" s="329"/>
      <c r="O123" s="329"/>
      <c r="P123" s="329"/>
      <c r="Q123" s="329"/>
      <c r="R123" s="329"/>
      <c r="S123" s="329"/>
      <c r="T123" s="329"/>
      <c r="U123" s="329"/>
      <c r="V123" s="329"/>
      <c r="W123" s="329"/>
      <c r="X123" s="84"/>
    </row>
    <row r="124" spans="1:24" x14ac:dyDescent="0.2">
      <c r="A124" s="329"/>
      <c r="B124" s="329"/>
      <c r="C124" s="329"/>
      <c r="D124" s="329"/>
      <c r="E124" s="329"/>
      <c r="F124" s="329"/>
      <c r="G124" s="329"/>
      <c r="H124" s="329"/>
      <c r="I124" s="329"/>
      <c r="J124" s="329"/>
      <c r="K124" s="329"/>
      <c r="L124" s="329"/>
      <c r="M124" s="329"/>
      <c r="N124" s="329"/>
      <c r="O124" s="329"/>
      <c r="P124" s="329"/>
      <c r="Q124" s="329"/>
      <c r="R124" s="329"/>
      <c r="S124" s="329"/>
      <c r="T124" s="329"/>
      <c r="U124" s="329"/>
      <c r="V124" s="329"/>
      <c r="W124" s="329"/>
      <c r="X124" s="84"/>
    </row>
    <row r="125" spans="1:24" x14ac:dyDescent="0.2">
      <c r="A125" s="329"/>
      <c r="B125" s="329"/>
      <c r="C125" s="329"/>
      <c r="D125" s="329"/>
      <c r="E125" s="329"/>
      <c r="F125" s="329"/>
      <c r="G125" s="329"/>
      <c r="H125" s="329"/>
      <c r="I125" s="329"/>
      <c r="J125" s="329"/>
      <c r="K125" s="329"/>
      <c r="L125" s="329"/>
      <c r="M125" s="329"/>
      <c r="N125" s="329"/>
      <c r="O125" s="329"/>
      <c r="P125" s="329"/>
      <c r="Q125" s="329"/>
      <c r="R125" s="329"/>
      <c r="S125" s="329"/>
      <c r="T125" s="329"/>
      <c r="U125" s="329"/>
      <c r="V125" s="329"/>
      <c r="W125" s="329"/>
      <c r="X125" s="84"/>
    </row>
    <row r="126" spans="1:24" x14ac:dyDescent="0.2">
      <c r="A126" s="329"/>
      <c r="B126" s="329"/>
      <c r="C126" s="329"/>
      <c r="D126" s="329"/>
      <c r="E126" s="329"/>
      <c r="F126" s="329"/>
      <c r="G126" s="329"/>
      <c r="H126" s="329"/>
      <c r="I126" s="329"/>
      <c r="J126" s="329"/>
      <c r="K126" s="329"/>
      <c r="L126" s="329"/>
      <c r="M126" s="329"/>
      <c r="N126" s="329"/>
      <c r="O126" s="329"/>
      <c r="P126" s="329"/>
      <c r="Q126" s="329"/>
      <c r="R126" s="329"/>
      <c r="S126" s="329"/>
      <c r="T126" s="329"/>
      <c r="U126" s="329"/>
      <c r="V126" s="329"/>
      <c r="W126" s="329"/>
      <c r="X126" s="84"/>
    </row>
    <row r="127" spans="1:24" ht="13.15" customHeight="1" x14ac:dyDescent="0.2">
      <c r="A127" s="329"/>
      <c r="B127" s="329"/>
      <c r="C127" s="329"/>
      <c r="D127" s="329"/>
      <c r="E127" s="329"/>
      <c r="F127" s="329"/>
      <c r="G127" s="329"/>
      <c r="H127" s="329"/>
      <c r="I127" s="329"/>
      <c r="J127" s="329"/>
      <c r="K127" s="329"/>
      <c r="L127" s="329"/>
      <c r="M127" s="329"/>
      <c r="N127" s="329"/>
      <c r="O127" s="329"/>
      <c r="P127" s="329"/>
      <c r="Q127" s="329"/>
      <c r="R127" s="329"/>
      <c r="S127" s="329"/>
      <c r="T127" s="329"/>
      <c r="U127" s="329"/>
      <c r="V127" s="329"/>
      <c r="W127" s="329"/>
      <c r="X127" s="84"/>
    </row>
    <row r="128" spans="1:24" x14ac:dyDescent="0.2">
      <c r="A128" s="329"/>
      <c r="B128" s="329"/>
      <c r="C128" s="329"/>
      <c r="D128" s="329"/>
      <c r="E128" s="329"/>
      <c r="F128" s="329"/>
      <c r="G128" s="329"/>
      <c r="H128" s="329"/>
      <c r="I128" s="329"/>
      <c r="J128" s="329"/>
      <c r="K128" s="329"/>
      <c r="L128" s="329"/>
      <c r="M128" s="329"/>
      <c r="N128" s="329"/>
      <c r="O128" s="329"/>
      <c r="P128" s="329"/>
      <c r="Q128" s="329"/>
      <c r="R128" s="329"/>
      <c r="S128" s="329"/>
      <c r="T128" s="329"/>
      <c r="U128" s="329"/>
      <c r="V128" s="329"/>
      <c r="W128" s="329"/>
      <c r="X128" s="84"/>
    </row>
    <row r="129" spans="1:24" x14ac:dyDescent="0.2">
      <c r="A129" s="329"/>
      <c r="B129" s="329"/>
      <c r="C129" s="329"/>
      <c r="D129" s="329"/>
      <c r="E129" s="329"/>
      <c r="F129" s="329"/>
      <c r="G129" s="329"/>
      <c r="H129" s="329"/>
      <c r="I129" s="329"/>
      <c r="J129" s="329"/>
      <c r="K129" s="329"/>
      <c r="L129" s="329"/>
      <c r="M129" s="329"/>
      <c r="N129" s="329"/>
      <c r="O129" s="329"/>
      <c r="P129" s="329"/>
      <c r="Q129" s="329"/>
      <c r="R129" s="329"/>
      <c r="S129" s="329"/>
      <c r="T129" s="329"/>
      <c r="U129" s="329"/>
      <c r="V129" s="329"/>
      <c r="W129" s="329"/>
      <c r="X129" s="84"/>
    </row>
    <row r="130" spans="1:24" x14ac:dyDescent="0.2">
      <c r="A130" s="329"/>
      <c r="B130" s="329"/>
      <c r="C130" s="329"/>
      <c r="D130" s="329"/>
      <c r="E130" s="329"/>
      <c r="F130" s="329"/>
      <c r="G130" s="329"/>
      <c r="H130" s="329"/>
      <c r="I130" s="329"/>
      <c r="J130" s="329"/>
      <c r="K130" s="329"/>
      <c r="L130" s="329"/>
      <c r="M130" s="329"/>
      <c r="N130" s="329"/>
      <c r="O130" s="329"/>
      <c r="P130" s="329"/>
      <c r="Q130" s="329"/>
      <c r="R130" s="329"/>
      <c r="S130" s="329"/>
      <c r="T130" s="329"/>
      <c r="U130" s="329"/>
      <c r="V130" s="329"/>
      <c r="W130" s="329"/>
      <c r="X130" s="84"/>
    </row>
    <row r="131" spans="1:24" x14ac:dyDescent="0.2">
      <c r="A131" s="329"/>
      <c r="B131" s="329"/>
      <c r="C131" s="329"/>
      <c r="D131" s="329"/>
      <c r="E131" s="329"/>
      <c r="F131" s="329"/>
      <c r="G131" s="329"/>
      <c r="H131" s="329"/>
      <c r="I131" s="329"/>
      <c r="J131" s="329"/>
      <c r="K131" s="329"/>
      <c r="L131" s="329"/>
      <c r="M131" s="329"/>
      <c r="N131" s="329"/>
      <c r="O131" s="329"/>
      <c r="P131" s="329"/>
      <c r="Q131" s="329"/>
      <c r="R131" s="329"/>
      <c r="S131" s="329"/>
      <c r="T131" s="329"/>
      <c r="U131" s="329"/>
      <c r="V131" s="329"/>
      <c r="W131" s="329"/>
      <c r="X131" s="84"/>
    </row>
    <row r="132" spans="1:24" x14ac:dyDescent="0.2">
      <c r="A132" s="329"/>
      <c r="B132" s="329"/>
      <c r="C132" s="329"/>
      <c r="D132" s="329"/>
      <c r="E132" s="329"/>
      <c r="F132" s="329"/>
      <c r="G132" s="329"/>
      <c r="H132" s="329"/>
      <c r="I132" s="329"/>
      <c r="J132" s="329"/>
      <c r="K132" s="329"/>
      <c r="L132" s="329"/>
      <c r="M132" s="329"/>
      <c r="N132" s="329"/>
      <c r="O132" s="329"/>
      <c r="P132" s="329"/>
      <c r="Q132" s="329"/>
      <c r="R132" s="329"/>
      <c r="S132" s="329"/>
      <c r="T132" s="329"/>
      <c r="U132" s="329"/>
      <c r="V132" s="329"/>
      <c r="W132" s="329"/>
      <c r="X132" s="84"/>
    </row>
    <row r="133" spans="1:24" x14ac:dyDescent="0.2">
      <c r="A133" s="329"/>
      <c r="B133" s="329"/>
      <c r="C133" s="329"/>
      <c r="D133" s="329"/>
      <c r="E133" s="329"/>
      <c r="F133" s="329"/>
      <c r="G133" s="329"/>
      <c r="H133" s="329"/>
      <c r="I133" s="329"/>
      <c r="J133" s="329"/>
      <c r="K133" s="329"/>
      <c r="L133" s="329"/>
      <c r="M133" s="329"/>
      <c r="N133" s="329"/>
      <c r="O133" s="329"/>
      <c r="P133" s="329"/>
      <c r="Q133" s="329"/>
      <c r="R133" s="329"/>
      <c r="S133" s="329"/>
      <c r="T133" s="329"/>
      <c r="U133" s="329"/>
      <c r="V133" s="329"/>
      <c r="W133" s="329"/>
      <c r="X133" s="86"/>
    </row>
    <row r="134" spans="1:24" x14ac:dyDescent="0.2">
      <c r="A134" s="329"/>
      <c r="B134" s="329"/>
      <c r="C134" s="329"/>
      <c r="D134" s="329"/>
      <c r="E134" s="329"/>
      <c r="F134" s="329"/>
      <c r="G134" s="329"/>
      <c r="H134" s="329"/>
      <c r="I134" s="329"/>
      <c r="J134" s="329"/>
      <c r="K134" s="329"/>
      <c r="L134" s="329"/>
      <c r="M134" s="329"/>
      <c r="N134" s="329"/>
      <c r="O134" s="329"/>
      <c r="P134" s="329"/>
      <c r="Q134" s="329"/>
      <c r="R134" s="329"/>
      <c r="S134" s="329"/>
      <c r="T134" s="329"/>
      <c r="U134" s="329"/>
      <c r="V134" s="329"/>
      <c r="W134" s="329"/>
      <c r="X134" s="84"/>
    </row>
    <row r="135" spans="1:24" x14ac:dyDescent="0.2">
      <c r="A135" s="86"/>
      <c r="B135" s="329"/>
      <c r="C135" s="329"/>
      <c r="D135" s="329"/>
      <c r="E135" s="329"/>
      <c r="F135" s="329"/>
      <c r="G135" s="329"/>
      <c r="H135" s="329"/>
      <c r="I135" s="329"/>
      <c r="J135" s="329"/>
      <c r="K135" s="329"/>
      <c r="L135" s="329"/>
      <c r="M135" s="329"/>
      <c r="N135" s="329"/>
      <c r="O135" s="329"/>
      <c r="P135" s="329"/>
      <c r="Q135" s="329"/>
      <c r="R135" s="329"/>
      <c r="S135" s="329"/>
      <c r="T135" s="329"/>
      <c r="U135" s="329"/>
      <c r="V135" s="329"/>
      <c r="W135" s="329"/>
      <c r="X135" s="84"/>
    </row>
    <row r="136" spans="1:24" x14ac:dyDescent="0.2">
      <c r="A136" s="329"/>
      <c r="B136" s="329"/>
      <c r="C136" s="329"/>
      <c r="D136" s="329"/>
      <c r="E136" s="329"/>
      <c r="F136" s="329"/>
      <c r="G136" s="329"/>
      <c r="H136" s="329"/>
      <c r="I136" s="329"/>
      <c r="J136" s="329"/>
      <c r="K136" s="329"/>
      <c r="L136" s="329"/>
      <c r="M136" s="329"/>
      <c r="N136" s="329"/>
      <c r="O136" s="329"/>
      <c r="P136" s="329"/>
      <c r="Q136" s="329"/>
      <c r="R136" s="329"/>
      <c r="S136" s="329"/>
      <c r="T136" s="329"/>
      <c r="U136" s="329"/>
      <c r="V136" s="329"/>
      <c r="W136" s="329"/>
      <c r="X136" s="84"/>
    </row>
    <row r="137" spans="1:24" x14ac:dyDescent="0.2">
      <c r="A137" s="329"/>
      <c r="B137" s="329"/>
      <c r="C137" s="329"/>
      <c r="D137" s="329"/>
      <c r="E137" s="329"/>
      <c r="F137" s="329"/>
      <c r="G137" s="329"/>
      <c r="H137" s="329"/>
      <c r="I137" s="329"/>
      <c r="J137" s="329"/>
      <c r="K137" s="329"/>
      <c r="L137" s="329"/>
      <c r="M137" s="329"/>
      <c r="N137" s="329"/>
      <c r="O137" s="329"/>
      <c r="P137" s="329"/>
      <c r="Q137" s="329"/>
      <c r="R137" s="329"/>
      <c r="S137" s="329"/>
      <c r="T137" s="329"/>
      <c r="U137" s="329"/>
      <c r="V137" s="329"/>
      <c r="W137" s="329"/>
      <c r="X137" s="84"/>
    </row>
    <row r="138" spans="1:24" x14ac:dyDescent="0.2">
      <c r="A138" s="329"/>
      <c r="B138" s="86"/>
      <c r="C138" s="86"/>
      <c r="D138" s="86"/>
      <c r="E138" s="86"/>
      <c r="F138" s="329"/>
      <c r="G138" s="329"/>
      <c r="H138" s="329"/>
      <c r="I138" s="329"/>
      <c r="J138" s="329"/>
      <c r="K138" s="329"/>
      <c r="L138" s="329"/>
      <c r="M138" s="329"/>
      <c r="N138" s="329"/>
      <c r="O138" s="329"/>
      <c r="P138" s="329"/>
      <c r="Q138" s="329"/>
      <c r="R138" s="329"/>
      <c r="S138" s="329"/>
      <c r="T138" s="329"/>
      <c r="U138" s="329"/>
      <c r="V138" s="329"/>
      <c r="W138" s="329"/>
      <c r="X138" s="84"/>
    </row>
    <row r="139" spans="1:24" x14ac:dyDescent="0.2">
      <c r="A139" s="329"/>
      <c r="B139" s="329"/>
      <c r="C139" s="329"/>
      <c r="D139" s="329"/>
      <c r="E139" s="329"/>
      <c r="F139" s="86"/>
      <c r="G139" s="86"/>
      <c r="H139" s="86"/>
      <c r="I139" s="86"/>
      <c r="J139" s="86"/>
      <c r="K139" s="86"/>
      <c r="L139" s="86"/>
      <c r="M139" s="86"/>
      <c r="N139" s="86"/>
      <c r="O139" s="86"/>
      <c r="P139" s="86"/>
      <c r="Q139" s="86"/>
      <c r="R139" s="86"/>
      <c r="S139" s="86"/>
      <c r="T139" s="86"/>
      <c r="U139" s="86"/>
      <c r="V139" s="86"/>
      <c r="W139" s="329"/>
      <c r="X139" s="84"/>
    </row>
    <row r="140" spans="1:24" x14ac:dyDescent="0.2">
      <c r="A140" s="329"/>
      <c r="B140" s="329"/>
      <c r="C140" s="329"/>
      <c r="D140" s="329"/>
      <c r="E140" s="329"/>
      <c r="F140" s="329"/>
      <c r="G140" s="329"/>
      <c r="H140" s="329"/>
      <c r="I140" s="329"/>
      <c r="J140" s="329"/>
      <c r="K140" s="329"/>
      <c r="L140" s="329"/>
      <c r="M140" s="329"/>
      <c r="N140" s="329"/>
      <c r="O140" s="329"/>
      <c r="P140" s="329"/>
      <c r="Q140" s="329"/>
      <c r="R140" s="329"/>
      <c r="S140" s="329"/>
      <c r="T140" s="329"/>
      <c r="U140" s="329"/>
      <c r="V140" s="329"/>
      <c r="W140" s="86"/>
      <c r="X140" s="84"/>
    </row>
    <row r="141" spans="1:24" x14ac:dyDescent="0.2">
      <c r="A141" s="329"/>
      <c r="B141" s="329"/>
      <c r="C141" s="329"/>
      <c r="D141" s="329"/>
      <c r="E141" s="329"/>
      <c r="F141" s="329"/>
      <c r="G141" s="329"/>
      <c r="H141" s="329"/>
      <c r="I141" s="329"/>
      <c r="J141" s="329"/>
      <c r="K141" s="329"/>
      <c r="L141" s="329"/>
      <c r="M141" s="329"/>
      <c r="N141" s="329"/>
      <c r="O141" s="329"/>
      <c r="P141" s="329"/>
      <c r="Q141" s="329"/>
      <c r="R141" s="329"/>
      <c r="S141" s="329"/>
      <c r="T141" s="329"/>
      <c r="U141" s="329"/>
      <c r="V141" s="329"/>
      <c r="W141" s="329"/>
      <c r="X141" s="84"/>
    </row>
    <row r="142" spans="1:24" x14ac:dyDescent="0.2">
      <c r="A142" s="329"/>
      <c r="B142" s="329"/>
      <c r="C142" s="329"/>
      <c r="D142" s="329"/>
      <c r="E142" s="329"/>
      <c r="F142" s="329"/>
      <c r="G142" s="329"/>
      <c r="H142" s="329"/>
      <c r="I142" s="329"/>
      <c r="J142" s="329"/>
      <c r="K142" s="329"/>
      <c r="L142" s="329"/>
      <c r="M142" s="329"/>
      <c r="N142" s="329"/>
      <c r="O142" s="329"/>
      <c r="P142" s="329"/>
      <c r="Q142" s="329"/>
      <c r="R142" s="329"/>
      <c r="S142" s="329"/>
      <c r="T142" s="329"/>
      <c r="U142" s="329"/>
      <c r="V142" s="329"/>
      <c r="W142" s="329"/>
      <c r="X142" s="84"/>
    </row>
    <row r="143" spans="1:24" x14ac:dyDescent="0.2">
      <c r="A143" s="329"/>
      <c r="B143" s="329"/>
      <c r="C143" s="329"/>
      <c r="D143" s="329"/>
      <c r="E143" s="329"/>
      <c r="F143" s="329"/>
      <c r="G143" s="329"/>
      <c r="H143" s="329"/>
      <c r="I143" s="329"/>
      <c r="J143" s="329"/>
      <c r="K143" s="329"/>
      <c r="L143" s="329"/>
      <c r="M143" s="329"/>
      <c r="N143" s="329"/>
      <c r="O143" s="329"/>
      <c r="P143" s="329"/>
      <c r="Q143" s="329"/>
      <c r="R143" s="329"/>
      <c r="S143" s="329"/>
      <c r="T143" s="329"/>
      <c r="U143" s="329"/>
      <c r="V143" s="329"/>
      <c r="W143" s="329"/>
      <c r="X143" s="84"/>
    </row>
    <row r="144" spans="1:24" x14ac:dyDescent="0.2">
      <c r="A144" s="329"/>
      <c r="B144" s="329"/>
      <c r="C144" s="329"/>
      <c r="D144" s="329"/>
      <c r="E144" s="329"/>
      <c r="F144" s="329"/>
      <c r="G144" s="329"/>
      <c r="H144" s="329"/>
      <c r="I144" s="329"/>
      <c r="J144" s="329"/>
      <c r="K144" s="329"/>
      <c r="L144" s="329"/>
      <c r="M144" s="329"/>
      <c r="N144" s="329"/>
      <c r="O144" s="329"/>
      <c r="P144" s="329"/>
      <c r="Q144" s="329"/>
      <c r="R144" s="329"/>
      <c r="S144" s="329"/>
      <c r="T144" s="329"/>
      <c r="U144" s="329"/>
      <c r="V144" s="329"/>
      <c r="W144" s="329"/>
      <c r="X144" s="84"/>
    </row>
    <row r="145" spans="1:24" x14ac:dyDescent="0.2">
      <c r="A145" s="329"/>
      <c r="B145" s="329"/>
      <c r="C145" s="329"/>
      <c r="D145" s="329"/>
      <c r="E145" s="329"/>
      <c r="F145" s="329"/>
      <c r="G145" s="329"/>
      <c r="H145" s="329"/>
      <c r="I145" s="329"/>
      <c r="J145" s="329"/>
      <c r="K145" s="329"/>
      <c r="L145" s="329"/>
      <c r="M145" s="329"/>
      <c r="N145" s="329"/>
      <c r="O145" s="329"/>
      <c r="P145" s="329"/>
      <c r="Q145" s="329"/>
      <c r="R145" s="329"/>
      <c r="S145" s="329"/>
      <c r="T145" s="329"/>
      <c r="U145" s="329"/>
      <c r="V145" s="329"/>
      <c r="W145" s="329"/>
      <c r="X145" s="84"/>
    </row>
    <row r="146" spans="1:24" x14ac:dyDescent="0.2">
      <c r="A146" s="329"/>
      <c r="B146" s="329"/>
      <c r="C146" s="329"/>
      <c r="D146" s="329"/>
      <c r="E146" s="329"/>
      <c r="F146" s="329"/>
      <c r="G146" s="329"/>
      <c r="H146" s="329"/>
      <c r="I146" s="329"/>
      <c r="J146" s="329"/>
      <c r="K146" s="329"/>
      <c r="L146" s="329"/>
      <c r="M146" s="329"/>
      <c r="N146" s="329"/>
      <c r="O146" s="329"/>
      <c r="P146" s="329"/>
      <c r="Q146" s="329"/>
      <c r="R146" s="329"/>
      <c r="S146" s="329"/>
      <c r="T146" s="329"/>
      <c r="U146" s="329"/>
      <c r="V146" s="329"/>
      <c r="W146" s="329"/>
      <c r="X146" s="84"/>
    </row>
    <row r="147" spans="1:24" x14ac:dyDescent="0.2">
      <c r="A147" s="329"/>
      <c r="B147" s="329"/>
      <c r="C147" s="329"/>
      <c r="D147" s="329"/>
      <c r="E147" s="329"/>
      <c r="F147" s="329"/>
      <c r="G147" s="329"/>
      <c r="H147" s="329"/>
      <c r="I147" s="329"/>
      <c r="J147" s="329"/>
      <c r="K147" s="329"/>
      <c r="L147" s="329"/>
      <c r="M147" s="329"/>
      <c r="N147" s="329"/>
      <c r="O147" s="329"/>
      <c r="P147" s="329"/>
      <c r="Q147" s="329"/>
      <c r="R147" s="329"/>
      <c r="S147" s="329"/>
      <c r="T147" s="329"/>
      <c r="U147" s="329"/>
      <c r="V147" s="329"/>
      <c r="W147" s="329"/>
      <c r="X147" s="84"/>
    </row>
    <row r="148" spans="1:24" x14ac:dyDescent="0.2">
      <c r="A148" s="329"/>
      <c r="B148" s="329"/>
      <c r="C148" s="329"/>
      <c r="D148" s="329"/>
      <c r="E148" s="329"/>
      <c r="F148" s="329"/>
      <c r="G148" s="329"/>
      <c r="H148" s="329"/>
      <c r="I148" s="329"/>
      <c r="J148" s="329"/>
      <c r="K148" s="329"/>
      <c r="L148" s="329"/>
      <c r="M148" s="329"/>
      <c r="N148" s="329"/>
      <c r="O148" s="329"/>
      <c r="P148" s="329"/>
      <c r="Q148" s="329"/>
      <c r="R148" s="329"/>
      <c r="S148" s="329"/>
      <c r="T148" s="329"/>
      <c r="U148" s="329"/>
      <c r="V148" s="329"/>
      <c r="W148" s="329"/>
      <c r="X148" s="84"/>
    </row>
    <row r="149" spans="1:24" x14ac:dyDescent="0.2">
      <c r="A149" s="329"/>
      <c r="B149" s="329"/>
      <c r="C149" s="329"/>
      <c r="D149" s="329"/>
      <c r="E149" s="329"/>
      <c r="F149" s="329"/>
      <c r="G149" s="329"/>
      <c r="H149" s="329"/>
      <c r="I149" s="329"/>
      <c r="J149" s="329"/>
      <c r="K149" s="329"/>
      <c r="L149" s="329"/>
      <c r="M149" s="329"/>
      <c r="N149" s="329"/>
      <c r="O149" s="329"/>
      <c r="P149" s="329"/>
      <c r="Q149" s="329"/>
      <c r="R149" s="329"/>
      <c r="S149" s="329"/>
      <c r="T149" s="329"/>
      <c r="U149" s="329"/>
      <c r="V149" s="329"/>
      <c r="W149" s="329"/>
      <c r="X149" s="84"/>
    </row>
    <row r="150" spans="1:24" x14ac:dyDescent="0.2">
      <c r="A150" s="329"/>
      <c r="B150" s="329"/>
      <c r="C150" s="329"/>
      <c r="D150" s="329"/>
      <c r="E150" s="329"/>
      <c r="F150" s="329"/>
      <c r="G150" s="329"/>
      <c r="H150" s="329"/>
      <c r="I150" s="329"/>
      <c r="J150" s="329"/>
      <c r="K150" s="329"/>
      <c r="L150" s="329"/>
      <c r="M150" s="329"/>
      <c r="N150" s="329"/>
      <c r="O150" s="329"/>
      <c r="P150" s="329"/>
      <c r="Q150" s="329"/>
      <c r="R150" s="329"/>
      <c r="S150" s="329"/>
      <c r="T150" s="329"/>
      <c r="U150" s="329"/>
      <c r="V150" s="329"/>
      <c r="W150" s="329"/>
      <c r="X150" s="84"/>
    </row>
    <row r="151" spans="1:24" x14ac:dyDescent="0.2">
      <c r="A151" s="329"/>
      <c r="B151" s="329"/>
      <c r="C151" s="329"/>
      <c r="D151" s="329"/>
      <c r="E151" s="329"/>
      <c r="F151" s="329"/>
      <c r="G151" s="329"/>
      <c r="H151" s="329"/>
      <c r="I151" s="329"/>
      <c r="J151" s="329"/>
      <c r="K151" s="329"/>
      <c r="L151" s="329"/>
      <c r="M151" s="329"/>
      <c r="N151" s="329"/>
      <c r="O151" s="329"/>
      <c r="P151" s="329"/>
      <c r="Q151" s="329"/>
      <c r="R151" s="329"/>
      <c r="S151" s="329"/>
      <c r="T151" s="329"/>
      <c r="U151" s="329"/>
      <c r="V151" s="329"/>
      <c r="W151" s="329"/>
      <c r="X151" s="84"/>
    </row>
    <row r="152" spans="1:24" x14ac:dyDescent="0.2">
      <c r="A152" s="329"/>
      <c r="B152" s="329"/>
      <c r="C152" s="329"/>
      <c r="D152" s="329"/>
      <c r="E152" s="329"/>
      <c r="F152" s="329"/>
      <c r="G152" s="329"/>
      <c r="H152" s="329"/>
      <c r="I152" s="329"/>
      <c r="J152" s="329"/>
      <c r="K152" s="329"/>
      <c r="L152" s="329"/>
      <c r="M152" s="329"/>
      <c r="N152" s="329"/>
      <c r="O152" s="329"/>
      <c r="P152" s="329"/>
      <c r="Q152" s="329"/>
      <c r="R152" s="329"/>
      <c r="S152" s="329"/>
      <c r="T152" s="329"/>
      <c r="U152" s="329"/>
      <c r="V152" s="329"/>
      <c r="W152" s="329"/>
      <c r="X152" s="84"/>
    </row>
    <row r="153" spans="1:24" x14ac:dyDescent="0.2">
      <c r="A153" s="329"/>
      <c r="B153" s="329"/>
      <c r="C153" s="329"/>
      <c r="D153" s="329"/>
      <c r="E153" s="329"/>
      <c r="F153" s="329"/>
      <c r="G153" s="329"/>
      <c r="H153" s="329"/>
      <c r="I153" s="329"/>
      <c r="J153" s="329"/>
      <c r="K153" s="329"/>
      <c r="L153" s="329"/>
      <c r="M153" s="329"/>
      <c r="N153" s="329"/>
      <c r="O153" s="329"/>
      <c r="P153" s="329"/>
      <c r="Q153" s="329"/>
      <c r="R153" s="329"/>
      <c r="S153" s="329"/>
      <c r="T153" s="329"/>
      <c r="U153" s="329"/>
      <c r="V153" s="329"/>
      <c r="W153" s="329"/>
      <c r="X153" s="84"/>
    </row>
    <row r="154" spans="1:24" x14ac:dyDescent="0.2">
      <c r="A154" s="329"/>
      <c r="B154" s="329"/>
      <c r="C154" s="329"/>
      <c r="D154" s="329"/>
      <c r="E154" s="329"/>
      <c r="F154" s="329"/>
      <c r="G154" s="329"/>
      <c r="H154" s="329"/>
      <c r="I154" s="329"/>
      <c r="J154" s="329"/>
      <c r="K154" s="329"/>
      <c r="L154" s="329"/>
      <c r="M154" s="329"/>
      <c r="N154" s="329"/>
      <c r="O154" s="329"/>
      <c r="P154" s="329"/>
      <c r="Q154" s="329"/>
      <c r="R154" s="329"/>
      <c r="S154" s="329"/>
      <c r="T154" s="329"/>
      <c r="U154" s="329"/>
      <c r="V154" s="329"/>
      <c r="W154" s="329"/>
      <c r="X154" s="84"/>
    </row>
    <row r="155" spans="1:24" x14ac:dyDescent="0.2">
      <c r="A155" s="329"/>
      <c r="B155" s="329"/>
      <c r="C155" s="329"/>
      <c r="D155" s="329"/>
      <c r="E155" s="329"/>
      <c r="F155" s="329"/>
      <c r="G155" s="329"/>
      <c r="H155" s="329"/>
      <c r="I155" s="329"/>
      <c r="J155" s="329"/>
      <c r="K155" s="329"/>
      <c r="L155" s="329"/>
      <c r="M155" s="329"/>
      <c r="N155" s="329"/>
      <c r="O155" s="329"/>
      <c r="P155" s="329"/>
      <c r="Q155" s="329"/>
      <c r="R155" s="329"/>
      <c r="S155" s="329"/>
      <c r="T155" s="329"/>
      <c r="U155" s="329"/>
      <c r="V155" s="329"/>
      <c r="W155" s="329"/>
      <c r="X155" s="84"/>
    </row>
    <row r="156" spans="1:24" x14ac:dyDescent="0.2">
      <c r="A156" s="329"/>
      <c r="B156" s="329"/>
      <c r="C156" s="329"/>
      <c r="D156" s="329"/>
      <c r="E156" s="329"/>
      <c r="F156" s="329"/>
      <c r="G156" s="329"/>
      <c r="H156" s="329"/>
      <c r="I156" s="329"/>
      <c r="J156" s="329"/>
      <c r="K156" s="329"/>
      <c r="L156" s="329"/>
      <c r="M156" s="329"/>
      <c r="N156" s="329"/>
      <c r="O156" s="329"/>
      <c r="P156" s="329"/>
      <c r="Q156" s="329"/>
      <c r="R156" s="329"/>
      <c r="S156" s="329"/>
      <c r="T156" s="329"/>
      <c r="U156" s="329"/>
      <c r="V156" s="329"/>
      <c r="W156" s="329"/>
      <c r="X156" s="84"/>
    </row>
    <row r="157" spans="1:24" x14ac:dyDescent="0.2">
      <c r="A157" s="329"/>
      <c r="B157" s="329"/>
      <c r="C157" s="329"/>
      <c r="D157" s="329"/>
      <c r="E157" s="329"/>
      <c r="F157" s="329"/>
      <c r="G157" s="329"/>
      <c r="H157" s="329"/>
      <c r="I157" s="329"/>
      <c r="J157" s="329"/>
      <c r="K157" s="329"/>
      <c r="L157" s="329"/>
      <c r="M157" s="329"/>
      <c r="N157" s="329"/>
      <c r="O157" s="329"/>
      <c r="P157" s="329"/>
      <c r="Q157" s="329"/>
      <c r="R157" s="329"/>
      <c r="S157" s="329"/>
      <c r="T157" s="329"/>
      <c r="U157" s="329"/>
      <c r="V157" s="329"/>
      <c r="W157" s="329"/>
      <c r="X157" s="84"/>
    </row>
    <row r="158" spans="1:24" x14ac:dyDescent="0.2">
      <c r="A158" s="329"/>
      <c r="B158" s="329"/>
      <c r="C158" s="329"/>
      <c r="D158" s="329"/>
      <c r="E158" s="329"/>
      <c r="F158" s="329"/>
      <c r="G158" s="329"/>
      <c r="H158" s="329"/>
      <c r="I158" s="329"/>
      <c r="J158" s="329"/>
      <c r="K158" s="329"/>
      <c r="L158" s="329"/>
      <c r="M158" s="329"/>
      <c r="N158" s="329"/>
      <c r="O158" s="329"/>
      <c r="P158" s="329"/>
      <c r="Q158" s="329"/>
      <c r="R158" s="329"/>
      <c r="S158" s="329"/>
      <c r="T158" s="329"/>
      <c r="U158" s="329"/>
      <c r="V158" s="329"/>
      <c r="W158" s="329"/>
      <c r="X158" s="84"/>
    </row>
    <row r="159" spans="1:24" x14ac:dyDescent="0.2">
      <c r="A159" s="329"/>
      <c r="B159" s="329"/>
      <c r="C159" s="329"/>
      <c r="D159" s="329"/>
      <c r="E159" s="329"/>
      <c r="F159" s="329"/>
      <c r="G159" s="329"/>
      <c r="H159" s="329"/>
      <c r="I159" s="329"/>
      <c r="J159" s="329"/>
      <c r="K159" s="329"/>
      <c r="L159" s="329"/>
      <c r="M159" s="329"/>
      <c r="N159" s="329"/>
      <c r="O159" s="329"/>
      <c r="P159" s="329"/>
      <c r="Q159" s="329"/>
      <c r="R159" s="329"/>
      <c r="S159" s="329"/>
      <c r="T159" s="329"/>
      <c r="U159" s="329"/>
      <c r="V159" s="329"/>
      <c r="W159" s="329"/>
      <c r="X159" s="84"/>
    </row>
    <row r="160" spans="1:24" x14ac:dyDescent="0.2">
      <c r="A160" s="329"/>
      <c r="B160" s="329"/>
      <c r="C160" s="329"/>
      <c r="D160" s="329"/>
      <c r="E160" s="329"/>
      <c r="F160" s="329"/>
      <c r="G160" s="329"/>
      <c r="H160" s="329"/>
      <c r="I160" s="329"/>
      <c r="J160" s="329"/>
      <c r="K160" s="329"/>
      <c r="L160" s="329"/>
      <c r="M160" s="329"/>
      <c r="N160" s="329"/>
      <c r="O160" s="329"/>
      <c r="P160" s="329"/>
      <c r="Q160" s="329"/>
      <c r="R160" s="329"/>
      <c r="S160" s="329"/>
      <c r="T160" s="329"/>
      <c r="U160" s="329"/>
      <c r="V160" s="329"/>
      <c r="W160" s="329"/>
      <c r="X160" s="84"/>
    </row>
    <row r="161" spans="1:24" x14ac:dyDescent="0.2">
      <c r="A161" s="329"/>
      <c r="B161" s="329"/>
      <c r="C161" s="329"/>
      <c r="D161" s="329"/>
      <c r="E161" s="329"/>
      <c r="F161" s="329"/>
      <c r="G161" s="329"/>
      <c r="H161" s="329"/>
      <c r="I161" s="329"/>
      <c r="J161" s="329"/>
      <c r="K161" s="329"/>
      <c r="L161" s="329"/>
      <c r="M161" s="329"/>
      <c r="N161" s="329"/>
      <c r="O161" s="329"/>
      <c r="P161" s="329"/>
      <c r="Q161" s="329"/>
      <c r="R161" s="329"/>
      <c r="S161" s="329"/>
      <c r="T161" s="329"/>
      <c r="U161" s="329"/>
      <c r="V161" s="329"/>
      <c r="W161" s="329"/>
      <c r="X161" s="84"/>
    </row>
    <row r="162" spans="1:24" x14ac:dyDescent="0.2">
      <c r="A162" s="329"/>
      <c r="B162" s="329"/>
      <c r="C162" s="329"/>
      <c r="D162" s="329"/>
      <c r="E162" s="329"/>
      <c r="F162" s="329"/>
      <c r="G162" s="329"/>
      <c r="H162" s="329"/>
      <c r="I162" s="329"/>
      <c r="J162" s="329"/>
      <c r="K162" s="329"/>
      <c r="L162" s="329"/>
      <c r="M162" s="329"/>
      <c r="N162" s="329"/>
      <c r="O162" s="329"/>
      <c r="P162" s="329"/>
      <c r="Q162" s="329"/>
      <c r="R162" s="329"/>
      <c r="S162" s="329"/>
      <c r="T162" s="329"/>
      <c r="U162" s="329"/>
      <c r="V162" s="329"/>
      <c r="W162" s="329"/>
    </row>
    <row r="163" spans="1:24" x14ac:dyDescent="0.2">
      <c r="A163" s="329"/>
      <c r="B163" s="329"/>
      <c r="C163" s="329"/>
      <c r="D163" s="329"/>
      <c r="E163" s="329"/>
      <c r="F163" s="329"/>
      <c r="G163" s="329"/>
      <c r="H163" s="329"/>
      <c r="I163" s="329"/>
      <c r="J163" s="329"/>
      <c r="K163" s="329"/>
      <c r="L163" s="329"/>
      <c r="M163" s="329"/>
      <c r="N163" s="329"/>
      <c r="O163" s="329"/>
      <c r="P163" s="329"/>
      <c r="Q163" s="329"/>
      <c r="R163" s="329"/>
      <c r="S163" s="329"/>
      <c r="T163" s="329"/>
      <c r="U163" s="329"/>
      <c r="V163" s="329"/>
      <c r="W163" s="329"/>
    </row>
    <row r="164" spans="1:24" x14ac:dyDescent="0.2">
      <c r="B164" s="329"/>
      <c r="C164" s="329"/>
      <c r="D164" s="329"/>
      <c r="E164" s="329"/>
      <c r="F164" s="329"/>
      <c r="G164" s="329"/>
      <c r="H164" s="329"/>
      <c r="I164" s="329"/>
      <c r="J164" s="329"/>
      <c r="K164" s="329"/>
      <c r="L164" s="329"/>
      <c r="M164" s="329"/>
      <c r="N164" s="329"/>
      <c r="O164" s="329"/>
      <c r="P164" s="329"/>
      <c r="Q164" s="329"/>
      <c r="R164" s="329"/>
      <c r="S164" s="329"/>
      <c r="T164" s="329"/>
      <c r="U164" s="329"/>
      <c r="V164" s="329"/>
      <c r="W164" s="329"/>
    </row>
    <row r="165" spans="1:24" x14ac:dyDescent="0.2">
      <c r="B165" s="329"/>
      <c r="C165" s="329"/>
      <c r="D165" s="329"/>
      <c r="E165" s="329"/>
      <c r="F165" s="329"/>
      <c r="G165" s="329"/>
      <c r="H165" s="329"/>
      <c r="I165" s="329"/>
      <c r="J165" s="329"/>
      <c r="K165" s="329"/>
      <c r="L165" s="329"/>
      <c r="M165" s="329"/>
      <c r="N165" s="329"/>
      <c r="O165" s="329"/>
      <c r="P165" s="329"/>
      <c r="Q165" s="329"/>
      <c r="R165" s="329"/>
      <c r="S165" s="329"/>
      <c r="T165" s="329"/>
      <c r="U165" s="329"/>
      <c r="V165" s="329"/>
      <c r="W165" s="329"/>
    </row>
    <row r="166" spans="1:24" x14ac:dyDescent="0.2">
      <c r="B166" s="329"/>
      <c r="C166" s="329"/>
      <c r="D166" s="329"/>
      <c r="E166" s="329"/>
      <c r="F166" s="329"/>
      <c r="G166" s="329"/>
      <c r="H166" s="329"/>
      <c r="I166" s="329"/>
      <c r="J166" s="329"/>
      <c r="K166" s="329"/>
      <c r="L166" s="329"/>
      <c r="M166" s="329"/>
      <c r="N166" s="329"/>
      <c r="O166" s="329"/>
      <c r="P166" s="329"/>
      <c r="Q166" s="329"/>
      <c r="R166" s="329"/>
      <c r="S166" s="329"/>
      <c r="T166" s="329"/>
      <c r="U166" s="329"/>
      <c r="V166" s="329"/>
      <c r="W166" s="329"/>
    </row>
    <row r="167" spans="1:24" x14ac:dyDescent="0.2">
      <c r="F167" s="329"/>
      <c r="G167" s="329"/>
      <c r="H167" s="329"/>
      <c r="I167" s="329"/>
      <c r="J167" s="329"/>
      <c r="K167" s="329"/>
      <c r="L167" s="329"/>
      <c r="M167" s="329"/>
      <c r="N167" s="329"/>
      <c r="O167" s="329"/>
      <c r="P167" s="329"/>
      <c r="Q167" s="329"/>
      <c r="R167" s="329"/>
      <c r="S167" s="329"/>
      <c r="T167" s="329"/>
      <c r="U167" s="329"/>
      <c r="V167" s="329"/>
      <c r="W167" s="329"/>
    </row>
    <row r="168" spans="1:24" x14ac:dyDescent="0.2">
      <c r="W168" s="329"/>
    </row>
  </sheetData>
  <mergeCells count="27">
    <mergeCell ref="R57:S57"/>
    <mergeCell ref="T6:U6"/>
    <mergeCell ref="R4:U4"/>
    <mergeCell ref="L4:Q4"/>
    <mergeCell ref="L55:Q55"/>
    <mergeCell ref="O57:Q57"/>
    <mergeCell ref="R55:U55"/>
    <mergeCell ref="T57:U57"/>
    <mergeCell ref="O6:Q6"/>
    <mergeCell ref="R56:U56"/>
    <mergeCell ref="G57:I57"/>
    <mergeCell ref="J57:K57"/>
    <mergeCell ref="L57:N57"/>
    <mergeCell ref="G6:I6"/>
    <mergeCell ref="L6:N6"/>
    <mergeCell ref="G56:K56"/>
    <mergeCell ref="L56:Q56"/>
    <mergeCell ref="G4:K4"/>
    <mergeCell ref="J6:K6"/>
    <mergeCell ref="B1:U1"/>
    <mergeCell ref="G55:K55"/>
    <mergeCell ref="R6:S6"/>
    <mergeCell ref="F3:U3"/>
    <mergeCell ref="F54:U54"/>
    <mergeCell ref="G5:K5"/>
    <mergeCell ref="L5:Q5"/>
    <mergeCell ref="R5:U5"/>
  </mergeCells>
  <printOptions horizontalCentered="1" verticalCentered="1"/>
  <pageMargins left="0.25" right="0.25" top="0.25" bottom="0.25" header="0.3" footer="0.3"/>
  <pageSetup scale="67" fitToHeight="0" orientation="landscape" r:id="rId1"/>
  <headerFooter alignWithMargins="0"/>
  <rowBreaks count="1" manualBreakCount="1">
    <brk id="52" max="22"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97"/>
  <sheetViews>
    <sheetView tabSelected="1" view="pageBreakPreview" zoomScaleNormal="60" zoomScaleSheetLayoutView="100" workbookViewId="0">
      <selection activeCell="R30" sqref="R30"/>
    </sheetView>
  </sheetViews>
  <sheetFormatPr defaultColWidth="9.140625" defaultRowHeight="12.75" x14ac:dyDescent="0.2"/>
  <cols>
    <col min="1" max="1" width="2.5703125" style="626" customWidth="1"/>
    <col min="2" max="3" width="2.42578125" style="642" customWidth="1"/>
    <col min="4" max="4" width="2.5703125" style="642" customWidth="1"/>
    <col min="5" max="5" width="39.5703125" style="642" customWidth="1"/>
    <col min="6" max="11" width="10" style="642" customWidth="1"/>
    <col min="12" max="12" width="10" style="626" customWidth="1"/>
    <col min="13" max="14" width="2.5703125" style="626" customWidth="1"/>
    <col min="15" max="15" width="9.140625" style="626"/>
    <col min="16" max="16" width="11.5703125" style="626" bestFit="1" customWidth="1"/>
    <col min="17" max="16384" width="9.140625" style="626"/>
  </cols>
  <sheetData>
    <row r="1" spans="2:14" ht="27.75" customHeight="1" x14ac:dyDescent="0.2">
      <c r="B1" s="1351" t="s">
        <v>436</v>
      </c>
      <c r="C1" s="1351"/>
      <c r="D1" s="1351"/>
      <c r="E1" s="1351"/>
      <c r="F1" s="1351"/>
      <c r="G1" s="1351"/>
      <c r="H1" s="1351"/>
      <c r="I1" s="1351"/>
      <c r="J1" s="1351"/>
      <c r="K1" s="1351"/>
      <c r="L1" s="1351"/>
    </row>
    <row r="2" spans="2:14" ht="8.4499999999999993" customHeight="1" x14ac:dyDescent="0.2">
      <c r="B2" s="626"/>
      <c r="C2" s="626"/>
      <c r="D2" s="626"/>
      <c r="E2" s="626"/>
      <c r="F2" s="626"/>
      <c r="G2" s="626"/>
      <c r="H2" s="626"/>
      <c r="I2" s="626"/>
      <c r="J2" s="626"/>
      <c r="K2" s="626"/>
    </row>
    <row r="3" spans="2:14" ht="25.9" customHeight="1" x14ac:dyDescent="0.2">
      <c r="B3" s="626"/>
      <c r="C3" s="591"/>
      <c r="D3" s="591"/>
      <c r="E3" s="627"/>
      <c r="F3" s="1352" t="s">
        <v>273</v>
      </c>
      <c r="G3" s="1354" t="s">
        <v>90</v>
      </c>
      <c r="H3" s="1355"/>
      <c r="I3" s="1355"/>
      <c r="J3" s="1355"/>
      <c r="K3" s="1355"/>
      <c r="L3" s="1356"/>
      <c r="M3" s="628"/>
      <c r="N3" s="628"/>
    </row>
    <row r="4" spans="2:14" ht="40.9" customHeight="1" x14ac:dyDescent="0.2">
      <c r="B4" s="629"/>
      <c r="C4" s="629"/>
      <c r="D4" s="629"/>
      <c r="E4" s="630"/>
      <c r="F4" s="1353"/>
      <c r="G4" s="676" t="s">
        <v>270</v>
      </c>
      <c r="H4" s="631" t="s">
        <v>267</v>
      </c>
      <c r="I4" s="676" t="s">
        <v>271</v>
      </c>
      <c r="J4" s="631" t="s">
        <v>268</v>
      </c>
      <c r="K4" s="676" t="s">
        <v>272</v>
      </c>
      <c r="L4" s="631" t="s">
        <v>269</v>
      </c>
      <c r="M4" s="628"/>
      <c r="N4" s="628"/>
    </row>
    <row r="5" spans="2:14" s="632" customFormat="1" ht="14.25" customHeight="1" x14ac:dyDescent="0.2">
      <c r="B5" s="635"/>
      <c r="C5" s="591" t="s">
        <v>36</v>
      </c>
      <c r="D5" s="591"/>
      <c r="E5" s="591"/>
      <c r="F5" s="953">
        <v>2509.92879910279</v>
      </c>
      <c r="G5" s="955">
        <v>6157</v>
      </c>
      <c r="H5" s="942">
        <v>0.40765450691940702</v>
      </c>
      <c r="I5" s="955">
        <v>6157</v>
      </c>
      <c r="J5" s="636">
        <v>0.40765450691940702</v>
      </c>
      <c r="K5" s="955">
        <v>7391</v>
      </c>
      <c r="L5" s="636">
        <v>0.33959258545566101</v>
      </c>
      <c r="M5" s="615"/>
      <c r="N5" s="615"/>
    </row>
    <row r="6" spans="2:14" s="632" customFormat="1" ht="14.25" customHeight="1" x14ac:dyDescent="0.2">
      <c r="B6" s="635"/>
      <c r="C6" s="591" t="s">
        <v>81</v>
      </c>
      <c r="D6" s="591"/>
      <c r="E6" s="591"/>
      <c r="F6" s="953">
        <v>252.09547415615401</v>
      </c>
      <c r="G6" s="955">
        <v>411</v>
      </c>
      <c r="H6" s="942">
        <v>0.61337098334830598</v>
      </c>
      <c r="I6" s="955">
        <v>411</v>
      </c>
      <c r="J6" s="636">
        <v>0.61337098334830598</v>
      </c>
      <c r="K6" s="955">
        <v>430</v>
      </c>
      <c r="L6" s="636">
        <v>0.58626854454919408</v>
      </c>
      <c r="M6" s="615"/>
      <c r="N6" s="615"/>
    </row>
    <row r="7" spans="2:14" s="632" customFormat="1" ht="14.25" customHeight="1" x14ac:dyDescent="0.2">
      <c r="B7" s="635"/>
      <c r="C7" s="591" t="s">
        <v>82</v>
      </c>
      <c r="D7" s="591"/>
      <c r="E7" s="591"/>
      <c r="F7" s="953">
        <v>844.84276060103605</v>
      </c>
      <c r="G7" s="955">
        <v>1000</v>
      </c>
      <c r="H7" s="942">
        <v>0.84484276060103591</v>
      </c>
      <c r="I7" s="955">
        <v>1108</v>
      </c>
      <c r="J7" s="636">
        <v>0.762493466246423</v>
      </c>
      <c r="K7" s="955">
        <v>1159</v>
      </c>
      <c r="L7" s="636">
        <v>0.72894112217518203</v>
      </c>
      <c r="M7" s="615"/>
      <c r="N7" s="615"/>
    </row>
    <row r="8" spans="2:14" s="632" customFormat="1" ht="14.25" customHeight="1" x14ac:dyDescent="0.2">
      <c r="B8" s="635"/>
      <c r="C8" s="591" t="s">
        <v>244</v>
      </c>
      <c r="D8" s="591"/>
      <c r="E8" s="591"/>
      <c r="F8" s="953">
        <v>149.052680981393</v>
      </c>
      <c r="G8" s="955">
        <v>320</v>
      </c>
      <c r="H8" s="942">
        <v>0.46578962806685198</v>
      </c>
      <c r="I8" s="955">
        <v>845</v>
      </c>
      <c r="J8" s="636">
        <v>0.17639370530342302</v>
      </c>
      <c r="K8" s="955">
        <v>884</v>
      </c>
      <c r="L8" s="636">
        <v>0.16861163006944899</v>
      </c>
      <c r="M8" s="615"/>
      <c r="N8" s="615"/>
    </row>
    <row r="9" spans="2:14" s="632" customFormat="1" ht="14.25" customHeight="1" x14ac:dyDescent="0.2">
      <c r="B9" s="635"/>
      <c r="C9" s="591" t="s">
        <v>26</v>
      </c>
      <c r="D9" s="591"/>
      <c r="E9" s="627"/>
      <c r="F9" s="953">
        <v>68.308653351541906</v>
      </c>
      <c r="G9" s="955">
        <v>163</v>
      </c>
      <c r="H9" s="942">
        <v>0.41907149295424501</v>
      </c>
      <c r="I9" s="955">
        <v>163</v>
      </c>
      <c r="J9" s="636">
        <v>0.41907149295424501</v>
      </c>
      <c r="K9" s="955">
        <v>170</v>
      </c>
      <c r="L9" s="636">
        <v>0.40181560795024601</v>
      </c>
      <c r="M9" s="615"/>
      <c r="N9" s="615"/>
    </row>
    <row r="10" spans="2:14" s="632" customFormat="1" ht="14.25" customHeight="1" x14ac:dyDescent="0.2">
      <c r="B10" s="635"/>
      <c r="C10" s="591" t="s">
        <v>8</v>
      </c>
      <c r="D10" s="591"/>
      <c r="E10" s="591"/>
      <c r="F10" s="953">
        <v>34.272937563549</v>
      </c>
      <c r="G10" s="955">
        <v>47</v>
      </c>
      <c r="H10" s="942">
        <v>0.72921143752231898</v>
      </c>
      <c r="I10" s="955">
        <v>47</v>
      </c>
      <c r="J10" s="636">
        <v>0.72921143752231898</v>
      </c>
      <c r="K10" s="955">
        <v>49</v>
      </c>
      <c r="L10" s="636">
        <v>0.69944770537855105</v>
      </c>
      <c r="M10" s="615"/>
      <c r="N10" s="615"/>
    </row>
    <row r="11" spans="2:14" s="632" customFormat="1" ht="14.25" customHeight="1" x14ac:dyDescent="0.2">
      <c r="B11" s="635"/>
      <c r="C11" s="591" t="s">
        <v>16</v>
      </c>
      <c r="D11" s="591"/>
      <c r="E11" s="591"/>
      <c r="F11" s="953">
        <v>114.85131351083101</v>
      </c>
      <c r="G11" s="955">
        <v>120</v>
      </c>
      <c r="H11" s="943">
        <v>0.95709427925692292</v>
      </c>
      <c r="I11" s="955">
        <v>120</v>
      </c>
      <c r="J11" s="637">
        <v>0.95709427925692292</v>
      </c>
      <c r="K11" s="955">
        <v>126</v>
      </c>
      <c r="L11" s="637">
        <v>0.91151836119706897</v>
      </c>
      <c r="M11" s="615"/>
      <c r="N11" s="615"/>
    </row>
    <row r="12" spans="2:14" s="632" customFormat="1" ht="14.25" customHeight="1" x14ac:dyDescent="0.2">
      <c r="B12" s="635"/>
      <c r="C12" s="591" t="s">
        <v>32</v>
      </c>
      <c r="D12" s="591"/>
      <c r="E12" s="627"/>
      <c r="F12" s="953">
        <v>43.107280118228701</v>
      </c>
      <c r="G12" s="955">
        <v>116</v>
      </c>
      <c r="H12" s="942">
        <v>0.37161448377783401</v>
      </c>
      <c r="I12" s="955">
        <v>719</v>
      </c>
      <c r="J12" s="636">
        <v>5.9954492514921701E-2</v>
      </c>
      <c r="K12" s="955">
        <v>752</v>
      </c>
      <c r="L12" s="636">
        <v>5.7323510795516903E-2</v>
      </c>
      <c r="M12" s="615"/>
      <c r="N12" s="615"/>
    </row>
    <row r="13" spans="2:14" s="632" customFormat="1" ht="14.25" customHeight="1" x14ac:dyDescent="0.2">
      <c r="B13" s="635"/>
      <c r="C13" s="591" t="s">
        <v>84</v>
      </c>
      <c r="D13" s="591"/>
      <c r="E13" s="627"/>
      <c r="F13" s="953">
        <v>404.07829791578598</v>
      </c>
      <c r="G13" s="955">
        <v>1690</v>
      </c>
      <c r="H13" s="942">
        <v>0.23909958456555402</v>
      </c>
      <c r="I13" s="955">
        <v>1690</v>
      </c>
      <c r="J13" s="636">
        <v>0.23909958456555402</v>
      </c>
      <c r="K13" s="955">
        <v>1768</v>
      </c>
      <c r="L13" s="636">
        <v>0.228551073481779</v>
      </c>
      <c r="M13" s="615"/>
      <c r="N13" s="615"/>
    </row>
    <row r="14" spans="2:14" s="632" customFormat="1" ht="14.25" customHeight="1" x14ac:dyDescent="0.2">
      <c r="B14" s="635"/>
      <c r="C14" s="591" t="s">
        <v>245</v>
      </c>
      <c r="D14" s="591"/>
      <c r="E14" s="627"/>
      <c r="F14" s="953">
        <v>1.8926528345520599</v>
      </c>
      <c r="G14" s="955">
        <v>3</v>
      </c>
      <c r="H14" s="942">
        <v>0.63088427818402104</v>
      </c>
      <c r="I14" s="955">
        <v>9</v>
      </c>
      <c r="J14" s="636">
        <v>0.21029475939467399</v>
      </c>
      <c r="K14" s="955">
        <v>11</v>
      </c>
      <c r="L14" s="636">
        <v>0.17205934859564198</v>
      </c>
      <c r="M14" s="615"/>
      <c r="N14" s="615"/>
    </row>
    <row r="15" spans="2:14" s="632" customFormat="1" ht="14.25" customHeight="1" x14ac:dyDescent="0.2">
      <c r="B15" s="635"/>
      <c r="C15" s="591" t="s">
        <v>33</v>
      </c>
      <c r="D15" s="591"/>
      <c r="E15" s="627"/>
      <c r="F15" s="953">
        <v>132.97845549581999</v>
      </c>
      <c r="G15" s="955">
        <v>317</v>
      </c>
      <c r="H15" s="942">
        <v>0.41949039588586801</v>
      </c>
      <c r="I15" s="955">
        <v>517</v>
      </c>
      <c r="J15" s="636">
        <v>0.25721171275787297</v>
      </c>
      <c r="K15" s="955">
        <v>541</v>
      </c>
      <c r="L15" s="636">
        <v>0.245801211637376</v>
      </c>
      <c r="M15" s="615"/>
      <c r="N15" s="615"/>
    </row>
    <row r="16" spans="2:14" s="632" customFormat="1" ht="14.25" customHeight="1" x14ac:dyDescent="0.2">
      <c r="B16" s="635"/>
      <c r="C16" s="591" t="s">
        <v>37</v>
      </c>
      <c r="E16" s="627"/>
      <c r="F16" s="953">
        <v>8080.9115275681397</v>
      </c>
      <c r="G16" s="955">
        <v>25000</v>
      </c>
      <c r="H16" s="942">
        <v>0.32323646110272497</v>
      </c>
      <c r="I16" s="958">
        <v>88865</v>
      </c>
      <c r="J16" s="636">
        <v>9.0934693383988491E-2</v>
      </c>
      <c r="K16" s="958">
        <v>92955</v>
      </c>
      <c r="L16" s="636">
        <v>8.6933586440408106E-2</v>
      </c>
      <c r="M16" s="615"/>
      <c r="N16" s="615"/>
    </row>
    <row r="17" spans="2:16" s="632" customFormat="1" ht="14.25" customHeight="1" x14ac:dyDescent="0.2">
      <c r="B17" s="635"/>
      <c r="C17" s="591" t="s">
        <v>39</v>
      </c>
      <c r="D17" s="638"/>
      <c r="E17" s="639"/>
      <c r="F17" s="953">
        <v>357.39680830509099</v>
      </c>
      <c r="G17" s="955">
        <v>6815</v>
      </c>
      <c r="H17" s="942">
        <v>5.2442671798252495E-2</v>
      </c>
      <c r="I17" s="955">
        <v>6815</v>
      </c>
      <c r="J17" s="636">
        <v>5.2442671798252495E-2</v>
      </c>
      <c r="K17" s="955">
        <v>7129</v>
      </c>
      <c r="L17" s="636">
        <v>5.0132810815695199E-2</v>
      </c>
      <c r="M17" s="615"/>
      <c r="N17" s="615"/>
    </row>
    <row r="18" spans="2:16" s="632" customFormat="1" ht="14.25" customHeight="1" x14ac:dyDescent="0.2">
      <c r="B18" s="635"/>
      <c r="C18" s="591" t="s">
        <v>355</v>
      </c>
      <c r="D18" s="591"/>
      <c r="E18" s="627"/>
      <c r="F18" s="953">
        <v>860.51429934842804</v>
      </c>
      <c r="G18" s="955">
        <v>3036</v>
      </c>
      <c r="H18" s="942">
        <v>0.28343685749289499</v>
      </c>
      <c r="I18" s="955">
        <v>3036</v>
      </c>
      <c r="J18" s="636">
        <v>0.28343685749289499</v>
      </c>
      <c r="K18" s="955">
        <v>3334</v>
      </c>
      <c r="L18" s="636">
        <v>0.25810266927067399</v>
      </c>
      <c r="M18" s="615"/>
      <c r="N18" s="615"/>
    </row>
    <row r="19" spans="2:16" s="632" customFormat="1" ht="14.25" customHeight="1" x14ac:dyDescent="0.2">
      <c r="B19" s="635"/>
      <c r="C19" s="591" t="s">
        <v>356</v>
      </c>
      <c r="D19" s="591"/>
      <c r="E19" s="627"/>
      <c r="F19" s="953">
        <v>433.47559751961597</v>
      </c>
      <c r="G19" s="955">
        <v>1111</v>
      </c>
      <c r="H19" s="942">
        <v>0.39016705447310102</v>
      </c>
      <c r="I19" s="955">
        <v>1111</v>
      </c>
      <c r="J19" s="636">
        <v>0.39016705447310102</v>
      </c>
      <c r="K19" s="955">
        <v>1334</v>
      </c>
      <c r="L19" s="636">
        <v>0.32494422602669898</v>
      </c>
      <c r="M19" s="615"/>
      <c r="N19" s="615"/>
    </row>
    <row r="20" spans="2:16" s="632" customFormat="1" ht="14.25" customHeight="1" x14ac:dyDescent="0.2">
      <c r="B20" s="635"/>
      <c r="C20" s="591" t="s">
        <v>40</v>
      </c>
      <c r="D20" s="591"/>
      <c r="E20" s="627"/>
      <c r="F20" s="953">
        <v>988.88130442033105</v>
      </c>
      <c r="G20" s="955">
        <v>2000</v>
      </c>
      <c r="H20" s="942">
        <v>0.49444065221016503</v>
      </c>
      <c r="I20" s="955">
        <v>2774</v>
      </c>
      <c r="J20" s="636">
        <v>0.35648208522722796</v>
      </c>
      <c r="K20" s="955">
        <v>2902</v>
      </c>
      <c r="L20" s="636">
        <v>0.34075854735366301</v>
      </c>
      <c r="M20" s="615"/>
      <c r="N20" s="615"/>
    </row>
    <row r="21" spans="2:16" s="632" customFormat="1" ht="14.25" customHeight="1" x14ac:dyDescent="0.2">
      <c r="B21" s="635"/>
      <c r="C21" s="772" t="s">
        <v>55</v>
      </c>
      <c r="D21" s="773"/>
      <c r="E21" s="774"/>
      <c r="F21" s="953">
        <v>499.84184678703502</v>
      </c>
      <c r="G21" s="955">
        <v>4524</v>
      </c>
      <c r="H21" s="942">
        <v>0.110486703533827</v>
      </c>
      <c r="I21" s="955">
        <v>8455</v>
      </c>
      <c r="J21" s="636">
        <v>5.9117900270494898E-2</v>
      </c>
      <c r="K21" s="955">
        <v>9704</v>
      </c>
      <c r="L21" s="636">
        <v>5.1508846536174199E-2</v>
      </c>
      <c r="M21" s="615"/>
      <c r="N21" s="615"/>
    </row>
    <row r="22" spans="2:16" s="632" customFormat="1" ht="14.25" customHeight="1" x14ac:dyDescent="0.2">
      <c r="B22" s="635"/>
      <c r="C22" s="591"/>
      <c r="D22" s="591" t="s">
        <v>56</v>
      </c>
      <c r="E22" s="627"/>
      <c r="F22" s="953">
        <v>75.187876919081504</v>
      </c>
      <c r="G22" s="955">
        <v>94</v>
      </c>
      <c r="H22" s="942">
        <v>0.79987103105405888</v>
      </c>
      <c r="I22" s="955">
        <v>94</v>
      </c>
      <c r="J22" s="636">
        <v>0.79987103105405888</v>
      </c>
      <c r="K22" s="955">
        <v>110</v>
      </c>
      <c r="L22" s="636">
        <v>0.68352615380983195</v>
      </c>
      <c r="M22" s="615"/>
      <c r="N22" s="615"/>
    </row>
    <row r="23" spans="2:16" s="632" customFormat="1" ht="14.25" customHeight="1" x14ac:dyDescent="0.2">
      <c r="B23" s="635"/>
      <c r="C23" s="591"/>
      <c r="D23" s="591" t="s">
        <v>57</v>
      </c>
      <c r="E23" s="627"/>
      <c r="F23" s="953">
        <v>69.564766754264497</v>
      </c>
      <c r="G23" s="955">
        <v>968</v>
      </c>
      <c r="H23" s="942">
        <v>7.1864428465149302E-2</v>
      </c>
      <c r="I23" s="955">
        <v>1920</v>
      </c>
      <c r="J23" s="636">
        <v>3.6231649351179403E-2</v>
      </c>
      <c r="K23" s="955">
        <v>2183</v>
      </c>
      <c r="L23" s="636">
        <v>3.1866590359260004E-2</v>
      </c>
      <c r="M23" s="615"/>
      <c r="N23" s="615"/>
    </row>
    <row r="24" spans="2:16" s="632" customFormat="1" ht="14.25" customHeight="1" x14ac:dyDescent="0.2">
      <c r="B24" s="635"/>
      <c r="C24" s="591"/>
      <c r="D24" s="591" t="s">
        <v>58</v>
      </c>
      <c r="E24" s="627"/>
      <c r="F24" s="953">
        <v>355.089203113689</v>
      </c>
      <c r="G24" s="955">
        <v>1160</v>
      </c>
      <c r="H24" s="942">
        <v>0.30611138199455901</v>
      </c>
      <c r="I24" s="955">
        <v>1381</v>
      </c>
      <c r="J24" s="636">
        <v>0.25712469450665398</v>
      </c>
      <c r="K24" s="955">
        <v>1518</v>
      </c>
      <c r="L24" s="636">
        <v>0.23391910613549999</v>
      </c>
      <c r="M24" s="615"/>
      <c r="N24" s="615"/>
    </row>
    <row r="25" spans="2:16" s="632" customFormat="1" ht="14.25" customHeight="1" x14ac:dyDescent="0.2">
      <c r="B25" s="635"/>
      <c r="C25" s="591" t="s">
        <v>59</v>
      </c>
      <c r="D25" s="591"/>
      <c r="E25" s="627"/>
      <c r="F25" s="953">
        <v>1069.7514286441001</v>
      </c>
      <c r="G25" s="957">
        <v>2842</v>
      </c>
      <c r="H25" s="942">
        <v>0.37640796222522899</v>
      </c>
      <c r="I25" s="958">
        <v>4918</v>
      </c>
      <c r="J25" s="636">
        <v>0.21751757394146001</v>
      </c>
      <c r="K25" s="958">
        <v>5611</v>
      </c>
      <c r="L25" s="636">
        <v>0.19065254475924098</v>
      </c>
      <c r="M25" s="615"/>
      <c r="N25" s="615"/>
    </row>
    <row r="26" spans="2:16" s="632" customFormat="1" ht="14.25" customHeight="1" x14ac:dyDescent="0.2">
      <c r="B26" s="635"/>
      <c r="C26" s="591"/>
      <c r="D26" s="591" t="s">
        <v>56</v>
      </c>
      <c r="E26" s="627"/>
      <c r="F26" s="953">
        <v>495.02237525751701</v>
      </c>
      <c r="G26" s="957">
        <v>990</v>
      </c>
      <c r="H26" s="942">
        <v>0.50002260127022002</v>
      </c>
      <c r="I26" s="958">
        <v>1005</v>
      </c>
      <c r="J26" s="636">
        <v>0.49255957737066403</v>
      </c>
      <c r="K26" s="958">
        <v>1164</v>
      </c>
      <c r="L26" s="636">
        <v>0.425276954688589</v>
      </c>
      <c r="M26" s="615"/>
      <c r="N26" s="615"/>
    </row>
    <row r="27" spans="2:16" s="632" customFormat="1" ht="14.25" customHeight="1" x14ac:dyDescent="0.2">
      <c r="B27" s="635"/>
      <c r="C27" s="591"/>
      <c r="D27" s="591" t="s">
        <v>57</v>
      </c>
      <c r="E27" s="591"/>
      <c r="F27" s="953">
        <v>426.29500284736798</v>
      </c>
      <c r="G27" s="955">
        <v>714</v>
      </c>
      <c r="H27" s="942">
        <v>0.597051824716201</v>
      </c>
      <c r="I27" s="958">
        <v>1617</v>
      </c>
      <c r="J27" s="636">
        <v>0.26363327325130997</v>
      </c>
      <c r="K27" s="958">
        <v>1910</v>
      </c>
      <c r="L27" s="636">
        <v>0.22319110096720798</v>
      </c>
      <c r="M27" s="615"/>
      <c r="N27" s="615"/>
    </row>
    <row r="28" spans="2:16" s="632" customFormat="1" ht="14.25" customHeight="1" x14ac:dyDescent="0.2">
      <c r="B28" s="635"/>
      <c r="C28" s="591"/>
      <c r="D28" s="591" t="s">
        <v>58</v>
      </c>
      <c r="E28" s="591"/>
      <c r="F28" s="953">
        <v>148.43405053921501</v>
      </c>
      <c r="G28" s="957">
        <v>618</v>
      </c>
      <c r="H28" s="942">
        <v>0.24018454779808301</v>
      </c>
      <c r="I28" s="958">
        <v>618</v>
      </c>
      <c r="J28" s="636">
        <v>0.24018454779808301</v>
      </c>
      <c r="K28" s="958">
        <v>681</v>
      </c>
      <c r="L28" s="636">
        <v>0.217964831922489</v>
      </c>
      <c r="M28" s="615"/>
      <c r="N28" s="615"/>
    </row>
    <row r="29" spans="2:16" s="632" customFormat="1" ht="14.25" customHeight="1" x14ac:dyDescent="0.2">
      <c r="B29" s="635"/>
      <c r="C29" s="591" t="s">
        <v>41</v>
      </c>
      <c r="D29" s="591"/>
      <c r="E29" s="627"/>
      <c r="F29" s="953">
        <v>1080.1798510409001</v>
      </c>
      <c r="G29" s="956">
        <v>4884</v>
      </c>
      <c r="H29" s="942">
        <v>0.22116704566766898</v>
      </c>
      <c r="I29" s="955">
        <v>6982</v>
      </c>
      <c r="J29" s="636">
        <v>0.15470923102848699</v>
      </c>
      <c r="K29" s="955">
        <v>10060</v>
      </c>
      <c r="L29" s="636">
        <v>0.10737374264820099</v>
      </c>
      <c r="M29" s="615"/>
      <c r="N29" s="615"/>
    </row>
    <row r="30" spans="2:16" s="632" customFormat="1" ht="14.25" customHeight="1" x14ac:dyDescent="0.2">
      <c r="B30" s="635"/>
      <c r="C30" s="591" t="s">
        <v>486</v>
      </c>
      <c r="D30" s="591"/>
      <c r="E30" s="627"/>
      <c r="F30" s="953">
        <v>1574</v>
      </c>
      <c r="G30" s="956">
        <v>4717</v>
      </c>
      <c r="H30" s="942">
        <v>0.33368666525333901</v>
      </c>
      <c r="I30" s="955">
        <v>4717</v>
      </c>
      <c r="J30" s="636">
        <v>0.33368666525333901</v>
      </c>
      <c r="K30" s="955">
        <v>6832</v>
      </c>
      <c r="L30" s="636">
        <v>0.2303864168618267</v>
      </c>
      <c r="M30" s="615"/>
      <c r="N30" s="615"/>
      <c r="P30" s="1098"/>
    </row>
    <row r="31" spans="2:16" s="632" customFormat="1" ht="14.25" customHeight="1" x14ac:dyDescent="0.2">
      <c r="B31" s="635"/>
      <c r="C31" s="591" t="s">
        <v>27</v>
      </c>
      <c r="D31" s="591"/>
      <c r="E31" s="591"/>
      <c r="F31" s="953">
        <v>390.87634392088199</v>
      </c>
      <c r="G31" s="957">
        <v>1600</v>
      </c>
      <c r="H31" s="942">
        <v>0.244297714950551</v>
      </c>
      <c r="I31" s="958">
        <v>2221</v>
      </c>
      <c r="J31" s="636">
        <v>0.17599114989684</v>
      </c>
      <c r="K31" s="958">
        <v>3200</v>
      </c>
      <c r="L31" s="636">
        <v>0.122148857475276</v>
      </c>
      <c r="M31" s="615"/>
      <c r="N31" s="615"/>
    </row>
    <row r="32" spans="2:16" s="632" customFormat="1" ht="14.25" customHeight="1" x14ac:dyDescent="0.2">
      <c r="B32" s="635"/>
      <c r="C32" s="591" t="s">
        <v>44</v>
      </c>
      <c r="D32" s="591"/>
      <c r="E32" s="627"/>
      <c r="F32" s="953">
        <v>234499.32193381499</v>
      </c>
      <c r="G32" s="1357" t="s">
        <v>492</v>
      </c>
      <c r="H32" s="1358"/>
      <c r="I32" s="1358"/>
      <c r="J32" s="1358"/>
      <c r="K32" s="1358"/>
      <c r="L32" s="1359"/>
      <c r="M32" s="615"/>
      <c r="N32" s="615"/>
    </row>
    <row r="33" spans="2:14" s="632" customFormat="1" ht="14.25" customHeight="1" x14ac:dyDescent="0.2">
      <c r="B33" s="635"/>
      <c r="C33" s="591" t="s">
        <v>243</v>
      </c>
      <c r="D33" s="591"/>
      <c r="E33" s="627"/>
      <c r="F33" s="953">
        <v>58.327866990400302</v>
      </c>
      <c r="G33" s="956">
        <v>150</v>
      </c>
      <c r="H33" s="636">
        <v>0.38885244660266899</v>
      </c>
      <c r="I33" s="959">
        <v>807</v>
      </c>
      <c r="J33" s="939">
        <v>7.227740643172291E-2</v>
      </c>
      <c r="K33" s="959">
        <v>844</v>
      </c>
      <c r="L33" s="939">
        <v>6.9108847145024105E-2</v>
      </c>
      <c r="M33" s="615"/>
      <c r="N33" s="615"/>
    </row>
    <row r="34" spans="2:14" s="632" customFormat="1" ht="14.25" customHeight="1" x14ac:dyDescent="0.2">
      <c r="B34" s="635"/>
      <c r="C34" s="772" t="s">
        <v>45</v>
      </c>
      <c r="D34" s="773"/>
      <c r="E34" s="774"/>
      <c r="F34" s="953">
        <v>2265.4307106780602</v>
      </c>
      <c r="G34" s="956">
        <v>2592</v>
      </c>
      <c r="H34" s="636">
        <v>0.87400876183566989</v>
      </c>
      <c r="I34" s="956">
        <v>2592</v>
      </c>
      <c r="J34" s="940">
        <v>0.87400876183566989</v>
      </c>
      <c r="K34" s="956">
        <v>2711</v>
      </c>
      <c r="L34" s="940">
        <v>0.83564393606715404</v>
      </c>
      <c r="M34" s="615"/>
      <c r="N34" s="615"/>
    </row>
    <row r="35" spans="2:14" s="632" customFormat="1" ht="14.25" customHeight="1" x14ac:dyDescent="0.2">
      <c r="B35" s="635"/>
      <c r="C35" s="591" t="s">
        <v>10</v>
      </c>
      <c r="D35" s="591"/>
      <c r="E35" s="627"/>
      <c r="F35" s="953">
        <v>3579.6145118835102</v>
      </c>
      <c r="G35" s="960">
        <v>4012</v>
      </c>
      <c r="H35" s="636">
        <v>0.89222694712948891</v>
      </c>
      <c r="I35" s="1360">
        <v>6045</v>
      </c>
      <c r="J35" s="1361">
        <v>0.69350059924268093</v>
      </c>
      <c r="K35" s="1360">
        <v>6621</v>
      </c>
      <c r="L35" s="1361">
        <v>0.63316887515813403</v>
      </c>
      <c r="M35" s="616"/>
      <c r="N35" s="616"/>
    </row>
    <row r="36" spans="2:14" s="632" customFormat="1" ht="14.25" customHeight="1" x14ac:dyDescent="0.2">
      <c r="B36" s="635"/>
      <c r="C36" s="591" t="s">
        <v>11</v>
      </c>
      <c r="D36" s="591"/>
      <c r="E36" s="627"/>
      <c r="F36" s="953">
        <v>612.596610538493</v>
      </c>
      <c r="G36" s="960">
        <v>1439</v>
      </c>
      <c r="H36" s="636">
        <v>0.42570994478005098</v>
      </c>
      <c r="I36" s="1360"/>
      <c r="J36" s="1361"/>
      <c r="K36" s="1360"/>
      <c r="L36" s="1361"/>
      <c r="M36" s="616"/>
      <c r="N36" s="616"/>
    </row>
    <row r="37" spans="2:14" s="632" customFormat="1" ht="14.25" customHeight="1" x14ac:dyDescent="0.2">
      <c r="B37" s="635"/>
      <c r="C37" s="591" t="s">
        <v>46</v>
      </c>
      <c r="D37" s="591"/>
      <c r="E37" s="627"/>
      <c r="F37" s="953">
        <v>25.094838262014299</v>
      </c>
      <c r="G37" s="955">
        <v>50</v>
      </c>
      <c r="H37" s="636">
        <v>0.50189676524028504</v>
      </c>
      <c r="I37" s="955">
        <v>5789</v>
      </c>
      <c r="J37" s="636">
        <v>4.3349176476100001E-3</v>
      </c>
      <c r="K37" s="955">
        <v>6950</v>
      </c>
      <c r="L37" s="636">
        <v>3.6107680952538503E-3</v>
      </c>
      <c r="M37" s="615"/>
      <c r="N37" s="615"/>
    </row>
    <row r="38" spans="2:14" s="632" customFormat="1" ht="14.25" customHeight="1" x14ac:dyDescent="0.2">
      <c r="B38" s="635"/>
      <c r="C38" s="591" t="s">
        <v>53</v>
      </c>
      <c r="D38" s="591"/>
      <c r="E38" s="591"/>
      <c r="F38" s="953">
        <v>48.9527651428713</v>
      </c>
      <c r="G38" s="956">
        <v>1610</v>
      </c>
      <c r="H38" s="636">
        <v>3.0405444188118799E-2</v>
      </c>
      <c r="I38" s="956">
        <v>1610</v>
      </c>
      <c r="J38" s="940">
        <v>3.0405444188118799E-2</v>
      </c>
      <c r="K38" s="956">
        <v>1684</v>
      </c>
      <c r="L38" s="940">
        <v>2.9069337970826198E-2</v>
      </c>
      <c r="M38" s="615"/>
      <c r="N38" s="615"/>
    </row>
    <row r="39" spans="2:14" ht="14.25" customHeight="1" x14ac:dyDescent="0.2">
      <c r="B39" s="635"/>
      <c r="C39" s="591" t="s">
        <v>52</v>
      </c>
      <c r="D39" s="591"/>
      <c r="E39" s="591"/>
      <c r="F39" s="953">
        <v>9.2177256665092795</v>
      </c>
      <c r="G39" s="956">
        <v>1520</v>
      </c>
      <c r="H39" s="636">
        <v>6.0642932016508402E-3</v>
      </c>
      <c r="I39" s="956">
        <v>1520</v>
      </c>
      <c r="J39" s="940">
        <v>6.0642932016508402E-3</v>
      </c>
      <c r="K39" s="956">
        <v>1825</v>
      </c>
      <c r="L39" s="940">
        <v>5.0508085843886498E-3</v>
      </c>
      <c r="M39" s="615"/>
      <c r="N39" s="615"/>
    </row>
    <row r="40" spans="2:14" ht="14.25" customHeight="1" x14ac:dyDescent="0.2">
      <c r="B40" s="635"/>
      <c r="C40" s="591" t="s">
        <v>83</v>
      </c>
      <c r="D40" s="591"/>
      <c r="E40" s="591"/>
      <c r="F40" s="953"/>
      <c r="G40" s="956"/>
      <c r="H40" s="636"/>
      <c r="I40" s="956"/>
      <c r="J40" s="940"/>
      <c r="K40" s="956"/>
      <c r="L40" s="940"/>
      <c r="M40" s="616"/>
      <c r="N40" s="616"/>
    </row>
    <row r="41" spans="2:14" ht="14.25" customHeight="1" x14ac:dyDescent="0.2">
      <c r="B41" s="635"/>
      <c r="C41" s="591"/>
      <c r="D41" s="591" t="s">
        <v>155</v>
      </c>
      <c r="E41" s="591"/>
      <c r="F41" s="953">
        <v>1076.53697380723</v>
      </c>
      <c r="G41" s="956">
        <v>2009</v>
      </c>
      <c r="H41" s="636">
        <v>0.53585712981942901</v>
      </c>
      <c r="I41" s="1360">
        <v>2825</v>
      </c>
      <c r="J41" s="1361">
        <v>0.38771578070578799</v>
      </c>
      <c r="K41" s="1360">
        <v>3391</v>
      </c>
      <c r="L41" s="1361">
        <v>0.323001203330537</v>
      </c>
      <c r="M41" s="616"/>
      <c r="N41" s="616"/>
    </row>
    <row r="42" spans="2:14" ht="14.25" customHeight="1" x14ac:dyDescent="0.2">
      <c r="B42" s="635"/>
      <c r="C42" s="591"/>
      <c r="D42" s="591" t="s">
        <v>297</v>
      </c>
      <c r="E42" s="591"/>
      <c r="F42" s="953">
        <v>18.7601066866163</v>
      </c>
      <c r="G42" s="956">
        <v>356</v>
      </c>
      <c r="H42" s="636">
        <v>5.26969288949896E-2</v>
      </c>
      <c r="I42" s="1360"/>
      <c r="J42" s="1361"/>
      <c r="K42" s="1360"/>
      <c r="L42" s="1361"/>
      <c r="M42" s="616"/>
      <c r="N42" s="616"/>
    </row>
    <row r="43" spans="2:14" s="632" customFormat="1" ht="14.25" customHeight="1" x14ac:dyDescent="0.2">
      <c r="B43" s="635"/>
      <c r="C43" s="591"/>
      <c r="D43" s="591" t="s">
        <v>171</v>
      </c>
      <c r="E43" s="591"/>
      <c r="F43" s="953">
        <v>955.53986214853705</v>
      </c>
      <c r="G43" s="956">
        <v>1540</v>
      </c>
      <c r="H43" s="636">
        <v>0.62048042996658304</v>
      </c>
      <c r="I43" s="1360">
        <v>2230</v>
      </c>
      <c r="J43" s="1361">
        <v>0.47919150430191698</v>
      </c>
      <c r="K43" s="1360">
        <v>2333</v>
      </c>
      <c r="L43" s="1361">
        <v>0.45803559991139103</v>
      </c>
      <c r="M43" s="615"/>
      <c r="N43" s="615"/>
    </row>
    <row r="44" spans="2:14" s="632" customFormat="1" ht="14.25" customHeight="1" x14ac:dyDescent="0.2">
      <c r="B44" s="635"/>
      <c r="C44" s="591"/>
      <c r="D44" s="591" t="s">
        <v>172</v>
      </c>
      <c r="E44" s="591"/>
      <c r="F44" s="953">
        <v>113.057192444737</v>
      </c>
      <c r="G44" s="956">
        <v>397</v>
      </c>
      <c r="H44" s="636">
        <v>0.28477882227893497</v>
      </c>
      <c r="I44" s="1360"/>
      <c r="J44" s="1361"/>
      <c r="K44" s="1360"/>
      <c r="L44" s="1361"/>
      <c r="M44" s="615"/>
      <c r="N44" s="615"/>
    </row>
    <row r="45" spans="2:14" s="632" customFormat="1" ht="14.25" customHeight="1" x14ac:dyDescent="0.2">
      <c r="B45" s="635"/>
      <c r="C45" s="591"/>
      <c r="D45" s="591" t="s">
        <v>80</v>
      </c>
      <c r="E45" s="591"/>
      <c r="F45" s="953">
        <v>6.3796838228828596</v>
      </c>
      <c r="G45" s="956"/>
      <c r="H45" s="636"/>
      <c r="I45" s="956"/>
      <c r="J45" s="940"/>
      <c r="K45" s="956"/>
      <c r="L45" s="940"/>
    </row>
    <row r="46" spans="2:14" s="632" customFormat="1" ht="14.25" x14ac:dyDescent="0.2">
      <c r="B46" s="635"/>
      <c r="C46" s="591" t="s">
        <v>34</v>
      </c>
      <c r="D46" s="591"/>
      <c r="E46" s="591"/>
      <c r="F46" s="953">
        <v>499.39035551919</v>
      </c>
      <c r="G46" s="956">
        <v>1500</v>
      </c>
      <c r="H46" s="636">
        <v>0.33292690367945998</v>
      </c>
      <c r="I46" s="956">
        <v>4598</v>
      </c>
      <c r="J46" s="940">
        <v>0.108610342653151</v>
      </c>
      <c r="K46" s="956">
        <v>4841</v>
      </c>
      <c r="L46" s="940">
        <v>0.103158511778391</v>
      </c>
    </row>
    <row r="47" spans="2:14" s="632" customFormat="1" ht="14.25" x14ac:dyDescent="0.2">
      <c r="B47" s="635"/>
      <c r="C47" s="591" t="s">
        <v>35</v>
      </c>
      <c r="D47" s="591"/>
      <c r="E47" s="591"/>
      <c r="F47" s="953">
        <v>10.700728514943499</v>
      </c>
      <c r="G47" s="956">
        <v>18</v>
      </c>
      <c r="H47" s="636">
        <v>0.59448491749685894</v>
      </c>
      <c r="I47" s="956">
        <v>43</v>
      </c>
      <c r="J47" s="940">
        <v>0.24885415151031298</v>
      </c>
      <c r="K47" s="956">
        <v>51</v>
      </c>
      <c r="L47" s="940">
        <v>0.20981820617536201</v>
      </c>
    </row>
    <row r="48" spans="2:14" s="632" customFormat="1" ht="14.25" x14ac:dyDescent="0.2">
      <c r="B48" s="635"/>
      <c r="C48" s="591" t="s">
        <v>54</v>
      </c>
      <c r="D48" s="591"/>
      <c r="E48" s="591"/>
      <c r="F48" s="953">
        <v>1423.63479434243</v>
      </c>
      <c r="G48" s="956">
        <v>4378</v>
      </c>
      <c r="H48" s="636">
        <v>0.32517925864377095</v>
      </c>
      <c r="I48" s="956">
        <v>4378</v>
      </c>
      <c r="J48" s="940">
        <v>0.32517925864377095</v>
      </c>
      <c r="K48" s="956">
        <v>4579</v>
      </c>
      <c r="L48" s="940">
        <v>0.31090517456702998</v>
      </c>
    </row>
    <row r="49" spans="2:14" s="632" customFormat="1" ht="14.25" x14ac:dyDescent="0.2">
      <c r="B49" s="1362" t="s">
        <v>351</v>
      </c>
      <c r="C49" s="1362"/>
      <c r="D49" s="1362"/>
      <c r="E49" s="1362"/>
      <c r="F49" s="1362"/>
      <c r="G49" s="1362"/>
      <c r="H49" s="1362"/>
      <c r="I49" s="1362"/>
      <c r="J49" s="1362"/>
      <c r="K49" s="1362"/>
      <c r="L49" s="941"/>
      <c r="M49" s="610"/>
      <c r="N49" s="610"/>
    </row>
    <row r="50" spans="2:14" s="632" customFormat="1" ht="14.25" customHeight="1" x14ac:dyDescent="0.2">
      <c r="B50" s="642"/>
      <c r="C50" s="644"/>
      <c r="D50" s="644"/>
      <c r="E50" s="644"/>
      <c r="F50" s="645"/>
      <c r="G50" s="677"/>
      <c r="H50" s="611"/>
      <c r="I50" s="677"/>
      <c r="J50" s="611"/>
      <c r="K50" s="677"/>
      <c r="L50" s="610"/>
      <c r="M50" s="610"/>
      <c r="N50" s="610"/>
    </row>
    <row r="51" spans="2:14" s="632" customFormat="1" ht="14.25" customHeight="1" x14ac:dyDescent="0.2">
      <c r="B51" s="642"/>
      <c r="C51" s="642"/>
      <c r="D51" s="642"/>
      <c r="E51" s="642"/>
      <c r="F51" s="643"/>
      <c r="G51" s="642"/>
      <c r="H51" s="609"/>
      <c r="I51" s="642"/>
      <c r="J51" s="609"/>
      <c r="K51" s="642"/>
      <c r="L51" s="610"/>
      <c r="M51" s="610"/>
      <c r="N51" s="610"/>
    </row>
    <row r="52" spans="2:14" s="632" customFormat="1" ht="14.25" x14ac:dyDescent="0.2">
      <c r="B52" s="642"/>
      <c r="C52" s="642"/>
      <c r="D52" s="642"/>
      <c r="E52" s="642"/>
      <c r="F52" s="643"/>
      <c r="G52" s="642"/>
      <c r="H52" s="613"/>
      <c r="I52" s="642"/>
      <c r="J52" s="613"/>
      <c r="K52" s="642"/>
      <c r="L52" s="608"/>
      <c r="M52" s="610"/>
      <c r="N52" s="610"/>
    </row>
    <row r="53" spans="2:14" s="632" customFormat="1" ht="14.25" customHeight="1" x14ac:dyDescent="0.2">
      <c r="B53" s="642"/>
      <c r="C53" s="642"/>
      <c r="D53" s="642"/>
      <c r="E53" s="642"/>
      <c r="F53" s="643"/>
      <c r="G53" s="642"/>
      <c r="H53" s="609"/>
      <c r="I53" s="642"/>
      <c r="J53" s="609"/>
      <c r="K53" s="642"/>
      <c r="L53" s="610"/>
      <c r="M53" s="610"/>
      <c r="N53" s="610"/>
    </row>
    <row r="54" spans="2:14" s="632" customFormat="1" ht="14.25" x14ac:dyDescent="0.2">
      <c r="B54" s="642"/>
      <c r="C54" s="642"/>
      <c r="D54" s="642"/>
      <c r="E54" s="642"/>
      <c r="F54" s="643"/>
      <c r="G54" s="642"/>
      <c r="H54" s="609"/>
      <c r="I54" s="642"/>
      <c r="J54" s="609"/>
      <c r="K54" s="642"/>
      <c r="L54" s="610"/>
      <c r="M54" s="610"/>
      <c r="N54" s="610"/>
    </row>
    <row r="55" spans="2:14" s="632" customFormat="1" ht="14.25" x14ac:dyDescent="0.2">
      <c r="B55" s="642"/>
      <c r="C55" s="642"/>
      <c r="D55" s="642"/>
      <c r="E55" s="642"/>
      <c r="F55" s="643"/>
      <c r="G55" s="642"/>
      <c r="H55" s="609"/>
      <c r="I55" s="642"/>
      <c r="J55" s="609"/>
      <c r="K55" s="642"/>
      <c r="L55" s="610"/>
      <c r="M55" s="610"/>
      <c r="N55" s="610"/>
    </row>
    <row r="56" spans="2:14" s="632" customFormat="1" ht="14.25" x14ac:dyDescent="0.2">
      <c r="B56" s="642"/>
      <c r="C56" s="642"/>
      <c r="D56" s="642"/>
      <c r="E56" s="642"/>
      <c r="F56" s="643"/>
      <c r="G56" s="642"/>
      <c r="H56" s="609"/>
      <c r="I56" s="642"/>
      <c r="J56" s="609"/>
      <c r="K56" s="642"/>
      <c r="L56" s="610"/>
      <c r="M56" s="610"/>
      <c r="N56" s="610"/>
    </row>
    <row r="57" spans="2:14" s="632" customFormat="1" ht="14.25" x14ac:dyDescent="0.2">
      <c r="B57" s="642"/>
      <c r="C57" s="642"/>
      <c r="D57" s="642"/>
      <c r="E57" s="642"/>
      <c r="F57" s="643"/>
      <c r="G57" s="642"/>
      <c r="H57" s="609"/>
      <c r="I57" s="642"/>
      <c r="J57" s="609"/>
      <c r="K57" s="642"/>
      <c r="L57" s="610"/>
      <c r="M57" s="610"/>
      <c r="N57" s="610"/>
    </row>
    <row r="58" spans="2:14" s="632" customFormat="1" ht="14.25" x14ac:dyDescent="0.2">
      <c r="B58" s="642"/>
      <c r="C58" s="642"/>
      <c r="D58" s="642"/>
      <c r="E58" s="642"/>
      <c r="F58" s="643"/>
      <c r="G58" s="642"/>
      <c r="H58" s="609"/>
      <c r="I58" s="642"/>
      <c r="J58" s="609"/>
      <c r="K58" s="642"/>
      <c r="L58" s="610"/>
      <c r="M58" s="610"/>
      <c r="N58" s="610"/>
    </row>
    <row r="59" spans="2:14" s="632" customFormat="1" ht="14.25" x14ac:dyDescent="0.2">
      <c r="B59" s="642"/>
      <c r="C59" s="642"/>
      <c r="D59" s="642"/>
      <c r="E59" s="642"/>
      <c r="F59" s="643"/>
      <c r="G59" s="642"/>
      <c r="H59" s="613"/>
      <c r="I59" s="642"/>
      <c r="J59" s="613"/>
      <c r="K59" s="642"/>
      <c r="L59" s="608"/>
      <c r="M59" s="610"/>
      <c r="N59" s="610"/>
    </row>
    <row r="60" spans="2:14" s="632" customFormat="1" ht="14.25" x14ac:dyDescent="0.2">
      <c r="B60" s="642"/>
      <c r="C60" s="642"/>
      <c r="D60" s="642"/>
      <c r="E60" s="642"/>
      <c r="F60" s="643"/>
      <c r="G60" s="642"/>
      <c r="H60" s="609"/>
      <c r="I60" s="642"/>
      <c r="J60" s="609"/>
      <c r="K60" s="642"/>
      <c r="L60" s="610"/>
      <c r="M60" s="610"/>
      <c r="N60" s="610"/>
    </row>
    <row r="61" spans="2:14" s="632" customFormat="1" ht="14.25" x14ac:dyDescent="0.2">
      <c r="B61" s="642"/>
      <c r="C61" s="642"/>
      <c r="D61" s="642"/>
      <c r="E61" s="642"/>
      <c r="F61" s="643"/>
      <c r="G61" s="642"/>
      <c r="H61" s="609"/>
      <c r="I61" s="642"/>
      <c r="J61" s="609"/>
      <c r="K61" s="642"/>
      <c r="L61" s="610"/>
      <c r="M61" s="610"/>
      <c r="N61" s="610"/>
    </row>
    <row r="62" spans="2:14" s="632" customFormat="1" ht="14.25" x14ac:dyDescent="0.2">
      <c r="B62" s="642"/>
      <c r="C62" s="642"/>
      <c r="D62" s="642"/>
      <c r="E62" s="642"/>
      <c r="F62" s="643"/>
      <c r="G62" s="642"/>
      <c r="H62" s="609"/>
      <c r="I62" s="642"/>
      <c r="J62" s="609"/>
      <c r="K62" s="642"/>
      <c r="L62" s="610"/>
      <c r="M62" s="610"/>
      <c r="N62" s="610"/>
    </row>
    <row r="63" spans="2:14" s="632" customFormat="1" ht="14.25" x14ac:dyDescent="0.2">
      <c r="B63" s="642"/>
      <c r="C63" s="642"/>
      <c r="D63" s="642"/>
      <c r="E63" s="642"/>
      <c r="F63" s="643"/>
      <c r="G63" s="642"/>
      <c r="H63" s="609"/>
      <c r="I63" s="642"/>
      <c r="J63" s="609"/>
      <c r="K63" s="642"/>
      <c r="L63" s="610"/>
      <c r="M63" s="610"/>
      <c r="N63" s="610"/>
    </row>
    <row r="64" spans="2:14" s="632" customFormat="1" ht="14.25" x14ac:dyDescent="0.2">
      <c r="B64" s="642"/>
      <c r="C64" s="642"/>
      <c r="D64" s="642"/>
      <c r="E64" s="642"/>
      <c r="F64" s="643"/>
      <c r="G64" s="642"/>
      <c r="H64" s="609"/>
      <c r="I64" s="642"/>
      <c r="J64" s="609"/>
      <c r="K64" s="642"/>
      <c r="L64" s="610"/>
      <c r="M64" s="610"/>
      <c r="N64" s="610"/>
    </row>
    <row r="65" spans="2:14" s="632" customFormat="1" ht="14.25" x14ac:dyDescent="0.2">
      <c r="B65" s="642"/>
      <c r="C65" s="642"/>
      <c r="D65" s="642"/>
      <c r="E65" s="642"/>
      <c r="F65" s="643"/>
      <c r="G65" s="642"/>
      <c r="H65" s="609"/>
      <c r="I65" s="642"/>
      <c r="J65" s="609"/>
      <c r="K65" s="642"/>
      <c r="L65" s="610"/>
      <c r="M65" s="610"/>
      <c r="N65" s="610"/>
    </row>
    <row r="66" spans="2:14" s="632" customFormat="1" ht="14.25" x14ac:dyDescent="0.2">
      <c r="B66" s="642"/>
      <c r="C66" s="642"/>
      <c r="D66" s="642"/>
      <c r="E66" s="642"/>
      <c r="F66" s="643"/>
      <c r="G66" s="642"/>
      <c r="H66" s="609"/>
      <c r="I66" s="642"/>
      <c r="J66" s="609"/>
      <c r="K66" s="642"/>
      <c r="L66" s="610"/>
      <c r="M66" s="610"/>
      <c r="N66" s="610"/>
    </row>
    <row r="67" spans="2:14" s="632" customFormat="1" ht="14.25" x14ac:dyDescent="0.2">
      <c r="B67" s="642"/>
      <c r="C67" s="642"/>
      <c r="D67" s="642"/>
      <c r="E67" s="642"/>
      <c r="F67" s="643"/>
      <c r="G67" s="642"/>
      <c r="H67" s="609"/>
      <c r="I67" s="642"/>
      <c r="J67" s="609"/>
      <c r="K67" s="642"/>
      <c r="L67" s="612"/>
      <c r="M67" s="610"/>
      <c r="N67" s="610"/>
    </row>
    <row r="68" spans="2:14" ht="14.25" customHeight="1" x14ac:dyDescent="0.2">
      <c r="B68" s="626"/>
      <c r="C68" s="626"/>
      <c r="D68" s="626"/>
      <c r="E68" s="626"/>
      <c r="F68" s="643"/>
      <c r="G68" s="626"/>
      <c r="H68" s="609"/>
      <c r="I68" s="646"/>
      <c r="J68" s="609"/>
      <c r="K68" s="646"/>
      <c r="L68" s="612"/>
      <c r="M68" s="610"/>
      <c r="N68" s="610"/>
    </row>
    <row r="69" spans="2:14" x14ac:dyDescent="0.2">
      <c r="B69" s="626"/>
      <c r="C69" s="626"/>
      <c r="D69" s="626"/>
      <c r="E69" s="626"/>
      <c r="F69" s="643"/>
      <c r="G69" s="626"/>
      <c r="H69" s="609"/>
      <c r="I69" s="646"/>
      <c r="J69" s="609"/>
      <c r="K69" s="646"/>
      <c r="L69" s="612"/>
      <c r="M69" s="612"/>
      <c r="N69" s="612"/>
    </row>
    <row r="70" spans="2:14" ht="14.25" customHeight="1" x14ac:dyDescent="0.2">
      <c r="B70" s="626"/>
      <c r="C70" s="626"/>
      <c r="D70" s="626"/>
      <c r="E70" s="626"/>
      <c r="F70" s="643"/>
      <c r="G70" s="626"/>
      <c r="H70" s="613"/>
      <c r="I70" s="646"/>
      <c r="J70" s="613"/>
      <c r="K70" s="646"/>
      <c r="L70" s="612"/>
      <c r="M70" s="612"/>
      <c r="N70" s="612"/>
    </row>
    <row r="71" spans="2:14" x14ac:dyDescent="0.2">
      <c r="B71" s="626"/>
      <c r="C71" s="626"/>
      <c r="D71" s="626"/>
      <c r="E71" s="626"/>
      <c r="F71" s="643"/>
      <c r="G71" s="626"/>
      <c r="H71" s="609"/>
      <c r="I71" s="646"/>
      <c r="J71" s="609"/>
      <c r="K71" s="646"/>
      <c r="L71" s="612"/>
      <c r="M71" s="612"/>
      <c r="N71" s="612"/>
    </row>
    <row r="72" spans="2:14" ht="14.25" customHeight="1" x14ac:dyDescent="0.2">
      <c r="B72" s="626"/>
      <c r="C72" s="626"/>
      <c r="D72" s="626"/>
      <c r="E72" s="626"/>
      <c r="F72" s="643"/>
      <c r="G72" s="626"/>
      <c r="H72" s="609"/>
      <c r="I72" s="646"/>
      <c r="J72" s="609"/>
      <c r="K72" s="646"/>
      <c r="L72" s="612"/>
      <c r="M72" s="612"/>
      <c r="N72" s="612"/>
    </row>
    <row r="73" spans="2:14" ht="12.75" customHeight="1" x14ac:dyDescent="0.2">
      <c r="B73" s="626"/>
      <c r="C73" s="626"/>
      <c r="D73" s="626"/>
      <c r="E73" s="626"/>
      <c r="F73" s="643"/>
      <c r="G73" s="626"/>
      <c r="H73" s="609"/>
      <c r="I73" s="646"/>
      <c r="J73" s="609"/>
      <c r="K73" s="646"/>
      <c r="L73" s="612"/>
      <c r="M73" s="612"/>
      <c r="N73" s="612"/>
    </row>
    <row r="74" spans="2:14" x14ac:dyDescent="0.2">
      <c r="B74" s="626"/>
      <c r="C74" s="626"/>
      <c r="D74" s="626"/>
      <c r="E74" s="626"/>
      <c r="F74" s="643"/>
      <c r="G74" s="626"/>
      <c r="H74" s="609"/>
      <c r="I74" s="646"/>
      <c r="J74" s="609"/>
      <c r="K74" s="646"/>
      <c r="L74" s="612"/>
      <c r="M74" s="612"/>
      <c r="N74" s="612"/>
    </row>
    <row r="75" spans="2:14" ht="12.75" customHeight="1" x14ac:dyDescent="0.2">
      <c r="B75" s="626"/>
      <c r="C75" s="626"/>
      <c r="D75" s="626"/>
      <c r="E75" s="626"/>
      <c r="F75" s="643"/>
      <c r="G75" s="626"/>
      <c r="H75" s="609"/>
      <c r="I75" s="646"/>
      <c r="J75" s="609"/>
      <c r="K75" s="646"/>
      <c r="L75" s="612"/>
      <c r="M75" s="612"/>
      <c r="N75" s="612"/>
    </row>
    <row r="76" spans="2:14" x14ac:dyDescent="0.2">
      <c r="B76" s="626"/>
      <c r="C76" s="626"/>
      <c r="D76" s="626"/>
      <c r="E76" s="626"/>
      <c r="F76" s="643"/>
      <c r="G76" s="626"/>
      <c r="H76" s="609"/>
      <c r="I76" s="646"/>
      <c r="J76" s="609"/>
      <c r="K76" s="646"/>
      <c r="L76" s="612"/>
      <c r="M76" s="612"/>
      <c r="N76" s="612"/>
    </row>
    <row r="77" spans="2:14" x14ac:dyDescent="0.2">
      <c r="B77" s="626"/>
      <c r="C77" s="626"/>
      <c r="D77" s="626"/>
      <c r="E77" s="626"/>
      <c r="F77" s="643"/>
      <c r="G77" s="626"/>
      <c r="H77" s="609"/>
      <c r="I77" s="646"/>
      <c r="J77" s="609"/>
      <c r="K77" s="646"/>
      <c r="L77" s="612"/>
      <c r="M77" s="612"/>
      <c r="N77" s="612"/>
    </row>
    <row r="78" spans="2:14" x14ac:dyDescent="0.2">
      <c r="B78" s="626"/>
      <c r="C78" s="626"/>
      <c r="D78" s="626"/>
      <c r="E78" s="626"/>
      <c r="F78" s="643"/>
      <c r="G78" s="626"/>
      <c r="H78" s="609"/>
      <c r="I78" s="646"/>
      <c r="J78" s="609"/>
      <c r="K78" s="646"/>
      <c r="L78" s="612"/>
      <c r="M78" s="612"/>
      <c r="N78" s="612"/>
    </row>
    <row r="79" spans="2:14" ht="13.5" customHeight="1" x14ac:dyDescent="0.2">
      <c r="B79" s="626"/>
      <c r="C79" s="626"/>
      <c r="D79" s="626"/>
      <c r="E79" s="626"/>
      <c r="F79" s="643"/>
      <c r="G79" s="626"/>
      <c r="H79" s="609"/>
      <c r="I79" s="646"/>
      <c r="J79" s="609"/>
      <c r="K79" s="646"/>
      <c r="L79" s="612"/>
      <c r="M79" s="612"/>
      <c r="N79" s="612"/>
    </row>
    <row r="80" spans="2:14" x14ac:dyDescent="0.2">
      <c r="B80" s="626"/>
      <c r="C80" s="626"/>
      <c r="D80" s="626"/>
      <c r="E80" s="626"/>
      <c r="F80" s="643"/>
      <c r="G80" s="626"/>
      <c r="H80" s="609"/>
      <c r="I80" s="646"/>
      <c r="J80" s="609"/>
      <c r="K80" s="646"/>
      <c r="L80" s="612"/>
      <c r="M80" s="612"/>
      <c r="N80" s="612"/>
    </row>
    <row r="81" spans="2:14" ht="14.25" customHeight="1" x14ac:dyDescent="0.2">
      <c r="B81" s="626"/>
      <c r="C81" s="626"/>
      <c r="D81" s="626"/>
      <c r="E81" s="626"/>
      <c r="F81" s="643"/>
      <c r="H81" s="613"/>
      <c r="I81" s="646"/>
      <c r="J81" s="609"/>
      <c r="K81" s="646"/>
      <c r="L81" s="612"/>
      <c r="M81" s="612"/>
      <c r="N81" s="612"/>
    </row>
    <row r="82" spans="2:14" ht="33.75" customHeight="1" x14ac:dyDescent="0.2">
      <c r="B82" s="626"/>
      <c r="C82" s="626"/>
      <c r="D82" s="626"/>
      <c r="E82" s="626"/>
      <c r="F82" s="643"/>
      <c r="H82" s="613"/>
      <c r="I82" s="646"/>
      <c r="J82" s="609"/>
      <c r="K82" s="646"/>
      <c r="L82" s="612"/>
      <c r="M82" s="612"/>
      <c r="N82" s="612"/>
    </row>
    <row r="83" spans="2:14" x14ac:dyDescent="0.2">
      <c r="B83" s="626"/>
      <c r="C83" s="626"/>
      <c r="D83" s="626"/>
      <c r="E83" s="626"/>
      <c r="F83" s="643"/>
      <c r="G83" s="626"/>
      <c r="H83" s="609"/>
      <c r="I83" s="646"/>
      <c r="J83" s="609"/>
      <c r="K83" s="646"/>
      <c r="L83" s="612"/>
      <c r="M83" s="612"/>
      <c r="N83" s="612"/>
    </row>
    <row r="84" spans="2:14" x14ac:dyDescent="0.2">
      <c r="B84" s="626"/>
      <c r="C84" s="626"/>
      <c r="D84" s="626"/>
      <c r="E84" s="626"/>
      <c r="F84" s="643"/>
      <c r="G84" s="626"/>
      <c r="H84" s="609"/>
      <c r="I84" s="646"/>
      <c r="J84" s="609"/>
      <c r="K84" s="646"/>
      <c r="L84" s="612"/>
      <c r="M84" s="612"/>
      <c r="N84" s="612"/>
    </row>
    <row r="85" spans="2:14" x14ac:dyDescent="0.2">
      <c r="B85" s="626"/>
      <c r="C85" s="626"/>
      <c r="D85" s="626"/>
      <c r="E85" s="626"/>
      <c r="F85" s="643"/>
      <c r="G85" s="626"/>
      <c r="H85" s="609"/>
      <c r="I85" s="646"/>
      <c r="J85" s="609"/>
      <c r="K85" s="646"/>
      <c r="L85" s="612"/>
      <c r="M85" s="612"/>
      <c r="N85" s="612"/>
    </row>
    <row r="86" spans="2:14" x14ac:dyDescent="0.2">
      <c r="B86" s="626"/>
      <c r="C86" s="626"/>
      <c r="D86" s="626"/>
      <c r="E86" s="626"/>
      <c r="F86" s="643"/>
      <c r="G86" s="626"/>
      <c r="H86" s="609"/>
      <c r="I86" s="646"/>
      <c r="J86" s="609"/>
      <c r="K86" s="646"/>
      <c r="L86" s="612"/>
      <c r="M86" s="612"/>
      <c r="N86" s="612"/>
    </row>
    <row r="87" spans="2:14" x14ac:dyDescent="0.2">
      <c r="B87" s="626"/>
      <c r="C87" s="626"/>
      <c r="D87" s="626"/>
      <c r="E87" s="626"/>
      <c r="F87" s="643"/>
      <c r="G87" s="626"/>
      <c r="H87" s="609"/>
      <c r="I87" s="646"/>
      <c r="J87" s="609"/>
      <c r="K87" s="646"/>
      <c r="L87" s="612"/>
      <c r="M87" s="612"/>
      <c r="N87" s="612"/>
    </row>
    <row r="88" spans="2:14" x14ac:dyDescent="0.2">
      <c r="B88" s="626"/>
      <c r="C88" s="626"/>
      <c r="D88" s="626"/>
      <c r="E88" s="626"/>
      <c r="F88" s="643"/>
      <c r="G88" s="626"/>
      <c r="H88" s="609"/>
      <c r="I88" s="646"/>
      <c r="J88" s="609"/>
      <c r="K88" s="646"/>
      <c r="L88" s="612"/>
      <c r="M88" s="612"/>
      <c r="N88" s="612"/>
    </row>
    <row r="89" spans="2:14" ht="14.25" customHeight="1" x14ac:dyDescent="0.2">
      <c r="B89" s="626"/>
      <c r="C89" s="626"/>
      <c r="D89" s="626"/>
      <c r="E89" s="626"/>
      <c r="F89" s="643"/>
      <c r="G89" s="626"/>
      <c r="H89" s="609"/>
      <c r="I89" s="646"/>
      <c r="J89" s="609"/>
      <c r="K89" s="646"/>
      <c r="L89" s="612"/>
      <c r="M89" s="612"/>
      <c r="N89" s="612"/>
    </row>
    <row r="90" spans="2:14" x14ac:dyDescent="0.2">
      <c r="B90" s="626"/>
      <c r="C90" s="626"/>
      <c r="D90" s="626"/>
      <c r="E90" s="626"/>
      <c r="F90" s="643"/>
      <c r="G90" s="626"/>
      <c r="H90" s="609"/>
      <c r="I90" s="646"/>
      <c r="J90" s="609"/>
      <c r="K90" s="646"/>
      <c r="L90" s="612"/>
      <c r="M90" s="612"/>
      <c r="N90" s="612"/>
    </row>
    <row r="91" spans="2:14" x14ac:dyDescent="0.2">
      <c r="B91" s="626"/>
      <c r="C91" s="626"/>
      <c r="D91" s="626"/>
      <c r="E91" s="626"/>
      <c r="F91" s="643"/>
      <c r="G91" s="626"/>
      <c r="H91" s="609"/>
      <c r="I91" s="646"/>
      <c r="J91" s="609"/>
      <c r="K91" s="646"/>
      <c r="L91" s="612"/>
      <c r="M91" s="612"/>
      <c r="N91" s="612"/>
    </row>
    <row r="92" spans="2:14" x14ac:dyDescent="0.2">
      <c r="B92" s="626"/>
      <c r="C92" s="626"/>
      <c r="D92" s="626"/>
      <c r="E92" s="626"/>
      <c r="F92" s="643"/>
      <c r="G92" s="626"/>
      <c r="H92" s="609"/>
      <c r="I92" s="646"/>
      <c r="J92" s="609"/>
      <c r="K92" s="646"/>
      <c r="L92" s="612"/>
      <c r="M92" s="612"/>
      <c r="N92" s="612"/>
    </row>
    <row r="93" spans="2:14" x14ac:dyDescent="0.2">
      <c r="B93" s="626"/>
      <c r="C93" s="626"/>
      <c r="D93" s="626"/>
      <c r="E93" s="626"/>
      <c r="F93" s="643"/>
      <c r="G93" s="626"/>
      <c r="H93" s="609"/>
      <c r="I93" s="646"/>
      <c r="J93" s="609"/>
      <c r="K93" s="646"/>
      <c r="L93" s="612"/>
      <c r="M93" s="612"/>
      <c r="N93" s="612"/>
    </row>
    <row r="94" spans="2:14" x14ac:dyDescent="0.2">
      <c r="B94" s="626"/>
      <c r="C94" s="626"/>
      <c r="D94" s="626"/>
      <c r="E94" s="626"/>
      <c r="F94" s="626"/>
      <c r="G94" s="626"/>
      <c r="H94" s="646"/>
      <c r="I94" s="646"/>
      <c r="J94" s="646"/>
      <c r="K94" s="646"/>
      <c r="L94" s="646"/>
      <c r="M94" s="612"/>
      <c r="N94" s="612"/>
    </row>
    <row r="95" spans="2:14" x14ac:dyDescent="0.2">
      <c r="B95" s="626"/>
      <c r="C95" s="626"/>
      <c r="D95" s="626"/>
      <c r="E95" s="626"/>
      <c r="F95" s="626"/>
      <c r="G95" s="626"/>
      <c r="H95" s="646"/>
      <c r="I95" s="646"/>
      <c r="J95" s="646"/>
      <c r="K95" s="646"/>
      <c r="L95" s="646"/>
      <c r="M95" s="612"/>
      <c r="N95" s="612"/>
    </row>
    <row r="97" spans="2:13" ht="12.75" customHeight="1" x14ac:dyDescent="0.2">
      <c r="B97" s="626"/>
      <c r="C97" s="626"/>
      <c r="D97" s="626"/>
      <c r="E97" s="626"/>
      <c r="F97" s="626"/>
      <c r="G97" s="626"/>
      <c r="H97" s="646"/>
      <c r="I97" s="646"/>
      <c r="J97" s="646"/>
      <c r="K97" s="646"/>
      <c r="L97" s="646"/>
      <c r="M97" s="646"/>
    </row>
  </sheetData>
  <mergeCells count="17">
    <mergeCell ref="B49:K49"/>
    <mergeCell ref="B1:L1"/>
    <mergeCell ref="F3:F4"/>
    <mergeCell ref="G3:L3"/>
    <mergeCell ref="G32:L32"/>
    <mergeCell ref="I43:I44"/>
    <mergeCell ref="J43:J44"/>
    <mergeCell ref="K43:K44"/>
    <mergeCell ref="L43:L44"/>
    <mergeCell ref="I35:I36"/>
    <mergeCell ref="J35:J36"/>
    <mergeCell ref="K35:K36"/>
    <mergeCell ref="L35:L36"/>
    <mergeCell ref="I41:I42"/>
    <mergeCell ref="J41:J42"/>
    <mergeCell ref="K41:K42"/>
    <mergeCell ref="L41:L42"/>
  </mergeCells>
  <printOptions horizontalCentered="1"/>
  <pageMargins left="0.25" right="0.25" top="0.5" bottom="0.5" header="0.5" footer="0.5"/>
  <pageSetup scale="10" fitToWidth="0" fitToHeight="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view="pageBreakPreview" zoomScale="115" zoomScaleNormal="100" zoomScaleSheetLayoutView="115" workbookViewId="0">
      <selection activeCell="B1" sqref="B1:F1"/>
    </sheetView>
  </sheetViews>
  <sheetFormatPr defaultColWidth="9.140625" defaultRowHeight="12.75" x14ac:dyDescent="0.2"/>
  <cols>
    <col min="1" max="1" width="2" style="593" customWidth="1"/>
    <col min="2" max="2" width="17.85546875" style="248" bestFit="1" customWidth="1"/>
    <col min="3" max="3" width="20.140625" style="248" bestFit="1" customWidth="1"/>
    <col min="4" max="16384" width="9.140625" style="248"/>
  </cols>
  <sheetData>
    <row r="1" spans="2:6" ht="37.5" customHeight="1" x14ac:dyDescent="0.2">
      <c r="B1" s="1363" t="s">
        <v>489</v>
      </c>
      <c r="C1" s="1363"/>
      <c r="D1" s="1363"/>
      <c r="E1" s="1363"/>
      <c r="F1" s="1363"/>
    </row>
    <row r="2" spans="2:6" ht="13.5" thickBot="1" x14ac:dyDescent="0.25">
      <c r="B2" s="944"/>
      <c r="C2" s="944"/>
      <c r="D2" s="944"/>
      <c r="E2" s="944"/>
      <c r="F2" s="944"/>
    </row>
    <row r="3" spans="2:6" ht="13.5" thickBot="1" x14ac:dyDescent="0.25">
      <c r="B3" s="945" t="s">
        <v>102</v>
      </c>
      <c r="C3" s="946" t="s">
        <v>451</v>
      </c>
      <c r="D3" s="593"/>
      <c r="E3" s="593"/>
      <c r="F3" s="593"/>
    </row>
    <row r="4" spans="2:6" ht="13.5" thickBot="1" x14ac:dyDescent="0.25">
      <c r="B4" s="947" t="s">
        <v>295</v>
      </c>
      <c r="C4" s="948" t="s">
        <v>452</v>
      </c>
      <c r="D4" s="593"/>
      <c r="E4" s="593"/>
      <c r="F4" s="593"/>
    </row>
    <row r="5" spans="2:6" ht="13.5" thickBot="1" x14ac:dyDescent="0.25">
      <c r="B5" s="947" t="s">
        <v>107</v>
      </c>
      <c r="C5" s="948" t="s">
        <v>453</v>
      </c>
      <c r="D5" s="593"/>
      <c r="E5" s="593"/>
      <c r="F5" s="593"/>
    </row>
    <row r="6" spans="2:6" ht="13.5" thickBot="1" x14ac:dyDescent="0.25">
      <c r="B6" s="947" t="s">
        <v>108</v>
      </c>
      <c r="C6" s="948" t="s">
        <v>454</v>
      </c>
      <c r="D6" s="593"/>
      <c r="E6" s="593"/>
      <c r="F6" s="593"/>
    </row>
    <row r="7" spans="2:6" ht="13.5" thickBot="1" x14ac:dyDescent="0.25">
      <c r="B7" s="947" t="s">
        <v>296</v>
      </c>
      <c r="C7" s="948" t="s">
        <v>455</v>
      </c>
      <c r="D7" s="593"/>
      <c r="E7" s="593"/>
      <c r="F7" s="593"/>
    </row>
    <row r="8" spans="2:6" ht="13.5" thickBot="1" x14ac:dyDescent="0.25">
      <c r="B8" s="947" t="s">
        <v>302</v>
      </c>
      <c r="C8" s="948" t="s">
        <v>456</v>
      </c>
      <c r="D8" s="593"/>
      <c r="E8" s="593"/>
      <c r="F8" s="593"/>
    </row>
    <row r="9" spans="2:6" ht="13.5" thickBot="1" x14ac:dyDescent="0.25">
      <c r="B9" s="947" t="s">
        <v>109</v>
      </c>
      <c r="C9" s="948" t="s">
        <v>457</v>
      </c>
      <c r="D9" s="593"/>
      <c r="E9" s="593"/>
      <c r="F9" s="593"/>
    </row>
    <row r="10" spans="2:6" ht="13.5" thickBot="1" x14ac:dyDescent="0.25">
      <c r="B10" s="947" t="s">
        <v>110</v>
      </c>
      <c r="C10" s="948" t="s">
        <v>458</v>
      </c>
      <c r="D10" s="593"/>
      <c r="E10" s="593"/>
      <c r="F10" s="593"/>
    </row>
    <row r="11" spans="2:6" ht="13.5" thickBot="1" x14ac:dyDescent="0.25">
      <c r="B11" s="947" t="s">
        <v>370</v>
      </c>
      <c r="C11" s="948" t="s">
        <v>459</v>
      </c>
      <c r="D11" s="593"/>
      <c r="E11" s="593"/>
      <c r="F11" s="593"/>
    </row>
    <row r="12" spans="2:6" ht="13.5" thickBot="1" x14ac:dyDescent="0.25">
      <c r="B12" s="947" t="s">
        <v>111</v>
      </c>
      <c r="C12" s="948" t="s">
        <v>460</v>
      </c>
      <c r="D12" s="593"/>
      <c r="E12" s="593"/>
      <c r="F12" s="593"/>
    </row>
    <row r="13" spans="2:6" ht="13.5" thickBot="1" x14ac:dyDescent="0.25">
      <c r="B13" s="947" t="s">
        <v>293</v>
      </c>
      <c r="C13" s="948" t="s">
        <v>461</v>
      </c>
      <c r="D13" s="593"/>
      <c r="E13" s="593"/>
      <c r="F13" s="593"/>
    </row>
    <row r="14" spans="2:6" ht="13.5" thickBot="1" x14ac:dyDescent="0.25">
      <c r="B14" s="947" t="s">
        <v>112</v>
      </c>
      <c r="C14" s="948" t="s">
        <v>462</v>
      </c>
      <c r="D14" s="593"/>
      <c r="E14" s="593"/>
      <c r="F14" s="593"/>
    </row>
    <row r="15" spans="2:6" ht="13.5" thickBot="1" x14ac:dyDescent="0.25">
      <c r="B15" s="947" t="s">
        <v>113</v>
      </c>
      <c r="C15" s="948" t="s">
        <v>463</v>
      </c>
      <c r="D15" s="593"/>
      <c r="E15" s="593"/>
      <c r="F15" s="593"/>
    </row>
    <row r="16" spans="2:6" ht="13.5" thickBot="1" x14ac:dyDescent="0.25">
      <c r="B16" s="947" t="s">
        <v>114</v>
      </c>
      <c r="C16" s="948" t="s">
        <v>464</v>
      </c>
      <c r="D16" s="593"/>
      <c r="E16" s="593"/>
      <c r="F16" s="593"/>
    </row>
    <row r="17" spans="2:6" ht="13.5" thickBot="1" x14ac:dyDescent="0.25">
      <c r="B17" s="947" t="s">
        <v>115</v>
      </c>
      <c r="C17" s="948" t="s">
        <v>465</v>
      </c>
      <c r="D17" s="593"/>
      <c r="E17" s="593"/>
      <c r="F17" s="593"/>
    </row>
    <row r="18" spans="2:6" ht="13.5" thickBot="1" x14ac:dyDescent="0.25">
      <c r="B18" s="947" t="s">
        <v>304</v>
      </c>
      <c r="C18" s="948" t="s">
        <v>466</v>
      </c>
      <c r="D18" s="593"/>
      <c r="E18" s="593"/>
      <c r="F18" s="593"/>
    </row>
    <row r="19" spans="2:6" ht="13.5" thickBot="1" x14ac:dyDescent="0.25">
      <c r="B19" s="947"/>
      <c r="C19" s="948" t="s">
        <v>467</v>
      </c>
      <c r="D19" s="593"/>
      <c r="E19" s="593"/>
      <c r="F19" s="593"/>
    </row>
    <row r="20" spans="2:6" ht="13.5" thickBot="1" x14ac:dyDescent="0.25">
      <c r="B20" s="947"/>
      <c r="C20" s="948" t="s">
        <v>468</v>
      </c>
      <c r="D20" s="593"/>
      <c r="E20" s="593"/>
      <c r="F20" s="593"/>
    </row>
    <row r="21" spans="2:6" ht="13.5" thickBot="1" x14ac:dyDescent="0.25">
      <c r="B21" s="947"/>
      <c r="C21" s="948" t="s">
        <v>469</v>
      </c>
      <c r="D21" s="593"/>
      <c r="E21" s="593"/>
      <c r="F21" s="593"/>
    </row>
    <row r="22" spans="2:6" ht="13.5" thickBot="1" x14ac:dyDescent="0.25">
      <c r="B22" s="947"/>
      <c r="C22" s="948" t="s">
        <v>470</v>
      </c>
      <c r="D22" s="593"/>
      <c r="E22" s="593"/>
      <c r="F22" s="593"/>
    </row>
    <row r="23" spans="2:6" ht="13.5" thickBot="1" x14ac:dyDescent="0.25">
      <c r="B23" s="947"/>
      <c r="C23" s="948" t="s">
        <v>471</v>
      </c>
      <c r="D23" s="593"/>
      <c r="E23" s="593"/>
      <c r="F23" s="593"/>
    </row>
    <row r="24" spans="2:6" ht="13.5" thickBot="1" x14ac:dyDescent="0.25">
      <c r="B24" s="947"/>
      <c r="C24" s="948" t="s">
        <v>472</v>
      </c>
      <c r="D24" s="593"/>
      <c r="E24" s="593"/>
      <c r="F24" s="593"/>
    </row>
    <row r="25" spans="2:6" ht="13.5" thickBot="1" x14ac:dyDescent="0.25">
      <c r="B25" s="947"/>
      <c r="C25" s="948" t="s">
        <v>473</v>
      </c>
      <c r="D25" s="593"/>
      <c r="E25" s="593"/>
      <c r="F25" s="593"/>
    </row>
    <row r="26" spans="2:6" ht="13.5" thickBot="1" x14ac:dyDescent="0.25">
      <c r="B26" s="947"/>
      <c r="C26" s="948" t="s">
        <v>474</v>
      </c>
      <c r="D26" s="593"/>
      <c r="E26" s="593"/>
      <c r="F26" s="593"/>
    </row>
    <row r="27" spans="2:6" ht="13.5" thickBot="1" x14ac:dyDescent="0.25">
      <c r="B27" s="947"/>
      <c r="C27" s="948" t="s">
        <v>475</v>
      </c>
      <c r="D27" s="593"/>
      <c r="E27" s="593"/>
      <c r="F27" s="593"/>
    </row>
    <row r="28" spans="2:6" ht="13.5" thickBot="1" x14ac:dyDescent="0.25">
      <c r="B28" s="947"/>
      <c r="C28" s="948" t="s">
        <v>476</v>
      </c>
      <c r="D28" s="593"/>
      <c r="E28" s="593"/>
      <c r="F28" s="593"/>
    </row>
    <row r="29" spans="2:6" ht="13.5" thickBot="1" x14ac:dyDescent="0.25">
      <c r="B29" s="947"/>
      <c r="C29" s="948" t="s">
        <v>477</v>
      </c>
      <c r="D29" s="593"/>
      <c r="E29" s="593"/>
      <c r="F29" s="593"/>
    </row>
    <row r="30" spans="2:6" ht="13.5" thickBot="1" x14ac:dyDescent="0.25">
      <c r="B30" s="947"/>
      <c r="C30" s="948" t="s">
        <v>478</v>
      </c>
      <c r="D30" s="593"/>
      <c r="E30" s="593"/>
      <c r="F30" s="593"/>
    </row>
    <row r="31" spans="2:6" ht="13.5" thickBot="1" x14ac:dyDescent="0.25">
      <c r="B31" s="947"/>
      <c r="C31" s="948" t="s">
        <v>479</v>
      </c>
      <c r="D31" s="593"/>
      <c r="E31" s="593"/>
      <c r="F31" s="593"/>
    </row>
    <row r="32" spans="2:6" ht="13.5" thickBot="1" x14ac:dyDescent="0.25">
      <c r="B32" s="947"/>
      <c r="C32" s="948" t="s">
        <v>480</v>
      </c>
      <c r="D32" s="593"/>
      <c r="E32" s="593"/>
      <c r="F32" s="593"/>
    </row>
    <row r="33" spans="2:6" ht="13.5" thickBot="1" x14ac:dyDescent="0.25">
      <c r="B33" s="947"/>
      <c r="C33" s="948" t="s">
        <v>481</v>
      </c>
      <c r="D33" s="593"/>
      <c r="E33" s="593"/>
      <c r="F33" s="593"/>
    </row>
    <row r="34" spans="2:6" ht="13.5" thickBot="1" x14ac:dyDescent="0.25">
      <c r="B34" s="947"/>
      <c r="C34" s="948" t="s">
        <v>482</v>
      </c>
      <c r="D34" s="593"/>
      <c r="E34" s="593"/>
      <c r="F34" s="593"/>
    </row>
    <row r="35" spans="2:6" ht="13.5" thickBot="1" x14ac:dyDescent="0.25">
      <c r="B35" s="947"/>
      <c r="C35" s="948" t="s">
        <v>483</v>
      </c>
      <c r="D35" s="593"/>
      <c r="E35" s="593"/>
      <c r="F35" s="593"/>
    </row>
    <row r="36" spans="2:6" ht="13.5" thickBot="1" x14ac:dyDescent="0.25">
      <c r="B36" s="947"/>
      <c r="C36" s="948" t="s">
        <v>484</v>
      </c>
      <c r="D36" s="593"/>
      <c r="E36" s="593"/>
      <c r="F36" s="593"/>
    </row>
    <row r="37" spans="2:6" ht="13.5" thickBot="1" x14ac:dyDescent="0.25">
      <c r="B37" s="947"/>
      <c r="C37" s="948" t="s">
        <v>485</v>
      </c>
      <c r="D37" s="593"/>
      <c r="E37" s="593"/>
      <c r="F37" s="593"/>
    </row>
    <row r="38" spans="2:6" ht="13.5" thickBot="1" x14ac:dyDescent="0.25">
      <c r="B38" s="947"/>
      <c r="C38" s="948" t="s">
        <v>143</v>
      </c>
      <c r="D38" s="593"/>
      <c r="E38" s="593"/>
      <c r="F38" s="593"/>
    </row>
    <row r="39" spans="2:6" x14ac:dyDescent="0.2">
      <c r="B39" s="593"/>
      <c r="C39" s="593"/>
      <c r="D39" s="593"/>
      <c r="E39" s="593"/>
      <c r="F39" s="593"/>
    </row>
    <row r="40" spans="2:6" x14ac:dyDescent="0.2">
      <c r="B40" s="593"/>
      <c r="C40" s="593"/>
      <c r="D40" s="593"/>
      <c r="E40" s="593"/>
      <c r="F40" s="593"/>
    </row>
    <row r="41" spans="2:6" x14ac:dyDescent="0.2">
      <c r="B41" s="593"/>
      <c r="C41" s="593"/>
      <c r="D41" s="593"/>
      <c r="E41" s="593"/>
      <c r="F41" s="593"/>
    </row>
  </sheetData>
  <mergeCells count="1">
    <mergeCell ref="B1:F1"/>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4"/>
  <sheetViews>
    <sheetView view="pageBreakPreview" topLeftCell="A22" zoomScaleNormal="100" zoomScaleSheetLayoutView="100" workbookViewId="0">
      <selection activeCell="B227" sqref="B227"/>
    </sheetView>
  </sheetViews>
  <sheetFormatPr defaultColWidth="9.140625" defaultRowHeight="15" x14ac:dyDescent="0.25"/>
  <cols>
    <col min="1" max="1" width="2.140625" style="949" customWidth="1"/>
    <col min="2" max="2" width="44.85546875" style="678" bestFit="1" customWidth="1"/>
    <col min="3" max="3" width="25.85546875" style="678" bestFit="1" customWidth="1"/>
    <col min="4" max="4" width="10.5703125" style="679" customWidth="1"/>
    <col min="5" max="5" width="16.28515625" style="680" customWidth="1"/>
    <col min="6" max="6" width="2.85546875" style="949" customWidth="1"/>
    <col min="7" max="16384" width="9.140625" style="678"/>
  </cols>
  <sheetData>
    <row r="1" spans="2:5" ht="28.5" customHeight="1" x14ac:dyDescent="0.25">
      <c r="B1" s="1364" t="s">
        <v>450</v>
      </c>
      <c r="C1" s="1364"/>
      <c r="D1" s="1364"/>
      <c r="E1" s="1364"/>
    </row>
    <row r="2" spans="2:5" ht="30.75" customHeight="1" x14ac:dyDescent="0.25">
      <c r="B2" s="765" t="s">
        <v>396</v>
      </c>
      <c r="C2" s="765" t="s">
        <v>385</v>
      </c>
      <c r="D2" s="766" t="s">
        <v>254</v>
      </c>
      <c r="E2" s="767" t="s">
        <v>397</v>
      </c>
    </row>
    <row r="3" spans="2:5" x14ac:dyDescent="0.25">
      <c r="B3" s="768" t="s">
        <v>81</v>
      </c>
      <c r="C3" s="768" t="s">
        <v>358</v>
      </c>
      <c r="D3" s="769" t="s">
        <v>78</v>
      </c>
      <c r="E3" s="770">
        <v>0.23</v>
      </c>
    </row>
    <row r="4" spans="2:5" x14ac:dyDescent="0.25">
      <c r="B4" s="768" t="s">
        <v>81</v>
      </c>
      <c r="C4" s="768" t="s">
        <v>358</v>
      </c>
      <c r="D4" s="769" t="s">
        <v>79</v>
      </c>
      <c r="E4" s="770">
        <v>0.42</v>
      </c>
    </row>
    <row r="5" spans="2:5" x14ac:dyDescent="0.25">
      <c r="B5" s="768" t="s">
        <v>81</v>
      </c>
      <c r="C5" s="768" t="s">
        <v>358</v>
      </c>
      <c r="D5" s="769" t="s">
        <v>15</v>
      </c>
      <c r="E5" s="770">
        <v>0.9</v>
      </c>
    </row>
    <row r="6" spans="2:5" x14ac:dyDescent="0.25">
      <c r="B6" s="768" t="s">
        <v>82</v>
      </c>
      <c r="C6" s="768" t="s">
        <v>358</v>
      </c>
      <c r="D6" s="769" t="s">
        <v>78</v>
      </c>
      <c r="E6" s="770">
        <v>0.23</v>
      </c>
    </row>
    <row r="7" spans="2:5" x14ac:dyDescent="0.25">
      <c r="B7" s="768" t="s">
        <v>82</v>
      </c>
      <c r="C7" s="768" t="s">
        <v>358</v>
      </c>
      <c r="D7" s="769" t="s">
        <v>79</v>
      </c>
      <c r="E7" s="770">
        <v>0.42</v>
      </c>
    </row>
    <row r="8" spans="2:5" x14ac:dyDescent="0.25">
      <c r="B8" s="768" t="s">
        <v>82</v>
      </c>
      <c r="C8" s="768" t="s">
        <v>358</v>
      </c>
      <c r="D8" s="769" t="s">
        <v>15</v>
      </c>
      <c r="E8" s="770">
        <v>0.9</v>
      </c>
    </row>
    <row r="9" spans="2:5" x14ac:dyDescent="0.25">
      <c r="B9" s="768" t="s">
        <v>244</v>
      </c>
      <c r="C9" s="768" t="s">
        <v>119</v>
      </c>
      <c r="D9" s="769" t="s">
        <v>78</v>
      </c>
      <c r="E9" s="770">
        <v>0.3</v>
      </c>
    </row>
    <row r="10" spans="2:5" x14ac:dyDescent="0.25">
      <c r="B10" s="768" t="s">
        <v>244</v>
      </c>
      <c r="C10" s="768" t="s">
        <v>119</v>
      </c>
      <c r="D10" s="769" t="s">
        <v>79</v>
      </c>
      <c r="E10" s="770">
        <v>0.51</v>
      </c>
    </row>
    <row r="11" spans="2:5" x14ac:dyDescent="0.25">
      <c r="B11" s="768" t="s">
        <v>244</v>
      </c>
      <c r="C11" s="768" t="s">
        <v>119</v>
      </c>
      <c r="D11" s="769" t="s">
        <v>15</v>
      </c>
      <c r="E11" s="770">
        <v>1</v>
      </c>
    </row>
    <row r="12" spans="2:5" x14ac:dyDescent="0.25">
      <c r="B12" s="768" t="s">
        <v>26</v>
      </c>
      <c r="C12" s="768" t="s">
        <v>194</v>
      </c>
      <c r="D12" s="769" t="s">
        <v>78</v>
      </c>
      <c r="E12" s="770">
        <v>7.0000000000000007E-2</v>
      </c>
    </row>
    <row r="13" spans="2:5" x14ac:dyDescent="0.25">
      <c r="B13" s="768" t="s">
        <v>26</v>
      </c>
      <c r="C13" s="768" t="s">
        <v>194</v>
      </c>
      <c r="D13" s="769" t="s">
        <v>79</v>
      </c>
      <c r="E13" s="770">
        <v>7.0000000000000007E-2</v>
      </c>
    </row>
    <row r="14" spans="2:5" x14ac:dyDescent="0.25">
      <c r="B14" s="768" t="s">
        <v>26</v>
      </c>
      <c r="C14" s="768" t="s">
        <v>194</v>
      </c>
      <c r="D14" s="769" t="s">
        <v>15</v>
      </c>
      <c r="E14" s="770">
        <v>7.0000000000000007E-2</v>
      </c>
    </row>
    <row r="15" spans="2:5" x14ac:dyDescent="0.25">
      <c r="B15" s="768" t="s">
        <v>8</v>
      </c>
      <c r="C15" s="768" t="s">
        <v>194</v>
      </c>
      <c r="D15" s="769" t="s">
        <v>78</v>
      </c>
      <c r="E15" s="770">
        <v>7.0000000000000007E-2</v>
      </c>
    </row>
    <row r="16" spans="2:5" x14ac:dyDescent="0.25">
      <c r="B16" s="768" t="s">
        <v>8</v>
      </c>
      <c r="C16" s="768" t="s">
        <v>194</v>
      </c>
      <c r="D16" s="769" t="s">
        <v>79</v>
      </c>
      <c r="E16" s="770">
        <v>7.0000000000000007E-2</v>
      </c>
    </row>
    <row r="17" spans="2:5" x14ac:dyDescent="0.25">
      <c r="B17" s="768" t="s">
        <v>8</v>
      </c>
      <c r="C17" s="768" t="s">
        <v>194</v>
      </c>
      <c r="D17" s="769" t="s">
        <v>15</v>
      </c>
      <c r="E17" s="770">
        <v>7.0000000000000007E-2</v>
      </c>
    </row>
    <row r="18" spans="2:5" x14ac:dyDescent="0.25">
      <c r="B18" s="768" t="s">
        <v>386</v>
      </c>
      <c r="C18" s="768" t="s">
        <v>194</v>
      </c>
      <c r="D18" s="769" t="s">
        <v>78</v>
      </c>
      <c r="E18" s="770">
        <v>7.0000000000000007E-2</v>
      </c>
    </row>
    <row r="19" spans="2:5" x14ac:dyDescent="0.25">
      <c r="B19" s="768" t="s">
        <v>386</v>
      </c>
      <c r="C19" s="768" t="s">
        <v>194</v>
      </c>
      <c r="D19" s="769" t="s">
        <v>79</v>
      </c>
      <c r="E19" s="770">
        <v>7.0000000000000007E-2</v>
      </c>
    </row>
    <row r="20" spans="2:5" x14ac:dyDescent="0.25">
      <c r="B20" s="768" t="s">
        <v>386</v>
      </c>
      <c r="C20" s="768" t="s">
        <v>194</v>
      </c>
      <c r="D20" s="769" t="s">
        <v>15</v>
      </c>
      <c r="E20" s="770">
        <v>7.0000000000000007E-2</v>
      </c>
    </row>
    <row r="21" spans="2:5" x14ac:dyDescent="0.25">
      <c r="B21" s="768" t="s">
        <v>70</v>
      </c>
      <c r="C21" s="768" t="s">
        <v>309</v>
      </c>
      <c r="D21" s="769" t="s">
        <v>78</v>
      </c>
      <c r="E21" s="770">
        <v>7.0000000000000007E-2</v>
      </c>
    </row>
    <row r="22" spans="2:5" x14ac:dyDescent="0.25">
      <c r="B22" s="768" t="s">
        <v>70</v>
      </c>
      <c r="C22" s="768" t="s">
        <v>309</v>
      </c>
      <c r="D22" s="769" t="s">
        <v>79</v>
      </c>
      <c r="E22" s="770">
        <v>7.0000000000000007E-2</v>
      </c>
    </row>
    <row r="23" spans="2:5" x14ac:dyDescent="0.25">
      <c r="B23" s="768" t="s">
        <v>70</v>
      </c>
      <c r="C23" s="768" t="s">
        <v>309</v>
      </c>
      <c r="D23" s="769" t="s">
        <v>15</v>
      </c>
      <c r="E23" s="770">
        <v>7.0000000000000007E-2</v>
      </c>
    </row>
    <row r="24" spans="2:5" x14ac:dyDescent="0.25">
      <c r="B24" s="768" t="s">
        <v>387</v>
      </c>
      <c r="C24" s="768" t="s">
        <v>310</v>
      </c>
      <c r="D24" s="769" t="s">
        <v>78</v>
      </c>
      <c r="E24" s="770">
        <v>7.0000000000000007E-2</v>
      </c>
    </row>
    <row r="25" spans="2:5" x14ac:dyDescent="0.25">
      <c r="B25" s="768" t="s">
        <v>387</v>
      </c>
      <c r="C25" s="768" t="s">
        <v>310</v>
      </c>
      <c r="D25" s="769" t="s">
        <v>79</v>
      </c>
      <c r="E25" s="770">
        <v>7.0000000000000007E-2</v>
      </c>
    </row>
    <row r="26" spans="2:5" x14ac:dyDescent="0.25">
      <c r="B26" s="768" t="s">
        <v>387</v>
      </c>
      <c r="C26" s="768" t="s">
        <v>310</v>
      </c>
      <c r="D26" s="769" t="s">
        <v>15</v>
      </c>
      <c r="E26" s="770">
        <v>7.0000000000000007E-2</v>
      </c>
    </row>
    <row r="27" spans="2:5" x14ac:dyDescent="0.25">
      <c r="B27" s="768" t="s">
        <v>16</v>
      </c>
      <c r="C27" s="768" t="s">
        <v>310</v>
      </c>
      <c r="D27" s="769" t="s">
        <v>78</v>
      </c>
      <c r="E27" s="770">
        <v>7.0000000000000007E-2</v>
      </c>
    </row>
    <row r="28" spans="2:5" x14ac:dyDescent="0.25">
      <c r="B28" s="768" t="s">
        <v>16</v>
      </c>
      <c r="C28" s="768" t="s">
        <v>310</v>
      </c>
      <c r="D28" s="769" t="s">
        <v>79</v>
      </c>
      <c r="E28" s="770">
        <v>7.0000000000000007E-2</v>
      </c>
    </row>
    <row r="29" spans="2:5" x14ac:dyDescent="0.25">
      <c r="B29" s="768" t="s">
        <v>16</v>
      </c>
      <c r="C29" s="768" t="s">
        <v>310</v>
      </c>
      <c r="D29" s="769" t="s">
        <v>15</v>
      </c>
      <c r="E29" s="770">
        <v>7.0000000000000007E-2</v>
      </c>
    </row>
    <row r="30" spans="2:5" x14ac:dyDescent="0.25">
      <c r="B30" s="768" t="s">
        <v>32</v>
      </c>
      <c r="C30" s="768" t="s">
        <v>290</v>
      </c>
      <c r="D30" s="769" t="s">
        <v>78</v>
      </c>
      <c r="E30" s="770">
        <v>0.32</v>
      </c>
    </row>
    <row r="31" spans="2:5" x14ac:dyDescent="0.25">
      <c r="B31" s="768" t="s">
        <v>32</v>
      </c>
      <c r="C31" s="768" t="s">
        <v>290</v>
      </c>
      <c r="D31" s="769" t="s">
        <v>79</v>
      </c>
      <c r="E31" s="770">
        <v>0.54</v>
      </c>
    </row>
    <row r="32" spans="2:5" x14ac:dyDescent="0.25">
      <c r="B32" s="768" t="s">
        <v>32</v>
      </c>
      <c r="C32" s="768" t="s">
        <v>290</v>
      </c>
      <c r="D32" s="769" t="s">
        <v>15</v>
      </c>
      <c r="E32" s="770">
        <v>1</v>
      </c>
    </row>
    <row r="33" spans="2:5" x14ac:dyDescent="0.25">
      <c r="B33" s="768" t="s">
        <v>245</v>
      </c>
      <c r="C33" s="768" t="s">
        <v>398</v>
      </c>
      <c r="D33" s="769" t="s">
        <v>78</v>
      </c>
      <c r="E33" s="770">
        <v>1</v>
      </c>
    </row>
    <row r="34" spans="2:5" x14ac:dyDescent="0.25">
      <c r="B34" s="768" t="s">
        <v>245</v>
      </c>
      <c r="C34" s="768" t="s">
        <v>398</v>
      </c>
      <c r="D34" s="769" t="s">
        <v>79</v>
      </c>
      <c r="E34" s="770">
        <v>1</v>
      </c>
    </row>
    <row r="35" spans="2:5" x14ac:dyDescent="0.25">
      <c r="B35" s="768" t="s">
        <v>245</v>
      </c>
      <c r="C35" s="768" t="s">
        <v>398</v>
      </c>
      <c r="D35" s="769" t="s">
        <v>15</v>
      </c>
      <c r="E35" s="770">
        <v>1</v>
      </c>
    </row>
    <row r="36" spans="2:5" x14ac:dyDescent="0.25">
      <c r="B36" s="768" t="s">
        <v>33</v>
      </c>
      <c r="C36" s="768" t="s">
        <v>291</v>
      </c>
      <c r="D36" s="769" t="s">
        <v>78</v>
      </c>
      <c r="E36" s="770">
        <v>1</v>
      </c>
    </row>
    <row r="37" spans="2:5" x14ac:dyDescent="0.25">
      <c r="B37" s="768" t="s">
        <v>33</v>
      </c>
      <c r="C37" s="768" t="s">
        <v>291</v>
      </c>
      <c r="D37" s="769" t="s">
        <v>79</v>
      </c>
      <c r="E37" s="770">
        <v>1</v>
      </c>
    </row>
    <row r="38" spans="2:5" x14ac:dyDescent="0.25">
      <c r="B38" s="768" t="s">
        <v>33</v>
      </c>
      <c r="C38" s="768" t="s">
        <v>291</v>
      </c>
      <c r="D38" s="769" t="s">
        <v>15</v>
      </c>
      <c r="E38" s="770">
        <v>1</v>
      </c>
    </row>
    <row r="39" spans="2:5" x14ac:dyDescent="0.25">
      <c r="B39" s="768" t="s">
        <v>74</v>
      </c>
      <c r="C39" s="768" t="s">
        <v>192</v>
      </c>
      <c r="D39" s="769" t="s">
        <v>78</v>
      </c>
      <c r="E39" s="770">
        <v>0.28999999999999998</v>
      </c>
    </row>
    <row r="40" spans="2:5" x14ac:dyDescent="0.25">
      <c r="B40" s="768" t="s">
        <v>74</v>
      </c>
      <c r="C40" s="768" t="s">
        <v>192</v>
      </c>
      <c r="D40" s="769" t="s">
        <v>79</v>
      </c>
      <c r="E40" s="770">
        <v>0.49</v>
      </c>
    </row>
    <row r="41" spans="2:5" x14ac:dyDescent="0.25">
      <c r="B41" s="768" t="s">
        <v>74</v>
      </c>
      <c r="C41" s="768" t="s">
        <v>192</v>
      </c>
      <c r="D41" s="769" t="s">
        <v>15</v>
      </c>
      <c r="E41" s="770">
        <v>1</v>
      </c>
    </row>
    <row r="42" spans="2:5" x14ac:dyDescent="0.25">
      <c r="B42" s="768" t="s">
        <v>74</v>
      </c>
      <c r="C42" s="768" t="s">
        <v>197</v>
      </c>
      <c r="D42" s="769" t="s">
        <v>78</v>
      </c>
      <c r="E42" s="770">
        <v>0.23</v>
      </c>
    </row>
    <row r="43" spans="2:5" x14ac:dyDescent="0.25">
      <c r="B43" s="768" t="s">
        <v>74</v>
      </c>
      <c r="C43" s="768" t="s">
        <v>197</v>
      </c>
      <c r="D43" s="769" t="s">
        <v>79</v>
      </c>
      <c r="E43" s="770">
        <v>0.48</v>
      </c>
    </row>
    <row r="44" spans="2:5" x14ac:dyDescent="0.25">
      <c r="B44" s="768" t="s">
        <v>74</v>
      </c>
      <c r="C44" s="768" t="s">
        <v>197</v>
      </c>
      <c r="D44" s="769" t="s">
        <v>15</v>
      </c>
      <c r="E44" s="770">
        <v>1</v>
      </c>
    </row>
    <row r="45" spans="2:5" x14ac:dyDescent="0.25">
      <c r="B45" s="768" t="s">
        <v>74</v>
      </c>
      <c r="C45" s="768" t="s">
        <v>207</v>
      </c>
      <c r="D45" s="769" t="s">
        <v>78</v>
      </c>
      <c r="E45" s="770">
        <v>0.23</v>
      </c>
    </row>
    <row r="46" spans="2:5" x14ac:dyDescent="0.25">
      <c r="B46" s="768" t="s">
        <v>74</v>
      </c>
      <c r="C46" s="768" t="s">
        <v>207</v>
      </c>
      <c r="D46" s="769" t="s">
        <v>79</v>
      </c>
      <c r="E46" s="770">
        <v>0.48</v>
      </c>
    </row>
    <row r="47" spans="2:5" x14ac:dyDescent="0.25">
      <c r="B47" s="768" t="s">
        <v>74</v>
      </c>
      <c r="C47" s="768" t="s">
        <v>207</v>
      </c>
      <c r="D47" s="769" t="s">
        <v>15</v>
      </c>
      <c r="E47" s="770">
        <v>1</v>
      </c>
    </row>
    <row r="48" spans="2:5" x14ac:dyDescent="0.25">
      <c r="B48" s="768" t="s">
        <v>74</v>
      </c>
      <c r="C48" s="768" t="s">
        <v>199</v>
      </c>
      <c r="D48" s="769" t="s">
        <v>78</v>
      </c>
      <c r="E48" s="770">
        <v>0.23</v>
      </c>
    </row>
    <row r="49" spans="2:5" x14ac:dyDescent="0.25">
      <c r="B49" s="768" t="s">
        <v>74</v>
      </c>
      <c r="C49" s="768" t="s">
        <v>199</v>
      </c>
      <c r="D49" s="769" t="s">
        <v>79</v>
      </c>
      <c r="E49" s="770">
        <v>0.48</v>
      </c>
    </row>
    <row r="50" spans="2:5" x14ac:dyDescent="0.25">
      <c r="B50" s="768" t="s">
        <v>74</v>
      </c>
      <c r="C50" s="768" t="s">
        <v>199</v>
      </c>
      <c r="D50" s="769" t="s">
        <v>15</v>
      </c>
      <c r="E50" s="770">
        <v>1</v>
      </c>
    </row>
    <row r="51" spans="2:5" x14ac:dyDescent="0.25">
      <c r="B51" s="768" t="s">
        <v>74</v>
      </c>
      <c r="C51" s="768" t="s">
        <v>203</v>
      </c>
      <c r="D51" s="769" t="s">
        <v>78</v>
      </c>
      <c r="E51" s="770">
        <v>0.23</v>
      </c>
    </row>
    <row r="52" spans="2:5" ht="51.75" customHeight="1" x14ac:dyDescent="0.25">
      <c r="B52" s="765" t="s">
        <v>396</v>
      </c>
      <c r="C52" s="765" t="s">
        <v>385</v>
      </c>
      <c r="D52" s="766" t="s">
        <v>254</v>
      </c>
      <c r="E52" s="767" t="s">
        <v>397</v>
      </c>
    </row>
    <row r="53" spans="2:5" x14ac:dyDescent="0.25">
      <c r="B53" s="768" t="s">
        <v>74</v>
      </c>
      <c r="C53" s="768" t="s">
        <v>203</v>
      </c>
      <c r="D53" s="769" t="s">
        <v>79</v>
      </c>
      <c r="E53" s="770">
        <v>0.48</v>
      </c>
    </row>
    <row r="54" spans="2:5" x14ac:dyDescent="0.25">
      <c r="B54" s="768" t="s">
        <v>74</v>
      </c>
      <c r="C54" s="768" t="s">
        <v>203</v>
      </c>
      <c r="D54" s="769" t="s">
        <v>15</v>
      </c>
      <c r="E54" s="770">
        <v>1</v>
      </c>
    </row>
    <row r="55" spans="2:5" x14ac:dyDescent="0.25">
      <c r="B55" s="768" t="s">
        <v>74</v>
      </c>
      <c r="C55" s="768" t="s">
        <v>204</v>
      </c>
      <c r="D55" s="769" t="s">
        <v>78</v>
      </c>
      <c r="E55" s="770">
        <v>0.23</v>
      </c>
    </row>
    <row r="56" spans="2:5" x14ac:dyDescent="0.25">
      <c r="B56" s="768" t="s">
        <v>74</v>
      </c>
      <c r="C56" s="768" t="s">
        <v>204</v>
      </c>
      <c r="D56" s="769" t="s">
        <v>79</v>
      </c>
      <c r="E56" s="770">
        <v>0.48</v>
      </c>
    </row>
    <row r="57" spans="2:5" x14ac:dyDescent="0.25">
      <c r="B57" s="768" t="s">
        <v>74</v>
      </c>
      <c r="C57" s="768" t="s">
        <v>204</v>
      </c>
      <c r="D57" s="769" t="s">
        <v>15</v>
      </c>
      <c r="E57" s="770">
        <v>1</v>
      </c>
    </row>
    <row r="58" spans="2:5" x14ac:dyDescent="0.25">
      <c r="B58" s="768" t="s">
        <v>74</v>
      </c>
      <c r="C58" s="768" t="s">
        <v>208</v>
      </c>
      <c r="D58" s="769" t="s">
        <v>78</v>
      </c>
      <c r="E58" s="770">
        <v>0.23</v>
      </c>
    </row>
    <row r="59" spans="2:5" x14ac:dyDescent="0.25">
      <c r="B59" s="768" t="s">
        <v>74</v>
      </c>
      <c r="C59" s="768" t="s">
        <v>208</v>
      </c>
      <c r="D59" s="769" t="s">
        <v>79</v>
      </c>
      <c r="E59" s="770">
        <v>0.48</v>
      </c>
    </row>
    <row r="60" spans="2:5" x14ac:dyDescent="0.25">
      <c r="B60" s="768" t="s">
        <v>74</v>
      </c>
      <c r="C60" s="768" t="s">
        <v>208</v>
      </c>
      <c r="D60" s="769" t="s">
        <v>15</v>
      </c>
      <c r="E60" s="770">
        <v>1</v>
      </c>
    </row>
    <row r="61" spans="2:5" x14ac:dyDescent="0.25">
      <c r="B61" s="768" t="s">
        <v>38</v>
      </c>
      <c r="C61" s="768" t="s">
        <v>305</v>
      </c>
      <c r="D61" s="769" t="s">
        <v>78</v>
      </c>
      <c r="E61" s="770">
        <v>1</v>
      </c>
    </row>
    <row r="62" spans="2:5" x14ac:dyDescent="0.25">
      <c r="B62" s="768" t="s">
        <v>38</v>
      </c>
      <c r="C62" s="768" t="s">
        <v>305</v>
      </c>
      <c r="D62" s="769" t="s">
        <v>79</v>
      </c>
      <c r="E62" s="770">
        <v>1</v>
      </c>
    </row>
    <row r="63" spans="2:5" x14ac:dyDescent="0.25">
      <c r="B63" s="768" t="s">
        <v>38</v>
      </c>
      <c r="C63" s="768" t="s">
        <v>305</v>
      </c>
      <c r="D63" s="769" t="s">
        <v>15</v>
      </c>
      <c r="E63" s="770">
        <v>1</v>
      </c>
    </row>
    <row r="64" spans="2:5" x14ac:dyDescent="0.25">
      <c r="B64" s="768" t="s">
        <v>355</v>
      </c>
      <c r="C64" s="768" t="s">
        <v>359</v>
      </c>
      <c r="D64" s="769" t="s">
        <v>78</v>
      </c>
      <c r="E64" s="770">
        <v>7.0000000000000007E-2</v>
      </c>
    </row>
    <row r="65" spans="2:5" x14ac:dyDescent="0.25">
      <c r="B65" s="768" t="s">
        <v>355</v>
      </c>
      <c r="C65" s="768" t="s">
        <v>359</v>
      </c>
      <c r="D65" s="769" t="s">
        <v>79</v>
      </c>
      <c r="E65" s="770">
        <v>7.0000000000000007E-2</v>
      </c>
    </row>
    <row r="66" spans="2:5" x14ac:dyDescent="0.25">
      <c r="B66" s="768" t="s">
        <v>355</v>
      </c>
      <c r="C66" s="768" t="s">
        <v>359</v>
      </c>
      <c r="D66" s="769" t="s">
        <v>15</v>
      </c>
      <c r="E66" s="770">
        <v>7.0000000000000007E-2</v>
      </c>
    </row>
    <row r="67" spans="2:5" x14ac:dyDescent="0.25">
      <c r="B67" s="768" t="s">
        <v>356</v>
      </c>
      <c r="C67" s="768" t="s">
        <v>359</v>
      </c>
      <c r="D67" s="769" t="s">
        <v>78</v>
      </c>
      <c r="E67" s="770">
        <v>7.0000000000000007E-2</v>
      </c>
    </row>
    <row r="68" spans="2:5" x14ac:dyDescent="0.25">
      <c r="B68" s="768" t="s">
        <v>356</v>
      </c>
      <c r="C68" s="768" t="s">
        <v>359</v>
      </c>
      <c r="D68" s="769" t="s">
        <v>79</v>
      </c>
      <c r="E68" s="770">
        <v>7.0000000000000007E-2</v>
      </c>
    </row>
    <row r="69" spans="2:5" x14ac:dyDescent="0.25">
      <c r="B69" s="768" t="s">
        <v>356</v>
      </c>
      <c r="C69" s="768" t="s">
        <v>359</v>
      </c>
      <c r="D69" s="769" t="s">
        <v>15</v>
      </c>
      <c r="E69" s="770">
        <v>7.0000000000000007E-2</v>
      </c>
    </row>
    <row r="70" spans="2:5" x14ac:dyDescent="0.25">
      <c r="B70" s="768" t="s">
        <v>40</v>
      </c>
      <c r="C70" s="768" t="s">
        <v>9</v>
      </c>
      <c r="D70" s="769" t="s">
        <v>78</v>
      </c>
      <c r="E70" s="770">
        <v>0.5</v>
      </c>
    </row>
    <row r="71" spans="2:5" x14ac:dyDescent="0.25">
      <c r="B71" s="768" t="s">
        <v>40</v>
      </c>
      <c r="C71" s="768" t="s">
        <v>9</v>
      </c>
      <c r="D71" s="769" t="s">
        <v>79</v>
      </c>
      <c r="E71" s="770">
        <v>0.5</v>
      </c>
    </row>
    <row r="72" spans="2:5" x14ac:dyDescent="0.25">
      <c r="B72" s="768" t="s">
        <v>40</v>
      </c>
      <c r="C72" s="768" t="s">
        <v>9</v>
      </c>
      <c r="D72" s="769" t="s">
        <v>15</v>
      </c>
      <c r="E72" s="770">
        <v>0.5</v>
      </c>
    </row>
    <row r="73" spans="2:5" x14ac:dyDescent="0.25">
      <c r="B73" s="768" t="s">
        <v>226</v>
      </c>
      <c r="C73" s="768" t="s">
        <v>196</v>
      </c>
      <c r="D73" s="769" t="s">
        <v>78</v>
      </c>
      <c r="E73" s="770">
        <v>0.24</v>
      </c>
    </row>
    <row r="74" spans="2:5" x14ac:dyDescent="0.25">
      <c r="B74" s="768" t="s">
        <v>226</v>
      </c>
      <c r="C74" s="768" t="s">
        <v>196</v>
      </c>
      <c r="D74" s="769" t="s">
        <v>79</v>
      </c>
      <c r="E74" s="770">
        <v>0.48</v>
      </c>
    </row>
    <row r="75" spans="2:5" x14ac:dyDescent="0.25">
      <c r="B75" s="768" t="s">
        <v>226</v>
      </c>
      <c r="C75" s="768" t="s">
        <v>196</v>
      </c>
      <c r="D75" s="769" t="s">
        <v>15</v>
      </c>
      <c r="E75" s="770">
        <v>1</v>
      </c>
    </row>
    <row r="76" spans="2:5" x14ac:dyDescent="0.25">
      <c r="B76" s="768" t="s">
        <v>226</v>
      </c>
      <c r="C76" s="768" t="s">
        <v>192</v>
      </c>
      <c r="D76" s="769" t="s">
        <v>78</v>
      </c>
      <c r="E76" s="770">
        <v>0.28999999999999998</v>
      </c>
    </row>
    <row r="77" spans="2:5" x14ac:dyDescent="0.25">
      <c r="B77" s="768" t="s">
        <v>226</v>
      </c>
      <c r="C77" s="768" t="s">
        <v>192</v>
      </c>
      <c r="D77" s="769" t="s">
        <v>79</v>
      </c>
      <c r="E77" s="770">
        <v>0.49</v>
      </c>
    </row>
    <row r="78" spans="2:5" x14ac:dyDescent="0.25">
      <c r="B78" s="768" t="s">
        <v>226</v>
      </c>
      <c r="C78" s="768" t="s">
        <v>192</v>
      </c>
      <c r="D78" s="769" t="s">
        <v>15</v>
      </c>
      <c r="E78" s="770">
        <v>1</v>
      </c>
    </row>
    <row r="79" spans="2:5" x14ac:dyDescent="0.25">
      <c r="B79" s="768" t="s">
        <v>226</v>
      </c>
      <c r="C79" s="768" t="s">
        <v>197</v>
      </c>
      <c r="D79" s="769" t="s">
        <v>78</v>
      </c>
      <c r="E79" s="770">
        <v>0.24</v>
      </c>
    </row>
    <row r="80" spans="2:5" x14ac:dyDescent="0.25">
      <c r="B80" s="768" t="s">
        <v>226</v>
      </c>
      <c r="C80" s="768" t="s">
        <v>197</v>
      </c>
      <c r="D80" s="769" t="s">
        <v>79</v>
      </c>
      <c r="E80" s="770">
        <v>0.48</v>
      </c>
    </row>
    <row r="81" spans="2:5" x14ac:dyDescent="0.25">
      <c r="B81" s="768" t="s">
        <v>226</v>
      </c>
      <c r="C81" s="768" t="s">
        <v>197</v>
      </c>
      <c r="D81" s="769" t="s">
        <v>15</v>
      </c>
      <c r="E81" s="770">
        <v>1</v>
      </c>
    </row>
    <row r="82" spans="2:5" x14ac:dyDescent="0.25">
      <c r="B82" s="768" t="s">
        <v>226</v>
      </c>
      <c r="C82" s="768" t="s">
        <v>207</v>
      </c>
      <c r="D82" s="769" t="s">
        <v>78</v>
      </c>
      <c r="E82" s="770">
        <v>0.24</v>
      </c>
    </row>
    <row r="83" spans="2:5" x14ac:dyDescent="0.25">
      <c r="B83" s="768" t="s">
        <v>226</v>
      </c>
      <c r="C83" s="768" t="s">
        <v>207</v>
      </c>
      <c r="D83" s="769" t="s">
        <v>79</v>
      </c>
      <c r="E83" s="770">
        <v>0.48</v>
      </c>
    </row>
    <row r="84" spans="2:5" x14ac:dyDescent="0.25">
      <c r="B84" s="768" t="s">
        <v>226</v>
      </c>
      <c r="C84" s="768" t="s">
        <v>207</v>
      </c>
      <c r="D84" s="769" t="s">
        <v>15</v>
      </c>
      <c r="E84" s="770">
        <v>1</v>
      </c>
    </row>
    <row r="85" spans="2:5" x14ac:dyDescent="0.25">
      <c r="B85" s="768" t="s">
        <v>226</v>
      </c>
      <c r="C85" s="768" t="s">
        <v>198</v>
      </c>
      <c r="D85" s="769" t="s">
        <v>78</v>
      </c>
      <c r="E85" s="770">
        <v>0.24</v>
      </c>
    </row>
    <row r="86" spans="2:5" x14ac:dyDescent="0.25">
      <c r="B86" s="768" t="s">
        <v>226</v>
      </c>
      <c r="C86" s="768" t="s">
        <v>198</v>
      </c>
      <c r="D86" s="769" t="s">
        <v>79</v>
      </c>
      <c r="E86" s="770">
        <v>0.48</v>
      </c>
    </row>
    <row r="87" spans="2:5" x14ac:dyDescent="0.25">
      <c r="B87" s="768" t="s">
        <v>226</v>
      </c>
      <c r="C87" s="768" t="s">
        <v>198</v>
      </c>
      <c r="D87" s="769" t="s">
        <v>15</v>
      </c>
      <c r="E87" s="770">
        <v>1</v>
      </c>
    </row>
    <row r="88" spans="2:5" x14ac:dyDescent="0.25">
      <c r="B88" s="768" t="s">
        <v>226</v>
      </c>
      <c r="C88" s="768" t="s">
        <v>199</v>
      </c>
      <c r="D88" s="769" t="s">
        <v>78</v>
      </c>
      <c r="E88" s="770">
        <v>0.24</v>
      </c>
    </row>
    <row r="89" spans="2:5" x14ac:dyDescent="0.25">
      <c r="B89" s="768" t="s">
        <v>226</v>
      </c>
      <c r="C89" s="768" t="s">
        <v>199</v>
      </c>
      <c r="D89" s="769" t="s">
        <v>79</v>
      </c>
      <c r="E89" s="770">
        <v>0.48</v>
      </c>
    </row>
    <row r="90" spans="2:5" x14ac:dyDescent="0.25">
      <c r="B90" s="768" t="s">
        <v>226</v>
      </c>
      <c r="C90" s="768" t="s">
        <v>199</v>
      </c>
      <c r="D90" s="769" t="s">
        <v>15</v>
      </c>
      <c r="E90" s="770">
        <v>1</v>
      </c>
    </row>
    <row r="91" spans="2:5" x14ac:dyDescent="0.25">
      <c r="B91" s="768" t="s">
        <v>226</v>
      </c>
      <c r="C91" s="768" t="s">
        <v>200</v>
      </c>
      <c r="D91" s="769" t="s">
        <v>78</v>
      </c>
      <c r="E91" s="770">
        <v>0.24</v>
      </c>
    </row>
    <row r="92" spans="2:5" x14ac:dyDescent="0.25">
      <c r="B92" s="768" t="s">
        <v>226</v>
      </c>
      <c r="C92" s="768" t="s">
        <v>200</v>
      </c>
      <c r="D92" s="769" t="s">
        <v>79</v>
      </c>
      <c r="E92" s="770">
        <v>0.48</v>
      </c>
    </row>
    <row r="93" spans="2:5" x14ac:dyDescent="0.25">
      <c r="B93" s="768" t="s">
        <v>226</v>
      </c>
      <c r="C93" s="768" t="s">
        <v>200</v>
      </c>
      <c r="D93" s="769" t="s">
        <v>15</v>
      </c>
      <c r="E93" s="770">
        <v>1</v>
      </c>
    </row>
    <row r="94" spans="2:5" x14ac:dyDescent="0.25">
      <c r="B94" s="768" t="s">
        <v>226</v>
      </c>
      <c r="C94" s="768" t="s">
        <v>201</v>
      </c>
      <c r="D94" s="769" t="s">
        <v>78</v>
      </c>
      <c r="E94" s="770">
        <v>0.24</v>
      </c>
    </row>
    <row r="95" spans="2:5" x14ac:dyDescent="0.25">
      <c r="B95" s="768" t="s">
        <v>226</v>
      </c>
      <c r="C95" s="768" t="s">
        <v>201</v>
      </c>
      <c r="D95" s="769" t="s">
        <v>79</v>
      </c>
      <c r="E95" s="770">
        <v>0.48</v>
      </c>
    </row>
    <row r="96" spans="2:5" x14ac:dyDescent="0.25">
      <c r="B96" s="768" t="s">
        <v>226</v>
      </c>
      <c r="C96" s="768" t="s">
        <v>201</v>
      </c>
      <c r="D96" s="769" t="s">
        <v>15</v>
      </c>
      <c r="E96" s="770">
        <v>1</v>
      </c>
    </row>
    <row r="97" spans="2:5" x14ac:dyDescent="0.25">
      <c r="B97" s="768" t="s">
        <v>226</v>
      </c>
      <c r="C97" s="768" t="s">
        <v>209</v>
      </c>
      <c r="D97" s="769" t="s">
        <v>78</v>
      </c>
      <c r="E97" s="770">
        <v>0.24</v>
      </c>
    </row>
    <row r="98" spans="2:5" x14ac:dyDescent="0.25">
      <c r="B98" s="768" t="s">
        <v>226</v>
      </c>
      <c r="C98" s="768" t="s">
        <v>209</v>
      </c>
      <c r="D98" s="769" t="s">
        <v>79</v>
      </c>
      <c r="E98" s="770">
        <v>0.48</v>
      </c>
    </row>
    <row r="99" spans="2:5" x14ac:dyDescent="0.25">
      <c r="B99" s="768" t="s">
        <v>226</v>
      </c>
      <c r="C99" s="768" t="s">
        <v>209</v>
      </c>
      <c r="D99" s="769" t="s">
        <v>15</v>
      </c>
      <c r="E99" s="770">
        <v>1</v>
      </c>
    </row>
    <row r="100" spans="2:5" x14ac:dyDescent="0.25">
      <c r="B100" s="768" t="s">
        <v>226</v>
      </c>
      <c r="C100" s="768" t="s">
        <v>203</v>
      </c>
      <c r="D100" s="769" t="s">
        <v>78</v>
      </c>
      <c r="E100" s="770">
        <v>0.24</v>
      </c>
    </row>
    <row r="101" spans="2:5" x14ac:dyDescent="0.25">
      <c r="B101" s="768" t="s">
        <v>226</v>
      </c>
      <c r="C101" s="768" t="s">
        <v>203</v>
      </c>
      <c r="D101" s="769" t="s">
        <v>79</v>
      </c>
      <c r="E101" s="770">
        <v>0.48</v>
      </c>
    </row>
    <row r="102" spans="2:5" ht="51.75" customHeight="1" x14ac:dyDescent="0.25">
      <c r="B102" s="765" t="s">
        <v>396</v>
      </c>
      <c r="C102" s="765" t="s">
        <v>385</v>
      </c>
      <c r="D102" s="766" t="s">
        <v>254</v>
      </c>
      <c r="E102" s="767" t="s">
        <v>397</v>
      </c>
    </row>
    <row r="103" spans="2:5" x14ac:dyDescent="0.25">
      <c r="B103" s="768" t="s">
        <v>226</v>
      </c>
      <c r="C103" s="768" t="s">
        <v>203</v>
      </c>
      <c r="D103" s="769" t="s">
        <v>15</v>
      </c>
      <c r="E103" s="770">
        <v>1</v>
      </c>
    </row>
    <row r="104" spans="2:5" x14ac:dyDescent="0.25">
      <c r="B104" s="768" t="s">
        <v>226</v>
      </c>
      <c r="C104" s="768" t="s">
        <v>204</v>
      </c>
      <c r="D104" s="769" t="s">
        <v>78</v>
      </c>
      <c r="E104" s="770">
        <v>0.24</v>
      </c>
    </row>
    <row r="105" spans="2:5" x14ac:dyDescent="0.25">
      <c r="B105" s="768" t="s">
        <v>226</v>
      </c>
      <c r="C105" s="768" t="s">
        <v>204</v>
      </c>
      <c r="D105" s="769" t="s">
        <v>79</v>
      </c>
      <c r="E105" s="770">
        <v>0.48</v>
      </c>
    </row>
    <row r="106" spans="2:5" x14ac:dyDescent="0.25">
      <c r="B106" s="768" t="s">
        <v>226</v>
      </c>
      <c r="C106" s="768" t="s">
        <v>204</v>
      </c>
      <c r="D106" s="769" t="s">
        <v>15</v>
      </c>
      <c r="E106" s="770">
        <v>1</v>
      </c>
    </row>
    <row r="107" spans="2:5" x14ac:dyDescent="0.25">
      <c r="B107" s="768" t="s">
        <v>226</v>
      </c>
      <c r="C107" s="768" t="s">
        <v>208</v>
      </c>
      <c r="D107" s="769" t="s">
        <v>78</v>
      </c>
      <c r="E107" s="770">
        <v>0.24</v>
      </c>
    </row>
    <row r="108" spans="2:5" x14ac:dyDescent="0.25">
      <c r="B108" s="768" t="s">
        <v>226</v>
      </c>
      <c r="C108" s="768" t="s">
        <v>208</v>
      </c>
      <c r="D108" s="769" t="s">
        <v>79</v>
      </c>
      <c r="E108" s="770">
        <v>0.48</v>
      </c>
    </row>
    <row r="109" spans="2:5" x14ac:dyDescent="0.25">
      <c r="B109" s="768" t="s">
        <v>226</v>
      </c>
      <c r="C109" s="768" t="s">
        <v>208</v>
      </c>
      <c r="D109" s="769" t="s">
        <v>15</v>
      </c>
      <c r="E109" s="770">
        <v>1</v>
      </c>
    </row>
    <row r="110" spans="2:5" x14ac:dyDescent="0.25">
      <c r="B110" s="768" t="s">
        <v>156</v>
      </c>
      <c r="C110" s="768" t="s">
        <v>119</v>
      </c>
      <c r="D110" s="769" t="s">
        <v>78</v>
      </c>
      <c r="E110" s="770">
        <v>0.3</v>
      </c>
    </row>
    <row r="111" spans="2:5" x14ac:dyDescent="0.25">
      <c r="B111" s="768" t="s">
        <v>156</v>
      </c>
      <c r="C111" s="768" t="s">
        <v>119</v>
      </c>
      <c r="D111" s="769" t="s">
        <v>79</v>
      </c>
      <c r="E111" s="770">
        <v>0.51</v>
      </c>
    </row>
    <row r="112" spans="2:5" x14ac:dyDescent="0.25">
      <c r="B112" s="768" t="s">
        <v>156</v>
      </c>
      <c r="C112" s="768" t="s">
        <v>119</v>
      </c>
      <c r="D112" s="769" t="s">
        <v>15</v>
      </c>
      <c r="E112" s="770">
        <v>1</v>
      </c>
    </row>
    <row r="113" spans="2:5" x14ac:dyDescent="0.25">
      <c r="B113" s="768" t="s">
        <v>156</v>
      </c>
      <c r="C113" s="768" t="s">
        <v>398</v>
      </c>
      <c r="D113" s="769" t="s">
        <v>78</v>
      </c>
      <c r="E113" s="770">
        <v>1</v>
      </c>
    </row>
    <row r="114" spans="2:5" x14ac:dyDescent="0.25">
      <c r="B114" s="768" t="s">
        <v>156</v>
      </c>
      <c r="C114" s="768" t="s">
        <v>398</v>
      </c>
      <c r="D114" s="769" t="s">
        <v>79</v>
      </c>
      <c r="E114" s="770">
        <v>1</v>
      </c>
    </row>
    <row r="115" spans="2:5" x14ac:dyDescent="0.25">
      <c r="B115" s="768" t="s">
        <v>156</v>
      </c>
      <c r="C115" s="768" t="s">
        <v>398</v>
      </c>
      <c r="D115" s="769" t="s">
        <v>15</v>
      </c>
      <c r="E115" s="770">
        <v>1</v>
      </c>
    </row>
    <row r="116" spans="2:5" x14ac:dyDescent="0.25">
      <c r="B116" s="768" t="s">
        <v>156</v>
      </c>
      <c r="C116" s="768" t="s">
        <v>123</v>
      </c>
      <c r="D116" s="769" t="s">
        <v>78</v>
      </c>
      <c r="E116" s="770">
        <v>1</v>
      </c>
    </row>
    <row r="117" spans="2:5" x14ac:dyDescent="0.25">
      <c r="B117" s="768" t="s">
        <v>156</v>
      </c>
      <c r="C117" s="768" t="s">
        <v>123</v>
      </c>
      <c r="D117" s="769" t="s">
        <v>79</v>
      </c>
      <c r="E117" s="770">
        <v>1</v>
      </c>
    </row>
    <row r="118" spans="2:5" x14ac:dyDescent="0.25">
      <c r="B118" s="768" t="s">
        <v>156</v>
      </c>
      <c r="C118" s="768" t="s">
        <v>123</v>
      </c>
      <c r="D118" s="769" t="s">
        <v>15</v>
      </c>
      <c r="E118" s="770">
        <v>1</v>
      </c>
    </row>
    <row r="119" spans="2:5" x14ac:dyDescent="0.25">
      <c r="B119" s="768" t="s">
        <v>156</v>
      </c>
      <c r="C119" s="768" t="s">
        <v>158</v>
      </c>
      <c r="D119" s="769" t="s">
        <v>78</v>
      </c>
      <c r="E119" s="770">
        <v>1</v>
      </c>
    </row>
    <row r="120" spans="2:5" x14ac:dyDescent="0.25">
      <c r="B120" s="768" t="s">
        <v>156</v>
      </c>
      <c r="C120" s="768" t="s">
        <v>158</v>
      </c>
      <c r="D120" s="769" t="s">
        <v>79</v>
      </c>
      <c r="E120" s="770">
        <v>1</v>
      </c>
    </row>
    <row r="121" spans="2:5" x14ac:dyDescent="0.25">
      <c r="B121" s="768" t="s">
        <v>156</v>
      </c>
      <c r="C121" s="768" t="s">
        <v>158</v>
      </c>
      <c r="D121" s="769" t="s">
        <v>15</v>
      </c>
      <c r="E121" s="770">
        <v>1</v>
      </c>
    </row>
    <row r="122" spans="2:5" x14ac:dyDescent="0.25">
      <c r="B122" s="768" t="s">
        <v>156</v>
      </c>
      <c r="C122" s="768" t="s">
        <v>159</v>
      </c>
      <c r="D122" s="769" t="s">
        <v>78</v>
      </c>
      <c r="E122" s="770">
        <v>0.1</v>
      </c>
    </row>
    <row r="123" spans="2:5" x14ac:dyDescent="0.25">
      <c r="B123" s="768" t="s">
        <v>156</v>
      </c>
      <c r="C123" s="768" t="s">
        <v>159</v>
      </c>
      <c r="D123" s="769" t="s">
        <v>79</v>
      </c>
      <c r="E123" s="770">
        <v>0.5</v>
      </c>
    </row>
    <row r="124" spans="2:5" x14ac:dyDescent="0.25">
      <c r="B124" s="768" t="s">
        <v>156</v>
      </c>
      <c r="C124" s="768" t="s">
        <v>159</v>
      </c>
      <c r="D124" s="769" t="s">
        <v>15</v>
      </c>
      <c r="E124" s="770">
        <v>1</v>
      </c>
    </row>
    <row r="125" spans="2:5" x14ac:dyDescent="0.25">
      <c r="B125" s="768" t="s">
        <v>156</v>
      </c>
      <c r="C125" s="768" t="s">
        <v>160</v>
      </c>
      <c r="D125" s="769" t="s">
        <v>78</v>
      </c>
      <c r="E125" s="770">
        <v>0.1</v>
      </c>
    </row>
    <row r="126" spans="2:5" x14ac:dyDescent="0.25">
      <c r="B126" s="768" t="s">
        <v>156</v>
      </c>
      <c r="C126" s="768" t="s">
        <v>160</v>
      </c>
      <c r="D126" s="769" t="s">
        <v>79</v>
      </c>
      <c r="E126" s="770">
        <v>0.55000000000000004</v>
      </c>
    </row>
    <row r="127" spans="2:5" x14ac:dyDescent="0.25">
      <c r="B127" s="768" t="s">
        <v>156</v>
      </c>
      <c r="C127" s="768" t="s">
        <v>160</v>
      </c>
      <c r="D127" s="769" t="s">
        <v>15</v>
      </c>
      <c r="E127" s="770">
        <v>1</v>
      </c>
    </row>
    <row r="128" spans="2:5" x14ac:dyDescent="0.25">
      <c r="B128" s="768" t="s">
        <v>161</v>
      </c>
      <c r="C128" s="768" t="s">
        <v>122</v>
      </c>
      <c r="D128" s="769" t="s">
        <v>78</v>
      </c>
      <c r="E128" s="770">
        <v>1</v>
      </c>
    </row>
    <row r="129" spans="2:5" x14ac:dyDescent="0.25">
      <c r="B129" s="768" t="s">
        <v>161</v>
      </c>
      <c r="C129" s="768" t="s">
        <v>122</v>
      </c>
      <c r="D129" s="769" t="s">
        <v>79</v>
      </c>
      <c r="E129" s="770">
        <v>1</v>
      </c>
    </row>
    <row r="130" spans="2:5" x14ac:dyDescent="0.25">
      <c r="B130" s="768" t="s">
        <v>161</v>
      </c>
      <c r="C130" s="768" t="s">
        <v>122</v>
      </c>
      <c r="D130" s="769" t="s">
        <v>15</v>
      </c>
      <c r="E130" s="770">
        <v>1</v>
      </c>
    </row>
    <row r="131" spans="2:5" x14ac:dyDescent="0.25">
      <c r="B131" s="768" t="s">
        <v>161</v>
      </c>
      <c r="C131" s="768" t="s">
        <v>180</v>
      </c>
      <c r="D131" s="769" t="s">
        <v>78</v>
      </c>
      <c r="E131" s="770">
        <v>1</v>
      </c>
    </row>
    <row r="132" spans="2:5" x14ac:dyDescent="0.25">
      <c r="B132" s="768" t="s">
        <v>161</v>
      </c>
      <c r="C132" s="768" t="s">
        <v>180</v>
      </c>
      <c r="D132" s="769" t="s">
        <v>79</v>
      </c>
      <c r="E132" s="770">
        <v>1</v>
      </c>
    </row>
    <row r="133" spans="2:5" x14ac:dyDescent="0.25">
      <c r="B133" s="768" t="s">
        <v>161</v>
      </c>
      <c r="C133" s="768" t="s">
        <v>180</v>
      </c>
      <c r="D133" s="769" t="s">
        <v>15</v>
      </c>
      <c r="E133" s="770">
        <v>1</v>
      </c>
    </row>
    <row r="134" spans="2:5" x14ac:dyDescent="0.25">
      <c r="B134" s="768" t="s">
        <v>161</v>
      </c>
      <c r="C134" s="768" t="s">
        <v>123</v>
      </c>
      <c r="D134" s="769" t="s">
        <v>78</v>
      </c>
      <c r="E134" s="770">
        <v>1</v>
      </c>
    </row>
    <row r="135" spans="2:5" x14ac:dyDescent="0.25">
      <c r="B135" s="768" t="s">
        <v>161</v>
      </c>
      <c r="C135" s="768" t="s">
        <v>123</v>
      </c>
      <c r="D135" s="769" t="s">
        <v>79</v>
      </c>
      <c r="E135" s="770">
        <v>1</v>
      </c>
    </row>
    <row r="136" spans="2:5" x14ac:dyDescent="0.25">
      <c r="B136" s="768" t="s">
        <v>161</v>
      </c>
      <c r="C136" s="768" t="s">
        <v>123</v>
      </c>
      <c r="D136" s="769" t="s">
        <v>15</v>
      </c>
      <c r="E136" s="770">
        <v>1</v>
      </c>
    </row>
    <row r="137" spans="2:5" x14ac:dyDescent="0.25">
      <c r="B137" s="768" t="s">
        <v>161</v>
      </c>
      <c r="C137" s="768" t="s">
        <v>124</v>
      </c>
      <c r="D137" s="769" t="s">
        <v>78</v>
      </c>
      <c r="E137" s="770">
        <v>1</v>
      </c>
    </row>
    <row r="138" spans="2:5" x14ac:dyDescent="0.25">
      <c r="B138" s="768" t="s">
        <v>161</v>
      </c>
      <c r="C138" s="768" t="s">
        <v>124</v>
      </c>
      <c r="D138" s="769" t="s">
        <v>79</v>
      </c>
      <c r="E138" s="770">
        <v>1</v>
      </c>
    </row>
    <row r="139" spans="2:5" x14ac:dyDescent="0.25">
      <c r="B139" s="768" t="s">
        <v>161</v>
      </c>
      <c r="C139" s="768" t="s">
        <v>124</v>
      </c>
      <c r="D139" s="769" t="s">
        <v>15</v>
      </c>
      <c r="E139" s="770">
        <v>1</v>
      </c>
    </row>
    <row r="140" spans="2:5" x14ac:dyDescent="0.25">
      <c r="B140" s="768" t="s">
        <v>161</v>
      </c>
      <c r="C140" s="768" t="s">
        <v>130</v>
      </c>
      <c r="D140" s="769" t="s">
        <v>78</v>
      </c>
      <c r="E140" s="770">
        <v>1</v>
      </c>
    </row>
    <row r="141" spans="2:5" x14ac:dyDescent="0.25">
      <c r="B141" s="768" t="s">
        <v>161</v>
      </c>
      <c r="C141" s="768" t="s">
        <v>130</v>
      </c>
      <c r="D141" s="769" t="s">
        <v>79</v>
      </c>
      <c r="E141" s="770">
        <v>1</v>
      </c>
    </row>
    <row r="142" spans="2:5" x14ac:dyDescent="0.25">
      <c r="B142" s="768" t="s">
        <v>161</v>
      </c>
      <c r="C142" s="768" t="s">
        <v>130</v>
      </c>
      <c r="D142" s="769" t="s">
        <v>15</v>
      </c>
      <c r="E142" s="770">
        <v>1</v>
      </c>
    </row>
    <row r="143" spans="2:5" x14ac:dyDescent="0.25">
      <c r="B143" s="768" t="s">
        <v>161</v>
      </c>
      <c r="C143" s="768" t="s">
        <v>131</v>
      </c>
      <c r="D143" s="769" t="s">
        <v>78</v>
      </c>
      <c r="E143" s="770">
        <v>1</v>
      </c>
    </row>
    <row r="144" spans="2:5" x14ac:dyDescent="0.25">
      <c r="B144" s="768" t="s">
        <v>161</v>
      </c>
      <c r="C144" s="768" t="s">
        <v>131</v>
      </c>
      <c r="D144" s="769" t="s">
        <v>79</v>
      </c>
      <c r="E144" s="770">
        <v>1</v>
      </c>
    </row>
    <row r="145" spans="2:5" x14ac:dyDescent="0.25">
      <c r="B145" s="768" t="s">
        <v>161</v>
      </c>
      <c r="C145" s="768" t="s">
        <v>131</v>
      </c>
      <c r="D145" s="769" t="s">
        <v>15</v>
      </c>
      <c r="E145" s="770">
        <v>1</v>
      </c>
    </row>
    <row r="146" spans="2:5" x14ac:dyDescent="0.25">
      <c r="B146" s="768" t="s">
        <v>161</v>
      </c>
      <c r="C146" s="768" t="s">
        <v>132</v>
      </c>
      <c r="D146" s="769" t="s">
        <v>78</v>
      </c>
      <c r="E146" s="770">
        <v>1</v>
      </c>
    </row>
    <row r="147" spans="2:5" x14ac:dyDescent="0.25">
      <c r="B147" s="768" t="s">
        <v>161</v>
      </c>
      <c r="C147" s="768" t="s">
        <v>132</v>
      </c>
      <c r="D147" s="769" t="s">
        <v>79</v>
      </c>
      <c r="E147" s="770">
        <v>1</v>
      </c>
    </row>
    <row r="148" spans="2:5" x14ac:dyDescent="0.25">
      <c r="B148" s="768" t="s">
        <v>161</v>
      </c>
      <c r="C148" s="768" t="s">
        <v>132</v>
      </c>
      <c r="D148" s="769" t="s">
        <v>15</v>
      </c>
      <c r="E148" s="770">
        <v>1</v>
      </c>
    </row>
    <row r="149" spans="2:5" x14ac:dyDescent="0.25">
      <c r="B149" s="768" t="s">
        <v>161</v>
      </c>
      <c r="C149" s="768" t="s">
        <v>158</v>
      </c>
      <c r="D149" s="769" t="s">
        <v>78</v>
      </c>
      <c r="E149" s="770">
        <v>1</v>
      </c>
    </row>
    <row r="150" spans="2:5" x14ac:dyDescent="0.25">
      <c r="B150" s="768" t="s">
        <v>161</v>
      </c>
      <c r="C150" s="768" t="s">
        <v>158</v>
      </c>
      <c r="D150" s="769" t="s">
        <v>79</v>
      </c>
      <c r="E150" s="770">
        <v>1</v>
      </c>
    </row>
    <row r="151" spans="2:5" x14ac:dyDescent="0.25">
      <c r="B151" s="768" t="s">
        <v>161</v>
      </c>
      <c r="C151" s="768" t="s">
        <v>158</v>
      </c>
      <c r="D151" s="769" t="s">
        <v>15</v>
      </c>
      <c r="E151" s="770">
        <v>1</v>
      </c>
    </row>
    <row r="152" spans="2:5" ht="51.75" customHeight="1" x14ac:dyDescent="0.25">
      <c r="B152" s="765" t="s">
        <v>396</v>
      </c>
      <c r="C152" s="765" t="s">
        <v>385</v>
      </c>
      <c r="D152" s="766" t="s">
        <v>254</v>
      </c>
      <c r="E152" s="767" t="s">
        <v>397</v>
      </c>
    </row>
    <row r="153" spans="2:5" x14ac:dyDescent="0.25">
      <c r="B153" s="768" t="s">
        <v>161</v>
      </c>
      <c r="C153" s="768" t="s">
        <v>183</v>
      </c>
      <c r="D153" s="769" t="s">
        <v>78</v>
      </c>
      <c r="E153" s="770">
        <v>1</v>
      </c>
    </row>
    <row r="154" spans="2:5" x14ac:dyDescent="0.25">
      <c r="B154" s="768" t="s">
        <v>161</v>
      </c>
      <c r="C154" s="768" t="s">
        <v>183</v>
      </c>
      <c r="D154" s="769" t="s">
        <v>79</v>
      </c>
      <c r="E154" s="770">
        <v>1</v>
      </c>
    </row>
    <row r="155" spans="2:5" x14ac:dyDescent="0.25">
      <c r="B155" s="768" t="s">
        <v>161</v>
      </c>
      <c r="C155" s="768" t="s">
        <v>183</v>
      </c>
      <c r="D155" s="769" t="s">
        <v>15</v>
      </c>
      <c r="E155" s="770">
        <v>1</v>
      </c>
    </row>
    <row r="156" spans="2:5" x14ac:dyDescent="0.25">
      <c r="B156" s="768" t="s">
        <v>161</v>
      </c>
      <c r="C156" s="768" t="s">
        <v>140</v>
      </c>
      <c r="D156" s="769" t="s">
        <v>78</v>
      </c>
      <c r="E156" s="770">
        <v>1</v>
      </c>
    </row>
    <row r="157" spans="2:5" x14ac:dyDescent="0.25">
      <c r="B157" s="768" t="s">
        <v>161</v>
      </c>
      <c r="C157" s="768" t="s">
        <v>140</v>
      </c>
      <c r="D157" s="769" t="s">
        <v>79</v>
      </c>
      <c r="E157" s="770">
        <v>1</v>
      </c>
    </row>
    <row r="158" spans="2:5" x14ac:dyDescent="0.25">
      <c r="B158" s="768" t="s">
        <v>161</v>
      </c>
      <c r="C158" s="768" t="s">
        <v>140</v>
      </c>
      <c r="D158" s="769" t="s">
        <v>15</v>
      </c>
      <c r="E158" s="770">
        <v>1</v>
      </c>
    </row>
    <row r="159" spans="2:5" x14ac:dyDescent="0.25">
      <c r="B159" s="768" t="s">
        <v>161</v>
      </c>
      <c r="C159" s="768" t="s">
        <v>159</v>
      </c>
      <c r="D159" s="769" t="s">
        <v>78</v>
      </c>
      <c r="E159" s="770">
        <v>0.1</v>
      </c>
    </row>
    <row r="160" spans="2:5" x14ac:dyDescent="0.25">
      <c r="B160" s="768" t="s">
        <v>161</v>
      </c>
      <c r="C160" s="768" t="s">
        <v>159</v>
      </c>
      <c r="D160" s="769" t="s">
        <v>79</v>
      </c>
      <c r="E160" s="770">
        <v>0.5</v>
      </c>
    </row>
    <row r="161" spans="2:5" x14ac:dyDescent="0.25">
      <c r="B161" s="768" t="s">
        <v>161</v>
      </c>
      <c r="C161" s="768" t="s">
        <v>159</v>
      </c>
      <c r="D161" s="769" t="s">
        <v>15</v>
      </c>
      <c r="E161" s="770">
        <v>1</v>
      </c>
    </row>
    <row r="162" spans="2:5" x14ac:dyDescent="0.25">
      <c r="B162" s="768" t="s">
        <v>161</v>
      </c>
      <c r="C162" s="768" t="s">
        <v>160</v>
      </c>
      <c r="D162" s="769" t="s">
        <v>78</v>
      </c>
      <c r="E162" s="770">
        <v>0.1</v>
      </c>
    </row>
    <row r="163" spans="2:5" x14ac:dyDescent="0.25">
      <c r="B163" s="768" t="s">
        <v>161</v>
      </c>
      <c r="C163" s="768" t="s">
        <v>160</v>
      </c>
      <c r="D163" s="769" t="s">
        <v>79</v>
      </c>
      <c r="E163" s="770">
        <v>0.55000000000000004</v>
      </c>
    </row>
    <row r="164" spans="2:5" x14ac:dyDescent="0.25">
      <c r="B164" s="768" t="s">
        <v>161</v>
      </c>
      <c r="C164" s="768" t="s">
        <v>160</v>
      </c>
      <c r="D164" s="769" t="s">
        <v>15</v>
      </c>
      <c r="E164" s="770">
        <v>1</v>
      </c>
    </row>
    <row r="165" spans="2:5" x14ac:dyDescent="0.25">
      <c r="B165" s="768" t="s">
        <v>161</v>
      </c>
      <c r="C165" s="768" t="s">
        <v>143</v>
      </c>
      <c r="D165" s="769" t="s">
        <v>78</v>
      </c>
      <c r="E165" s="770">
        <v>0.1</v>
      </c>
    </row>
    <row r="166" spans="2:5" x14ac:dyDescent="0.25">
      <c r="B166" s="768" t="s">
        <v>161</v>
      </c>
      <c r="C166" s="768" t="s">
        <v>143</v>
      </c>
      <c r="D166" s="769" t="s">
        <v>79</v>
      </c>
      <c r="E166" s="770">
        <v>0.3</v>
      </c>
    </row>
    <row r="167" spans="2:5" x14ac:dyDescent="0.25">
      <c r="B167" s="768" t="s">
        <v>161</v>
      </c>
      <c r="C167" s="768" t="s">
        <v>143</v>
      </c>
      <c r="D167" s="769" t="s">
        <v>15</v>
      </c>
      <c r="E167" s="770">
        <v>0.75</v>
      </c>
    </row>
    <row r="168" spans="2:5" x14ac:dyDescent="0.25">
      <c r="B168" s="768" t="s">
        <v>165</v>
      </c>
      <c r="C168" s="768" t="s">
        <v>128</v>
      </c>
      <c r="D168" s="769" t="s">
        <v>78</v>
      </c>
      <c r="E168" s="770">
        <v>1</v>
      </c>
    </row>
    <row r="169" spans="2:5" x14ac:dyDescent="0.25">
      <c r="B169" s="768" t="s">
        <v>165</v>
      </c>
      <c r="C169" s="768" t="s">
        <v>128</v>
      </c>
      <c r="D169" s="769" t="s">
        <v>79</v>
      </c>
      <c r="E169" s="770">
        <v>1</v>
      </c>
    </row>
    <row r="170" spans="2:5" x14ac:dyDescent="0.25">
      <c r="B170" s="768" t="s">
        <v>165</v>
      </c>
      <c r="C170" s="768" t="s">
        <v>128</v>
      </c>
      <c r="D170" s="769" t="s">
        <v>15</v>
      </c>
      <c r="E170" s="770">
        <v>1</v>
      </c>
    </row>
    <row r="171" spans="2:5" x14ac:dyDescent="0.25">
      <c r="B171" s="768" t="s">
        <v>174</v>
      </c>
      <c r="C171" s="768" t="s">
        <v>186</v>
      </c>
      <c r="D171" s="769" t="s">
        <v>78</v>
      </c>
      <c r="E171" s="770">
        <v>7.0000000000000007E-2</v>
      </c>
    </row>
    <row r="172" spans="2:5" x14ac:dyDescent="0.25">
      <c r="B172" s="768" t="s">
        <v>174</v>
      </c>
      <c r="C172" s="768" t="s">
        <v>186</v>
      </c>
      <c r="D172" s="769" t="s">
        <v>79</v>
      </c>
      <c r="E172" s="770">
        <v>7.0000000000000007E-2</v>
      </c>
    </row>
    <row r="173" spans="2:5" x14ac:dyDescent="0.25">
      <c r="B173" s="768" t="s">
        <v>174</v>
      </c>
      <c r="C173" s="768" t="s">
        <v>186</v>
      </c>
      <c r="D173" s="769" t="s">
        <v>15</v>
      </c>
      <c r="E173" s="770">
        <v>7.0000000000000007E-2</v>
      </c>
    </row>
    <row r="174" spans="2:5" x14ac:dyDescent="0.25">
      <c r="B174" s="768" t="s">
        <v>174</v>
      </c>
      <c r="C174" s="768" t="s">
        <v>237</v>
      </c>
      <c r="D174" s="769" t="s">
        <v>78</v>
      </c>
      <c r="E174" s="770">
        <v>7.0000000000000007E-2</v>
      </c>
    </row>
    <row r="175" spans="2:5" x14ac:dyDescent="0.25">
      <c r="B175" s="768" t="s">
        <v>174</v>
      </c>
      <c r="C175" s="768" t="s">
        <v>237</v>
      </c>
      <c r="D175" s="769" t="s">
        <v>79</v>
      </c>
      <c r="E175" s="770">
        <v>7.0000000000000007E-2</v>
      </c>
    </row>
    <row r="176" spans="2:5" x14ac:dyDescent="0.25">
      <c r="B176" s="768" t="s">
        <v>174</v>
      </c>
      <c r="C176" s="768" t="s">
        <v>237</v>
      </c>
      <c r="D176" s="769" t="s">
        <v>15</v>
      </c>
      <c r="E176" s="770">
        <v>7.0000000000000007E-2</v>
      </c>
    </row>
    <row r="177" spans="2:5" x14ac:dyDescent="0.25">
      <c r="B177" s="768" t="s">
        <v>174</v>
      </c>
      <c r="C177" s="768" t="s">
        <v>388</v>
      </c>
      <c r="D177" s="769" t="s">
        <v>78</v>
      </c>
      <c r="E177" s="770">
        <v>7.0000000000000007E-2</v>
      </c>
    </row>
    <row r="178" spans="2:5" x14ac:dyDescent="0.25">
      <c r="B178" s="768" t="s">
        <v>174</v>
      </c>
      <c r="C178" s="768" t="s">
        <v>388</v>
      </c>
      <c r="D178" s="769" t="s">
        <v>79</v>
      </c>
      <c r="E178" s="770">
        <v>7.0000000000000007E-2</v>
      </c>
    </row>
    <row r="179" spans="2:5" x14ac:dyDescent="0.25">
      <c r="B179" s="768" t="s">
        <v>174</v>
      </c>
      <c r="C179" s="768" t="s">
        <v>388</v>
      </c>
      <c r="D179" s="769" t="s">
        <v>15</v>
      </c>
      <c r="E179" s="770">
        <v>7.0000000000000007E-2</v>
      </c>
    </row>
    <row r="180" spans="2:5" x14ac:dyDescent="0.25">
      <c r="B180" s="768" t="s">
        <v>174</v>
      </c>
      <c r="C180" s="768" t="s">
        <v>187</v>
      </c>
      <c r="D180" s="769" t="s">
        <v>78</v>
      </c>
      <c r="E180" s="770">
        <v>7.0000000000000007E-2</v>
      </c>
    </row>
    <row r="181" spans="2:5" x14ac:dyDescent="0.25">
      <c r="B181" s="768" t="s">
        <v>174</v>
      </c>
      <c r="C181" s="768" t="s">
        <v>187</v>
      </c>
      <c r="D181" s="769" t="s">
        <v>79</v>
      </c>
      <c r="E181" s="770">
        <v>7.0000000000000007E-2</v>
      </c>
    </row>
    <row r="182" spans="2:5" x14ac:dyDescent="0.25">
      <c r="B182" s="768" t="s">
        <v>174</v>
      </c>
      <c r="C182" s="768" t="s">
        <v>187</v>
      </c>
      <c r="D182" s="769" t="s">
        <v>15</v>
      </c>
      <c r="E182" s="770">
        <v>7.0000000000000007E-2</v>
      </c>
    </row>
    <row r="183" spans="2:5" x14ac:dyDescent="0.25">
      <c r="B183" s="768" t="s">
        <v>176</v>
      </c>
      <c r="C183" s="768" t="s">
        <v>313</v>
      </c>
      <c r="D183" s="769" t="s">
        <v>78</v>
      </c>
      <c r="E183" s="770">
        <v>7.0000000000000007E-2</v>
      </c>
    </row>
    <row r="184" spans="2:5" x14ac:dyDescent="0.25">
      <c r="B184" s="768" t="s">
        <v>176</v>
      </c>
      <c r="C184" s="768" t="s">
        <v>313</v>
      </c>
      <c r="D184" s="769" t="s">
        <v>79</v>
      </c>
      <c r="E184" s="770">
        <v>7.0000000000000007E-2</v>
      </c>
    </row>
    <row r="185" spans="2:5" x14ac:dyDescent="0.25">
      <c r="B185" s="768" t="s">
        <v>176</v>
      </c>
      <c r="C185" s="768" t="s">
        <v>313</v>
      </c>
      <c r="D185" s="769" t="s">
        <v>15</v>
      </c>
      <c r="E185" s="770">
        <v>7.0000000000000007E-2</v>
      </c>
    </row>
    <row r="186" spans="2:5" x14ac:dyDescent="0.25">
      <c r="B186" s="768" t="s">
        <v>176</v>
      </c>
      <c r="C186" s="768" t="s">
        <v>210</v>
      </c>
      <c r="D186" s="769" t="s">
        <v>78</v>
      </c>
      <c r="E186" s="770">
        <v>7.0000000000000007E-2</v>
      </c>
    </row>
    <row r="187" spans="2:5" x14ac:dyDescent="0.25">
      <c r="B187" s="768" t="s">
        <v>176</v>
      </c>
      <c r="C187" s="768" t="s">
        <v>210</v>
      </c>
      <c r="D187" s="769" t="s">
        <v>79</v>
      </c>
      <c r="E187" s="770">
        <v>7.0000000000000007E-2</v>
      </c>
    </row>
    <row r="188" spans="2:5" x14ac:dyDescent="0.25">
      <c r="B188" s="768" t="s">
        <v>176</v>
      </c>
      <c r="C188" s="768" t="s">
        <v>210</v>
      </c>
      <c r="D188" s="769" t="s">
        <v>15</v>
      </c>
      <c r="E188" s="770">
        <v>7.0000000000000007E-2</v>
      </c>
    </row>
    <row r="189" spans="2:5" x14ac:dyDescent="0.25">
      <c r="B189" s="768" t="s">
        <v>176</v>
      </c>
      <c r="C189" s="768" t="s">
        <v>224</v>
      </c>
      <c r="D189" s="769" t="s">
        <v>78</v>
      </c>
      <c r="E189" s="770">
        <v>7.0000000000000007E-2</v>
      </c>
    </row>
    <row r="190" spans="2:5" x14ac:dyDescent="0.25">
      <c r="B190" s="768" t="s">
        <v>176</v>
      </c>
      <c r="C190" s="768" t="s">
        <v>224</v>
      </c>
      <c r="D190" s="769" t="s">
        <v>79</v>
      </c>
      <c r="E190" s="770">
        <v>7.0000000000000007E-2</v>
      </c>
    </row>
    <row r="191" spans="2:5" x14ac:dyDescent="0.25">
      <c r="B191" s="768" t="s">
        <v>176</v>
      </c>
      <c r="C191" s="768" t="s">
        <v>224</v>
      </c>
      <c r="D191" s="769" t="s">
        <v>15</v>
      </c>
      <c r="E191" s="770">
        <v>7.0000000000000007E-2</v>
      </c>
    </row>
    <row r="192" spans="2:5" x14ac:dyDescent="0.25">
      <c r="B192" s="768" t="s">
        <v>41</v>
      </c>
      <c r="C192" s="768" t="s">
        <v>107</v>
      </c>
      <c r="D192" s="769" t="s">
        <v>78</v>
      </c>
      <c r="E192" s="770">
        <v>7.0000000000000007E-2</v>
      </c>
    </row>
    <row r="193" spans="2:5" x14ac:dyDescent="0.25">
      <c r="B193" s="768" t="s">
        <v>41</v>
      </c>
      <c r="C193" s="768" t="s">
        <v>107</v>
      </c>
      <c r="D193" s="769" t="s">
        <v>79</v>
      </c>
      <c r="E193" s="770">
        <v>7.0000000000000007E-2</v>
      </c>
    </row>
    <row r="194" spans="2:5" x14ac:dyDescent="0.25">
      <c r="B194" s="768" t="s">
        <v>41</v>
      </c>
      <c r="C194" s="768" t="s">
        <v>107</v>
      </c>
      <c r="D194" s="769" t="s">
        <v>15</v>
      </c>
      <c r="E194" s="770">
        <v>7.0000000000000007E-2</v>
      </c>
    </row>
    <row r="195" spans="2:5" x14ac:dyDescent="0.25">
      <c r="B195" s="768" t="s">
        <v>41</v>
      </c>
      <c r="C195" s="768" t="s">
        <v>109</v>
      </c>
      <c r="D195" s="769" t="s">
        <v>78</v>
      </c>
      <c r="E195" s="770">
        <v>7.0000000000000007E-2</v>
      </c>
    </row>
    <row r="196" spans="2:5" x14ac:dyDescent="0.25">
      <c r="B196" s="768" t="s">
        <v>41</v>
      </c>
      <c r="C196" s="768" t="s">
        <v>109</v>
      </c>
      <c r="D196" s="769" t="s">
        <v>79</v>
      </c>
      <c r="E196" s="770">
        <v>7.0000000000000007E-2</v>
      </c>
    </row>
    <row r="197" spans="2:5" x14ac:dyDescent="0.25">
      <c r="B197" s="768" t="s">
        <v>41</v>
      </c>
      <c r="C197" s="768" t="s">
        <v>109</v>
      </c>
      <c r="D197" s="769" t="s">
        <v>15</v>
      </c>
      <c r="E197" s="770">
        <v>7.0000000000000007E-2</v>
      </c>
    </row>
    <row r="198" spans="2:5" x14ac:dyDescent="0.25">
      <c r="B198" s="768" t="s">
        <v>41</v>
      </c>
      <c r="C198" s="768" t="s">
        <v>111</v>
      </c>
      <c r="D198" s="769" t="s">
        <v>78</v>
      </c>
      <c r="E198" s="770">
        <v>7.0000000000000007E-2</v>
      </c>
    </row>
    <row r="199" spans="2:5" x14ac:dyDescent="0.25">
      <c r="B199" s="768" t="s">
        <v>41</v>
      </c>
      <c r="C199" s="768" t="s">
        <v>111</v>
      </c>
      <c r="D199" s="769" t="s">
        <v>79</v>
      </c>
      <c r="E199" s="770">
        <v>7.0000000000000007E-2</v>
      </c>
    </row>
    <row r="200" spans="2:5" x14ac:dyDescent="0.25">
      <c r="B200" s="768" t="s">
        <v>41</v>
      </c>
      <c r="C200" s="768" t="s">
        <v>111</v>
      </c>
      <c r="D200" s="769" t="s">
        <v>15</v>
      </c>
      <c r="E200" s="770">
        <v>7.0000000000000007E-2</v>
      </c>
    </row>
    <row r="201" spans="2:5" x14ac:dyDescent="0.25">
      <c r="B201" s="768" t="s">
        <v>41</v>
      </c>
      <c r="C201" s="768" t="s">
        <v>113</v>
      </c>
      <c r="D201" s="769" t="s">
        <v>78</v>
      </c>
      <c r="E201" s="770">
        <v>7.0000000000000007E-2</v>
      </c>
    </row>
    <row r="202" spans="2:5" ht="51.75" customHeight="1" x14ac:dyDescent="0.25">
      <c r="B202" s="765" t="s">
        <v>396</v>
      </c>
      <c r="C202" s="765" t="s">
        <v>385</v>
      </c>
      <c r="D202" s="766" t="s">
        <v>254</v>
      </c>
      <c r="E202" s="767" t="s">
        <v>397</v>
      </c>
    </row>
    <row r="203" spans="2:5" x14ac:dyDescent="0.25">
      <c r="B203" s="768" t="s">
        <v>41</v>
      </c>
      <c r="C203" s="768" t="s">
        <v>113</v>
      </c>
      <c r="D203" s="769" t="s">
        <v>79</v>
      </c>
      <c r="E203" s="770">
        <v>7.0000000000000007E-2</v>
      </c>
    </row>
    <row r="204" spans="2:5" x14ac:dyDescent="0.25">
      <c r="B204" s="768" t="s">
        <v>41</v>
      </c>
      <c r="C204" s="768" t="s">
        <v>113</v>
      </c>
      <c r="D204" s="769" t="s">
        <v>15</v>
      </c>
      <c r="E204" s="770">
        <v>7.0000000000000007E-2</v>
      </c>
    </row>
    <row r="205" spans="2:5" x14ac:dyDescent="0.25">
      <c r="B205" s="768" t="s">
        <v>41</v>
      </c>
      <c r="C205" s="768" t="s">
        <v>114</v>
      </c>
      <c r="D205" s="769" t="s">
        <v>78</v>
      </c>
      <c r="E205" s="770">
        <v>7.0000000000000007E-2</v>
      </c>
    </row>
    <row r="206" spans="2:5" x14ac:dyDescent="0.25">
      <c r="B206" s="768" t="s">
        <v>41</v>
      </c>
      <c r="C206" s="768" t="s">
        <v>114</v>
      </c>
      <c r="D206" s="769" t="s">
        <v>79</v>
      </c>
      <c r="E206" s="770">
        <v>7.0000000000000007E-2</v>
      </c>
    </row>
    <row r="207" spans="2:5" x14ac:dyDescent="0.25">
      <c r="B207" s="768" t="s">
        <v>41</v>
      </c>
      <c r="C207" s="768" t="s">
        <v>114</v>
      </c>
      <c r="D207" s="769" t="s">
        <v>15</v>
      </c>
      <c r="E207" s="770">
        <v>7.0000000000000007E-2</v>
      </c>
    </row>
    <row r="208" spans="2:5" x14ac:dyDescent="0.25">
      <c r="B208" s="768" t="s">
        <v>41</v>
      </c>
      <c r="C208" s="768" t="s">
        <v>115</v>
      </c>
      <c r="D208" s="769" t="s">
        <v>78</v>
      </c>
      <c r="E208" s="770">
        <v>7.0000000000000007E-2</v>
      </c>
    </row>
    <row r="209" spans="2:5" x14ac:dyDescent="0.25">
      <c r="B209" s="768" t="s">
        <v>41</v>
      </c>
      <c r="C209" s="768" t="s">
        <v>115</v>
      </c>
      <c r="D209" s="769" t="s">
        <v>79</v>
      </c>
      <c r="E209" s="770">
        <v>7.0000000000000007E-2</v>
      </c>
    </row>
    <row r="210" spans="2:5" x14ac:dyDescent="0.25">
      <c r="B210" s="768" t="s">
        <v>41</v>
      </c>
      <c r="C210" s="768" t="s">
        <v>115</v>
      </c>
      <c r="D210" s="769" t="s">
        <v>15</v>
      </c>
      <c r="E210" s="770">
        <v>7.0000000000000007E-2</v>
      </c>
    </row>
    <row r="211" spans="2:5" x14ac:dyDescent="0.25">
      <c r="B211" s="768" t="s">
        <v>42</v>
      </c>
      <c r="C211" s="768" t="s">
        <v>166</v>
      </c>
      <c r="D211" s="769" t="s">
        <v>78</v>
      </c>
      <c r="E211" s="770">
        <v>7.0000000000000007E-2</v>
      </c>
    </row>
    <row r="212" spans="2:5" x14ac:dyDescent="0.25">
      <c r="B212" s="768" t="s">
        <v>42</v>
      </c>
      <c r="C212" s="768" t="s">
        <v>166</v>
      </c>
      <c r="D212" s="769" t="s">
        <v>79</v>
      </c>
      <c r="E212" s="770">
        <v>7.0000000000000007E-2</v>
      </c>
    </row>
    <row r="213" spans="2:5" x14ac:dyDescent="0.25">
      <c r="B213" s="768" t="s">
        <v>42</v>
      </c>
      <c r="C213" s="768" t="s">
        <v>166</v>
      </c>
      <c r="D213" s="769" t="s">
        <v>15</v>
      </c>
      <c r="E213" s="770">
        <v>7.0000000000000007E-2</v>
      </c>
    </row>
    <row r="214" spans="2:5" x14ac:dyDescent="0.25">
      <c r="B214" s="768" t="s">
        <v>42</v>
      </c>
      <c r="C214" s="768" t="s">
        <v>310</v>
      </c>
      <c r="D214" s="769" t="s">
        <v>78</v>
      </c>
      <c r="E214" s="770">
        <v>7.0000000000000007E-2</v>
      </c>
    </row>
    <row r="215" spans="2:5" x14ac:dyDescent="0.25">
      <c r="B215" s="768" t="s">
        <v>42</v>
      </c>
      <c r="C215" s="768" t="s">
        <v>310</v>
      </c>
      <c r="D215" s="769" t="s">
        <v>79</v>
      </c>
      <c r="E215" s="770">
        <v>7.0000000000000007E-2</v>
      </c>
    </row>
    <row r="216" spans="2:5" x14ac:dyDescent="0.25">
      <c r="B216" s="768" t="s">
        <v>42</v>
      </c>
      <c r="C216" s="768" t="s">
        <v>310</v>
      </c>
      <c r="D216" s="769" t="s">
        <v>15</v>
      </c>
      <c r="E216" s="770">
        <v>7.0000000000000007E-2</v>
      </c>
    </row>
    <row r="217" spans="2:5" x14ac:dyDescent="0.25">
      <c r="B217" s="768" t="s">
        <v>42</v>
      </c>
      <c r="C217" s="768" t="s">
        <v>220</v>
      </c>
      <c r="D217" s="769" t="s">
        <v>78</v>
      </c>
      <c r="E217" s="770">
        <v>7.0000000000000007E-2</v>
      </c>
    </row>
    <row r="218" spans="2:5" x14ac:dyDescent="0.25">
      <c r="B218" s="768" t="s">
        <v>42</v>
      </c>
      <c r="C218" s="768" t="s">
        <v>220</v>
      </c>
      <c r="D218" s="769" t="s">
        <v>79</v>
      </c>
      <c r="E218" s="770">
        <v>7.0000000000000007E-2</v>
      </c>
    </row>
    <row r="219" spans="2:5" x14ac:dyDescent="0.25">
      <c r="B219" s="768" t="s">
        <v>42</v>
      </c>
      <c r="C219" s="768" t="s">
        <v>220</v>
      </c>
      <c r="D219" s="769" t="s">
        <v>15</v>
      </c>
      <c r="E219" s="770">
        <v>7.0000000000000007E-2</v>
      </c>
    </row>
    <row r="220" spans="2:5" x14ac:dyDescent="0.25">
      <c r="B220" s="768" t="s">
        <v>42</v>
      </c>
      <c r="C220" s="768" t="s">
        <v>195</v>
      </c>
      <c r="D220" s="769" t="s">
        <v>78</v>
      </c>
      <c r="E220" s="770">
        <v>7.0000000000000007E-2</v>
      </c>
    </row>
    <row r="221" spans="2:5" x14ac:dyDescent="0.25">
      <c r="B221" s="768" t="s">
        <v>42</v>
      </c>
      <c r="C221" s="768" t="s">
        <v>195</v>
      </c>
      <c r="D221" s="769" t="s">
        <v>79</v>
      </c>
      <c r="E221" s="770">
        <v>7.0000000000000007E-2</v>
      </c>
    </row>
    <row r="222" spans="2:5" x14ac:dyDescent="0.25">
      <c r="B222" s="768" t="s">
        <v>42</v>
      </c>
      <c r="C222" s="768" t="s">
        <v>195</v>
      </c>
      <c r="D222" s="769" t="s">
        <v>15</v>
      </c>
      <c r="E222" s="770">
        <v>7.0000000000000007E-2</v>
      </c>
    </row>
    <row r="223" spans="2:5" x14ac:dyDescent="0.25">
      <c r="B223" s="768" t="s">
        <v>42</v>
      </c>
      <c r="C223" s="768" t="s">
        <v>184</v>
      </c>
      <c r="D223" s="769" t="s">
        <v>78</v>
      </c>
      <c r="E223" s="770">
        <v>7.0000000000000007E-2</v>
      </c>
    </row>
    <row r="224" spans="2:5" x14ac:dyDescent="0.25">
      <c r="B224" s="768" t="s">
        <v>42</v>
      </c>
      <c r="C224" s="768" t="s">
        <v>184</v>
      </c>
      <c r="D224" s="769" t="s">
        <v>79</v>
      </c>
      <c r="E224" s="770">
        <v>7.0000000000000007E-2</v>
      </c>
    </row>
    <row r="225" spans="2:5" x14ac:dyDescent="0.25">
      <c r="B225" s="768" t="s">
        <v>42</v>
      </c>
      <c r="C225" s="768" t="s">
        <v>184</v>
      </c>
      <c r="D225" s="769" t="s">
        <v>15</v>
      </c>
      <c r="E225" s="770">
        <v>7.0000000000000007E-2</v>
      </c>
    </row>
    <row r="226" spans="2:5" x14ac:dyDescent="0.25">
      <c r="B226" s="768" t="s">
        <v>42</v>
      </c>
      <c r="C226" s="768" t="s">
        <v>300</v>
      </c>
      <c r="D226" s="769" t="s">
        <v>78</v>
      </c>
      <c r="E226" s="770">
        <v>7.0000000000000007E-2</v>
      </c>
    </row>
    <row r="227" spans="2:5" x14ac:dyDescent="0.25">
      <c r="B227" s="768" t="s">
        <v>42</v>
      </c>
      <c r="C227" s="768" t="s">
        <v>300</v>
      </c>
      <c r="D227" s="769" t="s">
        <v>79</v>
      </c>
      <c r="E227" s="770">
        <v>7.0000000000000007E-2</v>
      </c>
    </row>
    <row r="228" spans="2:5" x14ac:dyDescent="0.25">
      <c r="B228" s="768" t="s">
        <v>42</v>
      </c>
      <c r="C228" s="768" t="s">
        <v>300</v>
      </c>
      <c r="D228" s="769" t="s">
        <v>15</v>
      </c>
      <c r="E228" s="770">
        <v>7.0000000000000007E-2</v>
      </c>
    </row>
    <row r="229" spans="2:5" x14ac:dyDescent="0.25">
      <c r="B229" s="768" t="s">
        <v>42</v>
      </c>
      <c r="C229" s="768" t="s">
        <v>170</v>
      </c>
      <c r="D229" s="769" t="s">
        <v>78</v>
      </c>
      <c r="E229" s="770">
        <v>7.0000000000000007E-2</v>
      </c>
    </row>
    <row r="230" spans="2:5" x14ac:dyDescent="0.25">
      <c r="B230" s="768" t="s">
        <v>42</v>
      </c>
      <c r="C230" s="768" t="s">
        <v>170</v>
      </c>
      <c r="D230" s="769" t="s">
        <v>79</v>
      </c>
      <c r="E230" s="770">
        <v>7.0000000000000007E-2</v>
      </c>
    </row>
    <row r="231" spans="2:5" x14ac:dyDescent="0.25">
      <c r="B231" s="768" t="s">
        <v>42</v>
      </c>
      <c r="C231" s="768" t="s">
        <v>170</v>
      </c>
      <c r="D231" s="769" t="s">
        <v>15</v>
      </c>
      <c r="E231" s="770">
        <v>7.0000000000000007E-2</v>
      </c>
    </row>
    <row r="232" spans="2:5" x14ac:dyDescent="0.25">
      <c r="B232" s="768" t="s">
        <v>43</v>
      </c>
      <c r="C232" s="768" t="s">
        <v>361</v>
      </c>
      <c r="D232" s="769" t="s">
        <v>78</v>
      </c>
      <c r="E232" s="770">
        <v>7.0000000000000007E-2</v>
      </c>
    </row>
    <row r="233" spans="2:5" x14ac:dyDescent="0.25">
      <c r="B233" s="768" t="s">
        <v>43</v>
      </c>
      <c r="C233" s="768" t="s">
        <v>361</v>
      </c>
      <c r="D233" s="769" t="s">
        <v>79</v>
      </c>
      <c r="E233" s="770">
        <v>7.0000000000000007E-2</v>
      </c>
    </row>
    <row r="234" spans="2:5" x14ac:dyDescent="0.25">
      <c r="B234" s="768" t="s">
        <v>43</v>
      </c>
      <c r="C234" s="768" t="s">
        <v>361</v>
      </c>
      <c r="D234" s="769" t="s">
        <v>15</v>
      </c>
      <c r="E234" s="770">
        <v>7.0000000000000007E-2</v>
      </c>
    </row>
    <row r="235" spans="2:5" x14ac:dyDescent="0.25">
      <c r="B235" s="768" t="s">
        <v>43</v>
      </c>
      <c r="C235" s="768" t="s">
        <v>362</v>
      </c>
      <c r="D235" s="769" t="s">
        <v>78</v>
      </c>
      <c r="E235" s="770">
        <v>1</v>
      </c>
    </row>
    <row r="236" spans="2:5" x14ac:dyDescent="0.25">
      <c r="B236" s="768" t="s">
        <v>43</v>
      </c>
      <c r="C236" s="768" t="s">
        <v>362</v>
      </c>
      <c r="D236" s="769" t="s">
        <v>79</v>
      </c>
      <c r="E236" s="770">
        <v>1</v>
      </c>
    </row>
    <row r="237" spans="2:5" x14ac:dyDescent="0.25">
      <c r="B237" s="768" t="s">
        <v>43</v>
      </c>
      <c r="C237" s="768" t="s">
        <v>362</v>
      </c>
      <c r="D237" s="769" t="s">
        <v>15</v>
      </c>
      <c r="E237" s="770">
        <v>1</v>
      </c>
    </row>
    <row r="238" spans="2:5" x14ac:dyDescent="0.25">
      <c r="B238" s="768" t="s">
        <v>43</v>
      </c>
      <c r="C238" s="768" t="s">
        <v>363</v>
      </c>
      <c r="D238" s="769" t="s">
        <v>78</v>
      </c>
      <c r="E238" s="770">
        <v>7.0000000000000007E-2</v>
      </c>
    </row>
    <row r="239" spans="2:5" x14ac:dyDescent="0.25">
      <c r="B239" s="768" t="s">
        <v>43</v>
      </c>
      <c r="C239" s="768" t="s">
        <v>363</v>
      </c>
      <c r="D239" s="769" t="s">
        <v>79</v>
      </c>
      <c r="E239" s="770">
        <v>7.0000000000000007E-2</v>
      </c>
    </row>
    <row r="240" spans="2:5" x14ac:dyDescent="0.25">
      <c r="B240" s="768" t="s">
        <v>43</v>
      </c>
      <c r="C240" s="768" t="s">
        <v>363</v>
      </c>
      <c r="D240" s="769" t="s">
        <v>15</v>
      </c>
      <c r="E240" s="770">
        <v>7.0000000000000007E-2</v>
      </c>
    </row>
    <row r="241" spans="2:5" x14ac:dyDescent="0.25">
      <c r="B241" s="768" t="s">
        <v>43</v>
      </c>
      <c r="C241" s="768" t="s">
        <v>193</v>
      </c>
      <c r="D241" s="769" t="s">
        <v>78</v>
      </c>
      <c r="E241" s="770">
        <v>1</v>
      </c>
    </row>
    <row r="242" spans="2:5" x14ac:dyDescent="0.25">
      <c r="B242" s="768" t="s">
        <v>43</v>
      </c>
      <c r="C242" s="768" t="s">
        <v>193</v>
      </c>
      <c r="D242" s="769" t="s">
        <v>79</v>
      </c>
      <c r="E242" s="770">
        <v>1</v>
      </c>
    </row>
    <row r="243" spans="2:5" x14ac:dyDescent="0.25">
      <c r="B243" s="768" t="s">
        <v>43</v>
      </c>
      <c r="C243" s="768" t="s">
        <v>193</v>
      </c>
      <c r="D243" s="769" t="s">
        <v>15</v>
      </c>
      <c r="E243" s="770">
        <v>1</v>
      </c>
    </row>
    <row r="244" spans="2:5" x14ac:dyDescent="0.25">
      <c r="B244" s="768" t="s">
        <v>43</v>
      </c>
      <c r="C244" s="768" t="s">
        <v>389</v>
      </c>
      <c r="D244" s="769" t="s">
        <v>78</v>
      </c>
      <c r="E244" s="770">
        <v>1</v>
      </c>
    </row>
    <row r="245" spans="2:5" x14ac:dyDescent="0.25">
      <c r="B245" s="768" t="s">
        <v>43</v>
      </c>
      <c r="C245" s="768" t="s">
        <v>389</v>
      </c>
      <c r="D245" s="769" t="s">
        <v>79</v>
      </c>
      <c r="E245" s="770">
        <v>1</v>
      </c>
    </row>
    <row r="246" spans="2:5" x14ac:dyDescent="0.25">
      <c r="B246" s="768" t="s">
        <v>43</v>
      </c>
      <c r="C246" s="768" t="s">
        <v>389</v>
      </c>
      <c r="D246" s="769" t="s">
        <v>15</v>
      </c>
      <c r="E246" s="770">
        <v>1</v>
      </c>
    </row>
    <row r="247" spans="2:5" x14ac:dyDescent="0.25">
      <c r="B247" s="768" t="s">
        <v>43</v>
      </c>
      <c r="C247" s="768" t="s">
        <v>364</v>
      </c>
      <c r="D247" s="769" t="s">
        <v>78</v>
      </c>
      <c r="E247" s="770">
        <v>7.0000000000000007E-2</v>
      </c>
    </row>
    <row r="248" spans="2:5" x14ac:dyDescent="0.25">
      <c r="B248" s="768" t="s">
        <v>43</v>
      </c>
      <c r="C248" s="768" t="s">
        <v>364</v>
      </c>
      <c r="D248" s="769" t="s">
        <v>79</v>
      </c>
      <c r="E248" s="770">
        <v>7.0000000000000007E-2</v>
      </c>
    </row>
    <row r="249" spans="2:5" x14ac:dyDescent="0.25">
      <c r="B249" s="768" t="s">
        <v>43</v>
      </c>
      <c r="C249" s="768" t="s">
        <v>364</v>
      </c>
      <c r="D249" s="769" t="s">
        <v>15</v>
      </c>
      <c r="E249" s="770">
        <v>7.0000000000000007E-2</v>
      </c>
    </row>
    <row r="250" spans="2:5" x14ac:dyDescent="0.25">
      <c r="B250" s="768" t="s">
        <v>43</v>
      </c>
      <c r="C250" s="768" t="s">
        <v>390</v>
      </c>
      <c r="D250" s="769" t="s">
        <v>78</v>
      </c>
      <c r="E250" s="770">
        <v>7.0000000000000007E-2</v>
      </c>
    </row>
    <row r="251" spans="2:5" x14ac:dyDescent="0.25">
      <c r="B251" s="768" t="s">
        <v>43</v>
      </c>
      <c r="C251" s="768" t="s">
        <v>390</v>
      </c>
      <c r="D251" s="769" t="s">
        <v>79</v>
      </c>
      <c r="E251" s="770">
        <v>7.0000000000000007E-2</v>
      </c>
    </row>
    <row r="252" spans="2:5" x14ac:dyDescent="0.25">
      <c r="B252" s="768" t="s">
        <v>43</v>
      </c>
      <c r="C252" s="768" t="s">
        <v>390</v>
      </c>
      <c r="D252" s="769" t="s">
        <v>15</v>
      </c>
      <c r="E252" s="770">
        <v>7.0000000000000007E-2</v>
      </c>
    </row>
    <row r="253" spans="2:5" x14ac:dyDescent="0.25">
      <c r="B253" s="768" t="s">
        <v>43</v>
      </c>
      <c r="C253" s="768" t="s">
        <v>312</v>
      </c>
      <c r="D253" s="769" t="s">
        <v>78</v>
      </c>
      <c r="E253" s="770">
        <v>7.0000000000000007E-2</v>
      </c>
    </row>
    <row r="254" spans="2:5" x14ac:dyDescent="0.25">
      <c r="B254" s="768" t="s">
        <v>43</v>
      </c>
      <c r="C254" s="768" t="s">
        <v>312</v>
      </c>
      <c r="D254" s="769" t="s">
        <v>79</v>
      </c>
      <c r="E254" s="770">
        <v>7.0000000000000007E-2</v>
      </c>
    </row>
    <row r="255" spans="2:5" ht="51.75" customHeight="1" x14ac:dyDescent="0.25">
      <c r="B255" s="765" t="s">
        <v>396</v>
      </c>
      <c r="C255" s="765" t="s">
        <v>385</v>
      </c>
      <c r="D255" s="766" t="s">
        <v>254</v>
      </c>
      <c r="E255" s="767" t="s">
        <v>397</v>
      </c>
    </row>
    <row r="256" spans="2:5" x14ac:dyDescent="0.25">
      <c r="B256" s="768" t="s">
        <v>43</v>
      </c>
      <c r="C256" s="768" t="s">
        <v>312</v>
      </c>
      <c r="D256" s="769" t="s">
        <v>15</v>
      </c>
      <c r="E256" s="770">
        <v>7.0000000000000007E-2</v>
      </c>
    </row>
    <row r="257" spans="2:5" x14ac:dyDescent="0.25">
      <c r="B257" s="768" t="s">
        <v>43</v>
      </c>
      <c r="C257" s="768" t="s">
        <v>365</v>
      </c>
      <c r="D257" s="769" t="s">
        <v>78</v>
      </c>
      <c r="E257" s="770">
        <v>1</v>
      </c>
    </row>
    <row r="258" spans="2:5" x14ac:dyDescent="0.25">
      <c r="B258" s="768" t="s">
        <v>43</v>
      </c>
      <c r="C258" s="768" t="s">
        <v>365</v>
      </c>
      <c r="D258" s="769" t="s">
        <v>79</v>
      </c>
      <c r="E258" s="770">
        <v>1</v>
      </c>
    </row>
    <row r="259" spans="2:5" x14ac:dyDescent="0.25">
      <c r="B259" s="768" t="s">
        <v>43</v>
      </c>
      <c r="C259" s="768" t="s">
        <v>365</v>
      </c>
      <c r="D259" s="769" t="s">
        <v>15</v>
      </c>
      <c r="E259" s="770">
        <v>1</v>
      </c>
    </row>
    <row r="260" spans="2:5" x14ac:dyDescent="0.25">
      <c r="B260" s="768" t="s">
        <v>43</v>
      </c>
      <c r="C260" s="768" t="s">
        <v>391</v>
      </c>
      <c r="D260" s="769" t="s">
        <v>78</v>
      </c>
      <c r="E260" s="770">
        <v>1</v>
      </c>
    </row>
    <row r="261" spans="2:5" x14ac:dyDescent="0.25">
      <c r="B261" s="768" t="s">
        <v>43</v>
      </c>
      <c r="C261" s="768" t="s">
        <v>391</v>
      </c>
      <c r="D261" s="769" t="s">
        <v>79</v>
      </c>
      <c r="E261" s="770">
        <v>1</v>
      </c>
    </row>
    <row r="262" spans="2:5" x14ac:dyDescent="0.25">
      <c r="B262" s="768" t="s">
        <v>43</v>
      </c>
      <c r="C262" s="768" t="s">
        <v>391</v>
      </c>
      <c r="D262" s="769" t="s">
        <v>15</v>
      </c>
      <c r="E262" s="770">
        <v>1</v>
      </c>
    </row>
    <row r="263" spans="2:5" x14ac:dyDescent="0.25">
      <c r="B263" s="768" t="s">
        <v>43</v>
      </c>
      <c r="C263" s="768" t="s">
        <v>392</v>
      </c>
      <c r="D263" s="769" t="s">
        <v>78</v>
      </c>
      <c r="E263" s="770">
        <v>1</v>
      </c>
    </row>
    <row r="264" spans="2:5" x14ac:dyDescent="0.25">
      <c r="B264" s="768" t="s">
        <v>43</v>
      </c>
      <c r="C264" s="768" t="s">
        <v>392</v>
      </c>
      <c r="D264" s="769" t="s">
        <v>79</v>
      </c>
      <c r="E264" s="770">
        <v>1</v>
      </c>
    </row>
    <row r="265" spans="2:5" x14ac:dyDescent="0.25">
      <c r="B265" s="768" t="s">
        <v>43</v>
      </c>
      <c r="C265" s="768" t="s">
        <v>392</v>
      </c>
      <c r="D265" s="769" t="s">
        <v>15</v>
      </c>
      <c r="E265" s="770">
        <v>1</v>
      </c>
    </row>
    <row r="266" spans="2:5" x14ac:dyDescent="0.25">
      <c r="B266" s="768" t="s">
        <v>43</v>
      </c>
      <c r="C266" s="768" t="s">
        <v>366</v>
      </c>
      <c r="D266" s="769" t="s">
        <v>78</v>
      </c>
      <c r="E266" s="770">
        <v>1</v>
      </c>
    </row>
    <row r="267" spans="2:5" x14ac:dyDescent="0.25">
      <c r="B267" s="768" t="s">
        <v>43</v>
      </c>
      <c r="C267" s="768" t="s">
        <v>366</v>
      </c>
      <c r="D267" s="769" t="s">
        <v>79</v>
      </c>
      <c r="E267" s="770">
        <v>1</v>
      </c>
    </row>
    <row r="268" spans="2:5" x14ac:dyDescent="0.25">
      <c r="B268" s="768" t="s">
        <v>43</v>
      </c>
      <c r="C268" s="768" t="s">
        <v>366</v>
      </c>
      <c r="D268" s="769" t="s">
        <v>15</v>
      </c>
      <c r="E268" s="770">
        <v>1</v>
      </c>
    </row>
    <row r="269" spans="2:5" x14ac:dyDescent="0.25">
      <c r="B269" s="768" t="s">
        <v>43</v>
      </c>
      <c r="C269" s="768" t="s">
        <v>393</v>
      </c>
      <c r="D269" s="769" t="s">
        <v>78</v>
      </c>
      <c r="E269" s="770">
        <v>1</v>
      </c>
    </row>
    <row r="270" spans="2:5" x14ac:dyDescent="0.25">
      <c r="B270" s="768" t="s">
        <v>43</v>
      </c>
      <c r="C270" s="768" t="s">
        <v>393</v>
      </c>
      <c r="D270" s="769" t="s">
        <v>79</v>
      </c>
      <c r="E270" s="770">
        <v>1</v>
      </c>
    </row>
    <row r="271" spans="2:5" x14ac:dyDescent="0.25">
      <c r="B271" s="768" t="s">
        <v>43</v>
      </c>
      <c r="C271" s="768" t="s">
        <v>393</v>
      </c>
      <c r="D271" s="769" t="s">
        <v>15</v>
      </c>
      <c r="E271" s="770">
        <v>1</v>
      </c>
    </row>
    <row r="272" spans="2:5" x14ac:dyDescent="0.25">
      <c r="B272" s="768" t="s">
        <v>43</v>
      </c>
      <c r="C272" s="768" t="s">
        <v>367</v>
      </c>
      <c r="D272" s="769" t="s">
        <v>78</v>
      </c>
      <c r="E272" s="770">
        <v>1</v>
      </c>
    </row>
    <row r="273" spans="2:5" x14ac:dyDescent="0.25">
      <c r="B273" s="768" t="s">
        <v>43</v>
      </c>
      <c r="C273" s="768" t="s">
        <v>367</v>
      </c>
      <c r="D273" s="769" t="s">
        <v>79</v>
      </c>
      <c r="E273" s="770">
        <v>1</v>
      </c>
    </row>
    <row r="274" spans="2:5" x14ac:dyDescent="0.25">
      <c r="B274" s="768" t="s">
        <v>43</v>
      </c>
      <c r="C274" s="768" t="s">
        <v>367</v>
      </c>
      <c r="D274" s="769" t="s">
        <v>15</v>
      </c>
      <c r="E274" s="770">
        <v>1</v>
      </c>
    </row>
    <row r="275" spans="2:5" x14ac:dyDescent="0.25">
      <c r="B275" s="768" t="s">
        <v>43</v>
      </c>
      <c r="C275" s="768" t="s">
        <v>368</v>
      </c>
      <c r="D275" s="769" t="s">
        <v>78</v>
      </c>
      <c r="E275" s="770">
        <v>1</v>
      </c>
    </row>
    <row r="276" spans="2:5" x14ac:dyDescent="0.25">
      <c r="B276" s="768" t="s">
        <v>43</v>
      </c>
      <c r="C276" s="768" t="s">
        <v>368</v>
      </c>
      <c r="D276" s="769" t="s">
        <v>79</v>
      </c>
      <c r="E276" s="770">
        <v>1</v>
      </c>
    </row>
    <row r="277" spans="2:5" x14ac:dyDescent="0.25">
      <c r="B277" s="768" t="s">
        <v>43</v>
      </c>
      <c r="C277" s="768" t="s">
        <v>368</v>
      </c>
      <c r="D277" s="769" t="s">
        <v>15</v>
      </c>
      <c r="E277" s="770">
        <v>1</v>
      </c>
    </row>
    <row r="278" spans="2:5" x14ac:dyDescent="0.25">
      <c r="B278" s="768" t="s">
        <v>43</v>
      </c>
      <c r="C278" s="768" t="s">
        <v>369</v>
      </c>
      <c r="D278" s="769" t="s">
        <v>78</v>
      </c>
      <c r="E278" s="770">
        <v>1</v>
      </c>
    </row>
    <row r="279" spans="2:5" x14ac:dyDescent="0.25">
      <c r="B279" s="768" t="s">
        <v>43</v>
      </c>
      <c r="C279" s="768" t="s">
        <v>369</v>
      </c>
      <c r="D279" s="769" t="s">
        <v>79</v>
      </c>
      <c r="E279" s="770">
        <v>1</v>
      </c>
    </row>
    <row r="280" spans="2:5" x14ac:dyDescent="0.25">
      <c r="B280" s="768" t="s">
        <v>43</v>
      </c>
      <c r="C280" s="768" t="s">
        <v>369</v>
      </c>
      <c r="D280" s="769" t="s">
        <v>15</v>
      </c>
      <c r="E280" s="770">
        <v>1</v>
      </c>
    </row>
    <row r="281" spans="2:5" x14ac:dyDescent="0.25">
      <c r="B281" s="768" t="s">
        <v>43</v>
      </c>
      <c r="C281" s="768" t="s">
        <v>370</v>
      </c>
      <c r="D281" s="769" t="s">
        <v>78</v>
      </c>
      <c r="E281" s="770">
        <v>1</v>
      </c>
    </row>
    <row r="282" spans="2:5" x14ac:dyDescent="0.25">
      <c r="B282" s="768" t="s">
        <v>43</v>
      </c>
      <c r="C282" s="768" t="s">
        <v>370</v>
      </c>
      <c r="D282" s="769" t="s">
        <v>79</v>
      </c>
      <c r="E282" s="770">
        <v>1</v>
      </c>
    </row>
    <row r="283" spans="2:5" x14ac:dyDescent="0.25">
      <c r="B283" s="768" t="s">
        <v>43</v>
      </c>
      <c r="C283" s="768" t="s">
        <v>370</v>
      </c>
      <c r="D283" s="769" t="s">
        <v>15</v>
      </c>
      <c r="E283" s="770">
        <v>1</v>
      </c>
    </row>
    <row r="284" spans="2:5" x14ac:dyDescent="0.25">
      <c r="B284" s="768" t="s">
        <v>43</v>
      </c>
      <c r="C284" s="768" t="s">
        <v>371</v>
      </c>
      <c r="D284" s="769" t="s">
        <v>78</v>
      </c>
      <c r="E284" s="770">
        <v>1</v>
      </c>
    </row>
    <row r="285" spans="2:5" x14ac:dyDescent="0.25">
      <c r="B285" s="768" t="s">
        <v>43</v>
      </c>
      <c r="C285" s="768" t="s">
        <v>371</v>
      </c>
      <c r="D285" s="769" t="s">
        <v>79</v>
      </c>
      <c r="E285" s="770">
        <v>1</v>
      </c>
    </row>
    <row r="286" spans="2:5" x14ac:dyDescent="0.25">
      <c r="B286" s="768" t="s">
        <v>43</v>
      </c>
      <c r="C286" s="768" t="s">
        <v>371</v>
      </c>
      <c r="D286" s="769" t="s">
        <v>15</v>
      </c>
      <c r="E286" s="770">
        <v>1</v>
      </c>
    </row>
    <row r="287" spans="2:5" x14ac:dyDescent="0.25">
      <c r="B287" s="768" t="s">
        <v>43</v>
      </c>
      <c r="C287" s="768" t="s">
        <v>372</v>
      </c>
      <c r="D287" s="769" t="s">
        <v>78</v>
      </c>
      <c r="E287" s="770">
        <v>1</v>
      </c>
    </row>
    <row r="288" spans="2:5" x14ac:dyDescent="0.25">
      <c r="B288" s="768" t="s">
        <v>43</v>
      </c>
      <c r="C288" s="768" t="s">
        <v>372</v>
      </c>
      <c r="D288" s="769" t="s">
        <v>79</v>
      </c>
      <c r="E288" s="770">
        <v>1</v>
      </c>
    </row>
    <row r="289" spans="2:5" x14ac:dyDescent="0.25">
      <c r="B289" s="768" t="s">
        <v>43</v>
      </c>
      <c r="C289" s="768" t="s">
        <v>372</v>
      </c>
      <c r="D289" s="769" t="s">
        <v>15</v>
      </c>
      <c r="E289" s="770">
        <v>1</v>
      </c>
    </row>
    <row r="290" spans="2:5" x14ac:dyDescent="0.25">
      <c r="B290" s="768" t="s">
        <v>43</v>
      </c>
      <c r="C290" s="768" t="s">
        <v>212</v>
      </c>
      <c r="D290" s="769" t="s">
        <v>78</v>
      </c>
      <c r="E290" s="770">
        <v>1</v>
      </c>
    </row>
    <row r="291" spans="2:5" x14ac:dyDescent="0.25">
      <c r="B291" s="768" t="s">
        <v>43</v>
      </c>
      <c r="C291" s="768" t="s">
        <v>212</v>
      </c>
      <c r="D291" s="769" t="s">
        <v>79</v>
      </c>
      <c r="E291" s="770">
        <v>1</v>
      </c>
    </row>
    <row r="292" spans="2:5" x14ac:dyDescent="0.25">
      <c r="B292" s="768" t="s">
        <v>43</v>
      </c>
      <c r="C292" s="768" t="s">
        <v>212</v>
      </c>
      <c r="D292" s="769" t="s">
        <v>15</v>
      </c>
      <c r="E292" s="770">
        <v>1</v>
      </c>
    </row>
    <row r="293" spans="2:5" x14ac:dyDescent="0.25">
      <c r="B293" s="768" t="s">
        <v>43</v>
      </c>
      <c r="C293" s="768" t="s">
        <v>394</v>
      </c>
      <c r="D293" s="769" t="s">
        <v>78</v>
      </c>
      <c r="E293" s="770">
        <v>7.0000000000000007E-2</v>
      </c>
    </row>
    <row r="294" spans="2:5" x14ac:dyDescent="0.25">
      <c r="B294" s="768" t="s">
        <v>43</v>
      </c>
      <c r="C294" s="768" t="s">
        <v>394</v>
      </c>
      <c r="D294" s="769" t="s">
        <v>79</v>
      </c>
      <c r="E294" s="770">
        <v>7.0000000000000007E-2</v>
      </c>
    </row>
    <row r="295" spans="2:5" x14ac:dyDescent="0.25">
      <c r="B295" s="768" t="s">
        <v>43</v>
      </c>
      <c r="C295" s="768" t="s">
        <v>394</v>
      </c>
      <c r="D295" s="769" t="s">
        <v>15</v>
      </c>
      <c r="E295" s="770">
        <v>7.0000000000000007E-2</v>
      </c>
    </row>
    <row r="296" spans="2:5" x14ac:dyDescent="0.25">
      <c r="B296" s="768" t="s">
        <v>43</v>
      </c>
      <c r="C296" s="768" t="s">
        <v>205</v>
      </c>
      <c r="D296" s="769" t="s">
        <v>78</v>
      </c>
      <c r="E296" s="770">
        <v>1</v>
      </c>
    </row>
    <row r="297" spans="2:5" x14ac:dyDescent="0.25">
      <c r="B297" s="768" t="s">
        <v>43</v>
      </c>
      <c r="C297" s="768" t="s">
        <v>205</v>
      </c>
      <c r="D297" s="769" t="s">
        <v>79</v>
      </c>
      <c r="E297" s="770">
        <v>1</v>
      </c>
    </row>
    <row r="298" spans="2:5" x14ac:dyDescent="0.25">
      <c r="B298" s="768" t="s">
        <v>43</v>
      </c>
      <c r="C298" s="768" t="s">
        <v>205</v>
      </c>
      <c r="D298" s="769" t="s">
        <v>15</v>
      </c>
      <c r="E298" s="770">
        <v>1</v>
      </c>
    </row>
    <row r="299" spans="2:5" x14ac:dyDescent="0.25">
      <c r="B299" s="768" t="s">
        <v>43</v>
      </c>
      <c r="C299" s="768" t="s">
        <v>373</v>
      </c>
      <c r="D299" s="769" t="s">
        <v>78</v>
      </c>
      <c r="E299" s="770">
        <v>1</v>
      </c>
    </row>
    <row r="300" spans="2:5" x14ac:dyDescent="0.25">
      <c r="B300" s="768" t="s">
        <v>43</v>
      </c>
      <c r="C300" s="768" t="s">
        <v>373</v>
      </c>
      <c r="D300" s="769" t="s">
        <v>79</v>
      </c>
      <c r="E300" s="770">
        <v>1</v>
      </c>
    </row>
    <row r="301" spans="2:5" x14ac:dyDescent="0.25">
      <c r="B301" s="768" t="s">
        <v>43</v>
      </c>
      <c r="C301" s="768" t="s">
        <v>373</v>
      </c>
      <c r="D301" s="769" t="s">
        <v>15</v>
      </c>
      <c r="E301" s="770">
        <v>1</v>
      </c>
    </row>
    <row r="302" spans="2:5" x14ac:dyDescent="0.25">
      <c r="B302" s="768" t="s">
        <v>43</v>
      </c>
      <c r="C302" s="768" t="s">
        <v>211</v>
      </c>
      <c r="D302" s="769" t="s">
        <v>78</v>
      </c>
      <c r="E302" s="770">
        <v>7.0000000000000007E-2</v>
      </c>
    </row>
    <row r="303" spans="2:5" x14ac:dyDescent="0.25">
      <c r="B303" s="768" t="s">
        <v>43</v>
      </c>
      <c r="C303" s="768" t="s">
        <v>211</v>
      </c>
      <c r="D303" s="769" t="s">
        <v>79</v>
      </c>
      <c r="E303" s="770">
        <v>7.0000000000000007E-2</v>
      </c>
    </row>
    <row r="304" spans="2:5" x14ac:dyDescent="0.25">
      <c r="B304" s="768" t="s">
        <v>43</v>
      </c>
      <c r="C304" s="768" t="s">
        <v>211</v>
      </c>
      <c r="D304" s="769" t="s">
        <v>15</v>
      </c>
      <c r="E304" s="770">
        <v>7.0000000000000007E-2</v>
      </c>
    </row>
    <row r="305" spans="2:5" ht="51.75" customHeight="1" x14ac:dyDescent="0.25">
      <c r="B305" s="765" t="s">
        <v>396</v>
      </c>
      <c r="C305" s="765" t="s">
        <v>385</v>
      </c>
      <c r="D305" s="766" t="s">
        <v>254</v>
      </c>
      <c r="E305" s="767" t="s">
        <v>397</v>
      </c>
    </row>
    <row r="306" spans="2:5" x14ac:dyDescent="0.25">
      <c r="B306" s="768" t="s">
        <v>43</v>
      </c>
      <c r="C306" s="768" t="s">
        <v>374</v>
      </c>
      <c r="D306" s="769" t="s">
        <v>78</v>
      </c>
      <c r="E306" s="770">
        <v>1</v>
      </c>
    </row>
    <row r="307" spans="2:5" x14ac:dyDescent="0.25">
      <c r="B307" s="768" t="s">
        <v>43</v>
      </c>
      <c r="C307" s="768" t="s">
        <v>374</v>
      </c>
      <c r="D307" s="769" t="s">
        <v>79</v>
      </c>
      <c r="E307" s="770">
        <v>1</v>
      </c>
    </row>
    <row r="308" spans="2:5" x14ac:dyDescent="0.25">
      <c r="B308" s="768" t="s">
        <v>43</v>
      </c>
      <c r="C308" s="768" t="s">
        <v>374</v>
      </c>
      <c r="D308" s="769" t="s">
        <v>15</v>
      </c>
      <c r="E308" s="770">
        <v>1</v>
      </c>
    </row>
    <row r="309" spans="2:5" x14ac:dyDescent="0.25">
      <c r="B309" s="768" t="s">
        <v>43</v>
      </c>
      <c r="C309" s="768" t="s">
        <v>375</v>
      </c>
      <c r="D309" s="769" t="s">
        <v>78</v>
      </c>
      <c r="E309" s="770">
        <v>1</v>
      </c>
    </row>
    <row r="310" spans="2:5" x14ac:dyDescent="0.25">
      <c r="B310" s="768" t="s">
        <v>43</v>
      </c>
      <c r="C310" s="768" t="s">
        <v>375</v>
      </c>
      <c r="D310" s="769" t="s">
        <v>79</v>
      </c>
      <c r="E310" s="770">
        <v>1</v>
      </c>
    </row>
    <row r="311" spans="2:5" x14ac:dyDescent="0.25">
      <c r="B311" s="768" t="s">
        <v>43</v>
      </c>
      <c r="C311" s="768" t="s">
        <v>375</v>
      </c>
      <c r="D311" s="769" t="s">
        <v>15</v>
      </c>
      <c r="E311" s="770">
        <v>1</v>
      </c>
    </row>
    <row r="312" spans="2:5" x14ac:dyDescent="0.25">
      <c r="B312" s="768" t="s">
        <v>43</v>
      </c>
      <c r="C312" s="768" t="s">
        <v>376</v>
      </c>
      <c r="D312" s="769" t="s">
        <v>78</v>
      </c>
      <c r="E312" s="770">
        <v>7.0000000000000007E-2</v>
      </c>
    </row>
    <row r="313" spans="2:5" x14ac:dyDescent="0.25">
      <c r="B313" s="768" t="s">
        <v>43</v>
      </c>
      <c r="C313" s="768" t="s">
        <v>376</v>
      </c>
      <c r="D313" s="769" t="s">
        <v>79</v>
      </c>
      <c r="E313" s="770">
        <v>7.0000000000000007E-2</v>
      </c>
    </row>
    <row r="314" spans="2:5" x14ac:dyDescent="0.25">
      <c r="B314" s="768" t="s">
        <v>43</v>
      </c>
      <c r="C314" s="768" t="s">
        <v>376</v>
      </c>
      <c r="D314" s="769" t="s">
        <v>15</v>
      </c>
      <c r="E314" s="770">
        <v>7.0000000000000007E-2</v>
      </c>
    </row>
    <row r="315" spans="2:5" x14ac:dyDescent="0.25">
      <c r="B315" s="768" t="s">
        <v>43</v>
      </c>
      <c r="C315" s="768" t="s">
        <v>383</v>
      </c>
      <c r="D315" s="769" t="s">
        <v>78</v>
      </c>
      <c r="E315" s="770">
        <v>1</v>
      </c>
    </row>
    <row r="316" spans="2:5" x14ac:dyDescent="0.25">
      <c r="B316" s="768" t="s">
        <v>43</v>
      </c>
      <c r="C316" s="768" t="s">
        <v>383</v>
      </c>
      <c r="D316" s="769" t="s">
        <v>79</v>
      </c>
      <c r="E316" s="770">
        <v>1</v>
      </c>
    </row>
    <row r="317" spans="2:5" x14ac:dyDescent="0.25">
      <c r="B317" s="768" t="s">
        <v>43</v>
      </c>
      <c r="C317" s="768" t="s">
        <v>383</v>
      </c>
      <c r="D317" s="769" t="s">
        <v>15</v>
      </c>
      <c r="E317" s="770">
        <v>1</v>
      </c>
    </row>
    <row r="318" spans="2:5" x14ac:dyDescent="0.25">
      <c r="B318" s="768" t="s">
        <v>43</v>
      </c>
      <c r="C318" s="768" t="s">
        <v>377</v>
      </c>
      <c r="D318" s="769" t="s">
        <v>78</v>
      </c>
      <c r="E318" s="770">
        <v>1</v>
      </c>
    </row>
    <row r="319" spans="2:5" x14ac:dyDescent="0.25">
      <c r="B319" s="768" t="s">
        <v>43</v>
      </c>
      <c r="C319" s="768" t="s">
        <v>377</v>
      </c>
      <c r="D319" s="769" t="s">
        <v>79</v>
      </c>
      <c r="E319" s="770">
        <v>1</v>
      </c>
    </row>
    <row r="320" spans="2:5" x14ac:dyDescent="0.25">
      <c r="B320" s="768" t="s">
        <v>43</v>
      </c>
      <c r="C320" s="768" t="s">
        <v>377</v>
      </c>
      <c r="D320" s="769" t="s">
        <v>15</v>
      </c>
      <c r="E320" s="770">
        <v>1</v>
      </c>
    </row>
    <row r="321" spans="2:5" x14ac:dyDescent="0.25">
      <c r="B321" s="768" t="s">
        <v>43</v>
      </c>
      <c r="C321" s="768" t="s">
        <v>378</v>
      </c>
      <c r="D321" s="769" t="s">
        <v>78</v>
      </c>
      <c r="E321" s="770">
        <v>1</v>
      </c>
    </row>
    <row r="322" spans="2:5" x14ac:dyDescent="0.25">
      <c r="B322" s="768" t="s">
        <v>43</v>
      </c>
      <c r="C322" s="768" t="s">
        <v>378</v>
      </c>
      <c r="D322" s="769" t="s">
        <v>79</v>
      </c>
      <c r="E322" s="770">
        <v>1</v>
      </c>
    </row>
    <row r="323" spans="2:5" x14ac:dyDescent="0.25">
      <c r="B323" s="768" t="s">
        <v>43</v>
      </c>
      <c r="C323" s="768" t="s">
        <v>378</v>
      </c>
      <c r="D323" s="769" t="s">
        <v>15</v>
      </c>
      <c r="E323" s="770">
        <v>1</v>
      </c>
    </row>
    <row r="324" spans="2:5" x14ac:dyDescent="0.25">
      <c r="B324" s="768" t="s">
        <v>43</v>
      </c>
      <c r="C324" s="768" t="s">
        <v>384</v>
      </c>
      <c r="D324" s="769" t="s">
        <v>78</v>
      </c>
      <c r="E324" s="770">
        <v>7.0000000000000007E-2</v>
      </c>
    </row>
    <row r="325" spans="2:5" x14ac:dyDescent="0.25">
      <c r="B325" s="768" t="s">
        <v>43</v>
      </c>
      <c r="C325" s="768" t="s">
        <v>384</v>
      </c>
      <c r="D325" s="769" t="s">
        <v>79</v>
      </c>
      <c r="E325" s="770">
        <v>7.0000000000000007E-2</v>
      </c>
    </row>
    <row r="326" spans="2:5" x14ac:dyDescent="0.25">
      <c r="B326" s="768" t="s">
        <v>43</v>
      </c>
      <c r="C326" s="768" t="s">
        <v>384</v>
      </c>
      <c r="D326" s="769" t="s">
        <v>15</v>
      </c>
      <c r="E326" s="770">
        <v>7.0000000000000007E-2</v>
      </c>
    </row>
    <row r="327" spans="2:5" x14ac:dyDescent="0.25">
      <c r="B327" s="768" t="s">
        <v>43</v>
      </c>
      <c r="C327" s="768" t="s">
        <v>379</v>
      </c>
      <c r="D327" s="769" t="s">
        <v>78</v>
      </c>
      <c r="E327" s="770">
        <v>1</v>
      </c>
    </row>
    <row r="328" spans="2:5" x14ac:dyDescent="0.25">
      <c r="B328" s="768" t="s">
        <v>43</v>
      </c>
      <c r="C328" s="768" t="s">
        <v>379</v>
      </c>
      <c r="D328" s="769" t="s">
        <v>79</v>
      </c>
      <c r="E328" s="770">
        <v>1</v>
      </c>
    </row>
    <row r="329" spans="2:5" x14ac:dyDescent="0.25">
      <c r="B329" s="768" t="s">
        <v>43</v>
      </c>
      <c r="C329" s="768" t="s">
        <v>379</v>
      </c>
      <c r="D329" s="769" t="s">
        <v>15</v>
      </c>
      <c r="E329" s="770">
        <v>1</v>
      </c>
    </row>
    <row r="330" spans="2:5" x14ac:dyDescent="0.25">
      <c r="B330" s="768" t="s">
        <v>43</v>
      </c>
      <c r="C330" s="768" t="s">
        <v>380</v>
      </c>
      <c r="D330" s="769" t="s">
        <v>78</v>
      </c>
      <c r="E330" s="770">
        <v>1</v>
      </c>
    </row>
    <row r="331" spans="2:5" x14ac:dyDescent="0.25">
      <c r="B331" s="768" t="s">
        <v>43</v>
      </c>
      <c r="C331" s="768" t="s">
        <v>380</v>
      </c>
      <c r="D331" s="769" t="s">
        <v>79</v>
      </c>
      <c r="E331" s="770">
        <v>1</v>
      </c>
    </row>
    <row r="332" spans="2:5" x14ac:dyDescent="0.25">
      <c r="B332" s="768" t="s">
        <v>43</v>
      </c>
      <c r="C332" s="768" t="s">
        <v>380</v>
      </c>
      <c r="D332" s="769" t="s">
        <v>15</v>
      </c>
      <c r="E332" s="770">
        <v>1</v>
      </c>
    </row>
    <row r="333" spans="2:5" x14ac:dyDescent="0.25">
      <c r="B333" s="768" t="s">
        <v>43</v>
      </c>
      <c r="C333" s="768" t="s">
        <v>381</v>
      </c>
      <c r="D333" s="769" t="s">
        <v>78</v>
      </c>
      <c r="E333" s="770">
        <v>1</v>
      </c>
    </row>
    <row r="334" spans="2:5" x14ac:dyDescent="0.25">
      <c r="B334" s="768" t="s">
        <v>43</v>
      </c>
      <c r="C334" s="768" t="s">
        <v>381</v>
      </c>
      <c r="D334" s="769" t="s">
        <v>79</v>
      </c>
      <c r="E334" s="770">
        <v>1</v>
      </c>
    </row>
    <row r="335" spans="2:5" x14ac:dyDescent="0.25">
      <c r="B335" s="768" t="s">
        <v>43</v>
      </c>
      <c r="C335" s="768" t="s">
        <v>381</v>
      </c>
      <c r="D335" s="769" t="s">
        <v>15</v>
      </c>
      <c r="E335" s="770">
        <v>1</v>
      </c>
    </row>
    <row r="336" spans="2:5" x14ac:dyDescent="0.25">
      <c r="B336" s="768" t="s">
        <v>43</v>
      </c>
      <c r="C336" s="768" t="s">
        <v>382</v>
      </c>
      <c r="D336" s="769" t="s">
        <v>78</v>
      </c>
      <c r="E336" s="770">
        <v>1</v>
      </c>
    </row>
    <row r="337" spans="2:5" x14ac:dyDescent="0.25">
      <c r="B337" s="768" t="s">
        <v>43</v>
      </c>
      <c r="C337" s="768" t="s">
        <v>382</v>
      </c>
      <c r="D337" s="769" t="s">
        <v>79</v>
      </c>
      <c r="E337" s="770">
        <v>1</v>
      </c>
    </row>
    <row r="338" spans="2:5" x14ac:dyDescent="0.25">
      <c r="B338" s="768" t="s">
        <v>43</v>
      </c>
      <c r="C338" s="768" t="s">
        <v>382</v>
      </c>
      <c r="D338" s="769" t="s">
        <v>15</v>
      </c>
      <c r="E338" s="770">
        <v>1</v>
      </c>
    </row>
    <row r="339" spans="2:5" x14ac:dyDescent="0.25">
      <c r="B339" s="768" t="s">
        <v>360</v>
      </c>
      <c r="C339" s="768" t="s">
        <v>130</v>
      </c>
      <c r="D339" s="769" t="s">
        <v>78</v>
      </c>
      <c r="E339" s="770">
        <v>1</v>
      </c>
    </row>
    <row r="340" spans="2:5" x14ac:dyDescent="0.25">
      <c r="B340" s="768" t="s">
        <v>360</v>
      </c>
      <c r="C340" s="768" t="s">
        <v>130</v>
      </c>
      <c r="D340" s="769" t="s">
        <v>79</v>
      </c>
      <c r="E340" s="770">
        <v>1</v>
      </c>
    </row>
    <row r="341" spans="2:5" x14ac:dyDescent="0.25">
      <c r="B341" s="768" t="s">
        <v>360</v>
      </c>
      <c r="C341" s="768" t="s">
        <v>130</v>
      </c>
      <c r="D341" s="769" t="s">
        <v>15</v>
      </c>
      <c r="E341" s="770">
        <v>1</v>
      </c>
    </row>
    <row r="342" spans="2:5" x14ac:dyDescent="0.25">
      <c r="B342" s="768" t="s">
        <v>45</v>
      </c>
      <c r="C342" s="768" t="s">
        <v>293</v>
      </c>
      <c r="D342" s="769" t="s">
        <v>78</v>
      </c>
      <c r="E342" s="770">
        <v>7.0000000000000007E-2</v>
      </c>
    </row>
    <row r="343" spans="2:5" x14ac:dyDescent="0.25">
      <c r="B343" s="768" t="s">
        <v>45</v>
      </c>
      <c r="C343" s="768" t="s">
        <v>293</v>
      </c>
      <c r="D343" s="769" t="s">
        <v>79</v>
      </c>
      <c r="E343" s="770">
        <v>7.0000000000000007E-2</v>
      </c>
    </row>
    <row r="344" spans="2:5" x14ac:dyDescent="0.25">
      <c r="B344" s="768" t="s">
        <v>45</v>
      </c>
      <c r="C344" s="768" t="s">
        <v>293</v>
      </c>
      <c r="D344" s="769" t="s">
        <v>15</v>
      </c>
      <c r="E344" s="770">
        <v>7.0000000000000007E-2</v>
      </c>
    </row>
    <row r="345" spans="2:5" x14ac:dyDescent="0.25">
      <c r="B345" s="768" t="s">
        <v>10</v>
      </c>
      <c r="C345" s="768" t="s">
        <v>357</v>
      </c>
      <c r="D345" s="769" t="s">
        <v>78</v>
      </c>
      <c r="E345" s="770">
        <v>0.2</v>
      </c>
    </row>
    <row r="346" spans="2:5" x14ac:dyDescent="0.25">
      <c r="B346" s="768" t="s">
        <v>10</v>
      </c>
      <c r="C346" s="768" t="s">
        <v>357</v>
      </c>
      <c r="D346" s="769" t="s">
        <v>79</v>
      </c>
      <c r="E346" s="770">
        <v>0.2</v>
      </c>
    </row>
    <row r="347" spans="2:5" x14ac:dyDescent="0.25">
      <c r="B347" s="768" t="s">
        <v>10</v>
      </c>
      <c r="C347" s="768" t="s">
        <v>357</v>
      </c>
      <c r="D347" s="769" t="s">
        <v>15</v>
      </c>
      <c r="E347" s="770">
        <v>0.2</v>
      </c>
    </row>
    <row r="348" spans="2:5" x14ac:dyDescent="0.25">
      <c r="B348" s="768" t="s">
        <v>11</v>
      </c>
      <c r="C348" s="768" t="s">
        <v>357</v>
      </c>
      <c r="D348" s="769" t="s">
        <v>78</v>
      </c>
      <c r="E348" s="770">
        <v>0.2</v>
      </c>
    </row>
    <row r="349" spans="2:5" x14ac:dyDescent="0.25">
      <c r="B349" s="768" t="s">
        <v>11</v>
      </c>
      <c r="C349" s="768" t="s">
        <v>357</v>
      </c>
      <c r="D349" s="769" t="s">
        <v>79</v>
      </c>
      <c r="E349" s="770">
        <v>0.2</v>
      </c>
    </row>
    <row r="350" spans="2:5" x14ac:dyDescent="0.25">
      <c r="B350" s="768" t="s">
        <v>11</v>
      </c>
      <c r="C350" s="768" t="s">
        <v>357</v>
      </c>
      <c r="D350" s="769" t="s">
        <v>15</v>
      </c>
      <c r="E350" s="770">
        <v>0.2</v>
      </c>
    </row>
    <row r="351" spans="2:5" x14ac:dyDescent="0.25">
      <c r="B351" s="768" t="s">
        <v>75</v>
      </c>
      <c r="C351" s="768" t="s">
        <v>196</v>
      </c>
      <c r="D351" s="769" t="s">
        <v>78</v>
      </c>
      <c r="E351" s="770">
        <v>0.25</v>
      </c>
    </row>
    <row r="352" spans="2:5" x14ac:dyDescent="0.25">
      <c r="B352" s="768" t="s">
        <v>75</v>
      </c>
      <c r="C352" s="768" t="s">
        <v>196</v>
      </c>
      <c r="D352" s="769" t="s">
        <v>79</v>
      </c>
      <c r="E352" s="770">
        <v>0.49</v>
      </c>
    </row>
    <row r="353" spans="2:5" x14ac:dyDescent="0.25">
      <c r="B353" s="768" t="s">
        <v>75</v>
      </c>
      <c r="C353" s="768" t="s">
        <v>196</v>
      </c>
      <c r="D353" s="769" t="s">
        <v>15</v>
      </c>
      <c r="E353" s="770">
        <v>1</v>
      </c>
    </row>
    <row r="354" spans="2:5" x14ac:dyDescent="0.25">
      <c r="B354" s="768" t="s">
        <v>75</v>
      </c>
      <c r="C354" s="768" t="s">
        <v>198</v>
      </c>
      <c r="D354" s="769" t="s">
        <v>78</v>
      </c>
      <c r="E354" s="770">
        <v>0.25</v>
      </c>
    </row>
    <row r="355" spans="2:5" ht="51.75" customHeight="1" x14ac:dyDescent="0.25">
      <c r="B355" s="765" t="s">
        <v>396</v>
      </c>
      <c r="C355" s="765" t="s">
        <v>385</v>
      </c>
      <c r="D355" s="766" t="s">
        <v>254</v>
      </c>
      <c r="E355" s="767" t="s">
        <v>397</v>
      </c>
    </row>
    <row r="356" spans="2:5" x14ac:dyDescent="0.25">
      <c r="B356" s="768" t="s">
        <v>75</v>
      </c>
      <c r="C356" s="768" t="s">
        <v>198</v>
      </c>
      <c r="D356" s="769" t="s">
        <v>79</v>
      </c>
      <c r="E356" s="770">
        <v>0.49</v>
      </c>
    </row>
    <row r="357" spans="2:5" x14ac:dyDescent="0.25">
      <c r="B357" s="768" t="s">
        <v>75</v>
      </c>
      <c r="C357" s="768" t="s">
        <v>198</v>
      </c>
      <c r="D357" s="769" t="s">
        <v>15</v>
      </c>
      <c r="E357" s="770">
        <v>1</v>
      </c>
    </row>
    <row r="358" spans="2:5" x14ac:dyDescent="0.25">
      <c r="B358" s="768" t="s">
        <v>75</v>
      </c>
      <c r="C358" s="768" t="s">
        <v>200</v>
      </c>
      <c r="D358" s="769" t="s">
        <v>78</v>
      </c>
      <c r="E358" s="770">
        <v>0.25</v>
      </c>
    </row>
    <row r="359" spans="2:5" x14ac:dyDescent="0.25">
      <c r="B359" s="768" t="s">
        <v>75</v>
      </c>
      <c r="C359" s="768" t="s">
        <v>200</v>
      </c>
      <c r="D359" s="769" t="s">
        <v>79</v>
      </c>
      <c r="E359" s="770">
        <v>0.49</v>
      </c>
    </row>
    <row r="360" spans="2:5" x14ac:dyDescent="0.25">
      <c r="B360" s="768" t="s">
        <v>75</v>
      </c>
      <c r="C360" s="768" t="s">
        <v>200</v>
      </c>
      <c r="D360" s="769" t="s">
        <v>15</v>
      </c>
      <c r="E360" s="770">
        <v>1</v>
      </c>
    </row>
    <row r="361" spans="2:5" x14ac:dyDescent="0.25">
      <c r="B361" s="768" t="s">
        <v>75</v>
      </c>
      <c r="C361" s="768" t="s">
        <v>201</v>
      </c>
      <c r="D361" s="769" t="s">
        <v>78</v>
      </c>
      <c r="E361" s="770">
        <v>0.25</v>
      </c>
    </row>
    <row r="362" spans="2:5" x14ac:dyDescent="0.25">
      <c r="B362" s="768" t="s">
        <v>75</v>
      </c>
      <c r="C362" s="768" t="s">
        <v>201</v>
      </c>
      <c r="D362" s="769" t="s">
        <v>79</v>
      </c>
      <c r="E362" s="770">
        <v>0.49</v>
      </c>
    </row>
    <row r="363" spans="2:5" x14ac:dyDescent="0.25">
      <c r="B363" s="768" t="s">
        <v>75</v>
      </c>
      <c r="C363" s="768" t="s">
        <v>201</v>
      </c>
      <c r="D363" s="769" t="s">
        <v>15</v>
      </c>
      <c r="E363" s="770">
        <v>1</v>
      </c>
    </row>
    <row r="364" spans="2:5" x14ac:dyDescent="0.25">
      <c r="B364" s="768" t="s">
        <v>75</v>
      </c>
      <c r="C364" s="768" t="s">
        <v>209</v>
      </c>
      <c r="D364" s="769" t="s">
        <v>78</v>
      </c>
      <c r="E364" s="770">
        <v>0.25</v>
      </c>
    </row>
    <row r="365" spans="2:5" x14ac:dyDescent="0.25">
      <c r="B365" s="768" t="s">
        <v>75</v>
      </c>
      <c r="C365" s="768" t="s">
        <v>209</v>
      </c>
      <c r="D365" s="769" t="s">
        <v>79</v>
      </c>
      <c r="E365" s="770">
        <v>0.49</v>
      </c>
    </row>
    <row r="366" spans="2:5" x14ac:dyDescent="0.25">
      <c r="B366" s="768" t="s">
        <v>75</v>
      </c>
      <c r="C366" s="768" t="s">
        <v>209</v>
      </c>
      <c r="D366" s="769" t="s">
        <v>15</v>
      </c>
      <c r="E366" s="770">
        <v>1</v>
      </c>
    </row>
    <row r="367" spans="2:5" x14ac:dyDescent="0.25">
      <c r="B367" s="768" t="s">
        <v>47</v>
      </c>
      <c r="C367" s="768" t="s">
        <v>345</v>
      </c>
      <c r="D367" s="769" t="s">
        <v>78</v>
      </c>
      <c r="E367" s="770">
        <v>0.5</v>
      </c>
    </row>
    <row r="368" spans="2:5" x14ac:dyDescent="0.25">
      <c r="B368" s="768" t="s">
        <v>47</v>
      </c>
      <c r="C368" s="768" t="s">
        <v>345</v>
      </c>
      <c r="D368" s="769" t="s">
        <v>79</v>
      </c>
      <c r="E368" s="770">
        <v>0.5</v>
      </c>
    </row>
    <row r="369" spans="2:5" x14ac:dyDescent="0.25">
      <c r="B369" s="768" t="s">
        <v>47</v>
      </c>
      <c r="C369" s="768" t="s">
        <v>345</v>
      </c>
      <c r="D369" s="769" t="s">
        <v>15</v>
      </c>
      <c r="E369" s="770">
        <v>0.5</v>
      </c>
    </row>
    <row r="370" spans="2:5" x14ac:dyDescent="0.25">
      <c r="B370" s="768" t="s">
        <v>52</v>
      </c>
      <c r="C370" s="768" t="s">
        <v>304</v>
      </c>
      <c r="D370" s="769" t="s">
        <v>78</v>
      </c>
      <c r="E370" s="770">
        <v>7.0000000000000007E-2</v>
      </c>
    </row>
    <row r="371" spans="2:5" x14ac:dyDescent="0.25">
      <c r="B371" s="768" t="s">
        <v>52</v>
      </c>
      <c r="C371" s="768" t="s">
        <v>304</v>
      </c>
      <c r="D371" s="769" t="s">
        <v>79</v>
      </c>
      <c r="E371" s="770">
        <v>7.0000000000000007E-2</v>
      </c>
    </row>
    <row r="372" spans="2:5" x14ac:dyDescent="0.25">
      <c r="B372" s="768" t="s">
        <v>52</v>
      </c>
      <c r="C372" s="768" t="s">
        <v>304</v>
      </c>
      <c r="D372" s="769" t="s">
        <v>15</v>
      </c>
      <c r="E372" s="770">
        <v>7.0000000000000007E-2</v>
      </c>
    </row>
    <row r="373" spans="2:5" x14ac:dyDescent="0.25">
      <c r="B373" s="768" t="s">
        <v>34</v>
      </c>
      <c r="C373" s="768" t="s">
        <v>301</v>
      </c>
      <c r="D373" s="769" t="s">
        <v>78</v>
      </c>
      <c r="E373" s="770">
        <v>0.32</v>
      </c>
    </row>
    <row r="374" spans="2:5" x14ac:dyDescent="0.25">
      <c r="B374" s="768" t="s">
        <v>34</v>
      </c>
      <c r="C374" s="768" t="s">
        <v>301</v>
      </c>
      <c r="D374" s="769" t="s">
        <v>79</v>
      </c>
      <c r="E374" s="770">
        <v>0.54</v>
      </c>
    </row>
    <row r="375" spans="2:5" x14ac:dyDescent="0.25">
      <c r="B375" s="768" t="s">
        <v>34</v>
      </c>
      <c r="C375" s="768" t="s">
        <v>301</v>
      </c>
      <c r="D375" s="769" t="s">
        <v>15</v>
      </c>
      <c r="E375" s="770">
        <v>1</v>
      </c>
    </row>
    <row r="376" spans="2:5" x14ac:dyDescent="0.25">
      <c r="B376" s="768" t="s">
        <v>35</v>
      </c>
      <c r="C376" s="768" t="s">
        <v>294</v>
      </c>
      <c r="D376" s="769" t="s">
        <v>78</v>
      </c>
      <c r="E376" s="770">
        <v>0.32</v>
      </c>
    </row>
    <row r="377" spans="2:5" x14ac:dyDescent="0.25">
      <c r="B377" s="768" t="s">
        <v>35</v>
      </c>
      <c r="C377" s="768" t="s">
        <v>294</v>
      </c>
      <c r="D377" s="769" t="s">
        <v>79</v>
      </c>
      <c r="E377" s="770">
        <v>0.56000000000000005</v>
      </c>
    </row>
    <row r="378" spans="2:5" x14ac:dyDescent="0.25">
      <c r="B378" s="768" t="s">
        <v>35</v>
      </c>
      <c r="C378" s="768" t="s">
        <v>294</v>
      </c>
      <c r="D378" s="769" t="s">
        <v>15</v>
      </c>
      <c r="E378" s="770">
        <v>1</v>
      </c>
    </row>
    <row r="379" spans="2:5" x14ac:dyDescent="0.25">
      <c r="B379" s="768" t="s">
        <v>173</v>
      </c>
      <c r="C379" s="768" t="s">
        <v>143</v>
      </c>
      <c r="D379" s="769" t="s">
        <v>78</v>
      </c>
      <c r="E379" s="770">
        <v>0.1</v>
      </c>
    </row>
    <row r="380" spans="2:5" x14ac:dyDescent="0.25">
      <c r="B380" s="768" t="s">
        <v>173</v>
      </c>
      <c r="C380" s="768" t="s">
        <v>143</v>
      </c>
      <c r="D380" s="769" t="s">
        <v>79</v>
      </c>
      <c r="E380" s="770">
        <v>0.3</v>
      </c>
    </row>
    <row r="381" spans="2:5" x14ac:dyDescent="0.25">
      <c r="B381" s="768" t="s">
        <v>173</v>
      </c>
      <c r="C381" s="768" t="s">
        <v>143</v>
      </c>
      <c r="D381" s="769" t="s">
        <v>15</v>
      </c>
      <c r="E381" s="770">
        <v>0.75</v>
      </c>
    </row>
    <row r="382" spans="2:5" x14ac:dyDescent="0.25">
      <c r="B382" s="768" t="s">
        <v>395</v>
      </c>
      <c r="C382" s="768" t="s">
        <v>143</v>
      </c>
      <c r="D382" s="769" t="s">
        <v>78</v>
      </c>
      <c r="E382" s="770">
        <v>0.1</v>
      </c>
    </row>
    <row r="383" spans="2:5" x14ac:dyDescent="0.25">
      <c r="B383" s="768" t="s">
        <v>395</v>
      </c>
      <c r="C383" s="768" t="s">
        <v>143</v>
      </c>
      <c r="D383" s="769" t="s">
        <v>79</v>
      </c>
      <c r="E383" s="770">
        <v>0.3</v>
      </c>
    </row>
    <row r="384" spans="2:5" x14ac:dyDescent="0.25">
      <c r="B384" s="768" t="s">
        <v>395</v>
      </c>
      <c r="C384" s="768" t="s">
        <v>143</v>
      </c>
      <c r="D384" s="769" t="s">
        <v>15</v>
      </c>
      <c r="E384" s="770">
        <v>0.75</v>
      </c>
    </row>
  </sheetData>
  <sortState ref="B2:F376">
    <sortCondition ref="B2:B376"/>
    <sortCondition ref="D2:D376"/>
  </sortState>
  <mergeCells count="1">
    <mergeCell ref="B1:E1"/>
  </mergeCells>
  <pageMargins left="0.7" right="0.7" top="0.75" bottom="0.75" header="0.3" footer="0.3"/>
  <pageSetup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34"/>
  <sheetViews>
    <sheetView view="pageBreakPreview" zoomScale="80" zoomScaleNormal="70" zoomScaleSheetLayoutView="80" workbookViewId="0">
      <selection activeCell="P91" sqref="B45:P91"/>
    </sheetView>
  </sheetViews>
  <sheetFormatPr defaultColWidth="9.140625" defaultRowHeight="12.75" x14ac:dyDescent="0.2"/>
  <cols>
    <col min="1" max="2" width="1.7109375" style="594" customWidth="1"/>
    <col min="3" max="3" width="1.5703125" style="594" customWidth="1"/>
    <col min="4" max="4" width="40.140625" style="594" customWidth="1"/>
    <col min="5" max="5" width="2.7109375" style="594" customWidth="1"/>
    <col min="6" max="13" width="10.7109375" style="594" customWidth="1"/>
    <col min="14" max="16" width="10.7109375" style="593" customWidth="1"/>
    <col min="17" max="17" width="3.7109375" style="593" customWidth="1"/>
    <col min="18" max="18" width="6" style="592" customWidth="1"/>
    <col min="19" max="16384" width="9.140625" style="30"/>
  </cols>
  <sheetData>
    <row r="1" spans="1:18" ht="68.25" customHeight="1" x14ac:dyDescent="0.25">
      <c r="A1" s="593"/>
      <c r="B1" s="1154" t="s">
        <v>491</v>
      </c>
      <c r="C1" s="1154"/>
      <c r="D1" s="1154"/>
      <c r="E1" s="1154"/>
      <c r="F1" s="1154"/>
      <c r="G1" s="1154"/>
      <c r="H1" s="1154"/>
      <c r="I1" s="1154"/>
      <c r="J1" s="1154"/>
      <c r="K1" s="1154"/>
      <c r="L1" s="1154"/>
      <c r="M1" s="1154"/>
      <c r="N1" s="1154"/>
      <c r="O1" s="1154"/>
      <c r="P1" s="1154"/>
      <c r="Q1" s="336"/>
      <c r="R1" s="367"/>
    </row>
    <row r="2" spans="1:18" ht="15" customHeight="1" x14ac:dyDescent="0.25">
      <c r="A2" s="573"/>
      <c r="B2" s="573"/>
      <c r="C2" s="573"/>
      <c r="D2" s="573"/>
      <c r="E2" s="573"/>
      <c r="F2" s="1152" t="s">
        <v>334</v>
      </c>
      <c r="G2" s="1155"/>
      <c r="H2" s="1155"/>
      <c r="I2" s="1155"/>
      <c r="J2" s="1155"/>
      <c r="K2" s="1155"/>
      <c r="L2" s="1153"/>
      <c r="M2" s="1152" t="s">
        <v>239</v>
      </c>
      <c r="N2" s="1155"/>
      <c r="O2" s="1152" t="s">
        <v>106</v>
      </c>
      <c r="P2" s="1153"/>
      <c r="Q2" s="336"/>
      <c r="R2" s="367"/>
    </row>
    <row r="3" spans="1:18" ht="15" customHeight="1" x14ac:dyDescent="0.25">
      <c r="A3" s="564"/>
      <c r="B3" s="370"/>
      <c r="C3" s="344"/>
      <c r="D3" s="361"/>
      <c r="E3" s="361"/>
      <c r="F3" s="565" t="s">
        <v>103</v>
      </c>
      <c r="G3" s="1148" t="s">
        <v>104</v>
      </c>
      <c r="H3" s="1148"/>
      <c r="I3" s="1148"/>
      <c r="J3" s="1148"/>
      <c r="K3" s="1148"/>
      <c r="L3" s="669" t="s">
        <v>252</v>
      </c>
      <c r="M3" s="1148" t="s">
        <v>104</v>
      </c>
      <c r="N3" s="1148"/>
      <c r="O3" s="1148" t="s">
        <v>104</v>
      </c>
      <c r="P3" s="1148"/>
      <c r="Q3" s="336"/>
      <c r="R3" s="367"/>
    </row>
    <row r="4" spans="1:18" ht="15" customHeight="1" x14ac:dyDescent="0.25">
      <c r="A4" s="80"/>
      <c r="B4" s="346"/>
      <c r="C4" s="369"/>
      <c r="E4" s="600" t="s">
        <v>327</v>
      </c>
      <c r="F4" s="565" t="s">
        <v>328</v>
      </c>
      <c r="G4" s="1148" t="s">
        <v>328</v>
      </c>
      <c r="H4" s="1148"/>
      <c r="I4" s="1148"/>
      <c r="J4" s="1148"/>
      <c r="K4" s="1148"/>
      <c r="L4" s="669" t="s">
        <v>328</v>
      </c>
      <c r="M4" s="565" t="s">
        <v>329</v>
      </c>
      <c r="N4" s="565" t="s">
        <v>328</v>
      </c>
      <c r="O4" s="1144" t="s">
        <v>329</v>
      </c>
      <c r="P4" s="1146"/>
      <c r="Q4" s="336"/>
      <c r="R4" s="367"/>
    </row>
    <row r="5" spans="1:18" ht="15" customHeight="1" x14ac:dyDescent="0.25">
      <c r="A5" s="80"/>
      <c r="B5" s="356"/>
      <c r="C5" s="324"/>
      <c r="D5" s="598"/>
      <c r="E5" s="335" t="s">
        <v>31</v>
      </c>
      <c r="F5" s="565" t="s">
        <v>29</v>
      </c>
      <c r="G5" s="1148" t="s">
        <v>29</v>
      </c>
      <c r="H5" s="1148"/>
      <c r="I5" s="1144"/>
      <c r="J5" s="1148"/>
      <c r="K5" s="1148"/>
      <c r="L5" s="566" t="s">
        <v>29</v>
      </c>
      <c r="M5" s="566" t="s">
        <v>405</v>
      </c>
      <c r="N5" s="670" t="s">
        <v>405</v>
      </c>
      <c r="O5" s="566" t="s">
        <v>29</v>
      </c>
      <c r="P5" s="341" t="s">
        <v>28</v>
      </c>
      <c r="Q5" s="336"/>
      <c r="R5" s="367"/>
    </row>
    <row r="6" spans="1:18" ht="15" customHeight="1" x14ac:dyDescent="0.25">
      <c r="A6" s="80"/>
      <c r="B6" s="356"/>
      <c r="C6" s="324"/>
      <c r="D6" s="598"/>
      <c r="E6" s="335" t="s">
        <v>254</v>
      </c>
      <c r="F6" s="565" t="s">
        <v>232</v>
      </c>
      <c r="G6" s="565" t="s">
        <v>92</v>
      </c>
      <c r="H6" s="565" t="s">
        <v>93</v>
      </c>
      <c r="I6" s="566" t="s">
        <v>232</v>
      </c>
      <c r="J6" s="565" t="s">
        <v>93</v>
      </c>
      <c r="K6" s="565" t="s">
        <v>232</v>
      </c>
      <c r="L6" s="566" t="s">
        <v>92</v>
      </c>
      <c r="M6" s="566" t="s">
        <v>233</v>
      </c>
      <c r="N6" s="670" t="s">
        <v>233</v>
      </c>
      <c r="O6" s="566" t="s">
        <v>326</v>
      </c>
      <c r="P6" s="341" t="s">
        <v>326</v>
      </c>
      <c r="Q6" s="336"/>
      <c r="R6" s="367"/>
    </row>
    <row r="7" spans="1:18" ht="15" customHeight="1" x14ac:dyDescent="0.25">
      <c r="A7" s="81"/>
      <c r="B7" s="325"/>
      <c r="C7" s="352"/>
      <c r="D7" s="501"/>
      <c r="E7" s="333" t="s">
        <v>253</v>
      </c>
      <c r="F7" s="621">
        <v>6.8039553660527996E-2</v>
      </c>
      <c r="G7" s="621">
        <v>6.34582237140524</v>
      </c>
      <c r="H7" s="621">
        <v>9.0719404880704006E-3</v>
      </c>
      <c r="I7" s="622">
        <v>0.67536060963440103</v>
      </c>
      <c r="J7" s="621">
        <v>9.2760591490519805E-3</v>
      </c>
      <c r="K7" s="621">
        <v>0.42796879252472098</v>
      </c>
      <c r="L7" s="622">
        <v>4.5359702440352003E-3</v>
      </c>
      <c r="M7" s="622">
        <v>1.0614170371042401E-2</v>
      </c>
      <c r="N7" s="624">
        <v>7.7111494148598405E-4</v>
      </c>
      <c r="O7" s="622">
        <v>0.27215821464211198</v>
      </c>
      <c r="P7" s="623">
        <v>2.2679851220176E-2</v>
      </c>
      <c r="Q7" s="336"/>
      <c r="R7" s="367"/>
    </row>
    <row r="8" spans="1:18" ht="15" customHeight="1" x14ac:dyDescent="0.25">
      <c r="A8" s="81"/>
      <c r="B8" s="499" t="s">
        <v>399</v>
      </c>
      <c r="C8" s="361"/>
      <c r="D8" s="361"/>
      <c r="E8" s="393"/>
      <c r="F8" s="451"/>
      <c r="G8" s="421"/>
      <c r="H8" s="421"/>
      <c r="I8" s="454"/>
      <c r="J8" s="421"/>
      <c r="K8" s="451"/>
      <c r="L8" s="427"/>
      <c r="M8" s="432"/>
      <c r="N8" s="426"/>
      <c r="O8" s="438"/>
      <c r="P8" s="451"/>
      <c r="Q8" s="336"/>
      <c r="R8" s="367"/>
    </row>
    <row r="9" spans="1:18" ht="15" customHeight="1" x14ac:dyDescent="0.25">
      <c r="A9" s="351"/>
      <c r="B9" s="353"/>
      <c r="C9" s="359" t="s">
        <v>295</v>
      </c>
      <c r="D9" s="359"/>
      <c r="E9" s="388"/>
      <c r="F9" s="343">
        <v>1.32175916338058E-2</v>
      </c>
      <c r="G9" s="362" t="s">
        <v>95</v>
      </c>
      <c r="H9" s="362" t="s">
        <v>95</v>
      </c>
      <c r="I9" s="360" t="s">
        <v>95</v>
      </c>
      <c r="J9" s="362" t="s">
        <v>95</v>
      </c>
      <c r="K9" s="343" t="s">
        <v>95</v>
      </c>
      <c r="L9" s="389">
        <v>1.89717164324976E-2</v>
      </c>
      <c r="M9" s="704" t="s">
        <v>95</v>
      </c>
      <c r="N9" s="215" t="s">
        <v>95</v>
      </c>
      <c r="O9" s="214" t="s">
        <v>95</v>
      </c>
      <c r="P9" s="343" t="s">
        <v>95</v>
      </c>
      <c r="Q9" s="336"/>
      <c r="R9" s="367"/>
    </row>
    <row r="10" spans="1:18" ht="15" customHeight="1" x14ac:dyDescent="0.25">
      <c r="A10" s="83"/>
      <c r="B10" s="353"/>
      <c r="C10" s="359" t="s">
        <v>179</v>
      </c>
      <c r="D10" s="359"/>
      <c r="E10" s="388"/>
      <c r="F10" s="343" t="s">
        <v>95</v>
      </c>
      <c r="G10" s="362" t="s">
        <v>95</v>
      </c>
      <c r="H10" s="362" t="s">
        <v>95</v>
      </c>
      <c r="I10" s="360" t="s">
        <v>95</v>
      </c>
      <c r="J10" s="362" t="s">
        <v>95</v>
      </c>
      <c r="K10" s="343" t="s">
        <v>95</v>
      </c>
      <c r="L10" s="389">
        <v>1.5721317635073599E-5</v>
      </c>
      <c r="M10" s="705" t="s">
        <v>95</v>
      </c>
      <c r="N10" s="215" t="s">
        <v>95</v>
      </c>
      <c r="O10" s="214" t="s">
        <v>95</v>
      </c>
      <c r="P10" s="343" t="s">
        <v>95</v>
      </c>
      <c r="Q10" s="336"/>
      <c r="R10" s="367"/>
    </row>
    <row r="11" spans="1:18" ht="15" customHeight="1" x14ac:dyDescent="0.25">
      <c r="A11" s="329"/>
      <c r="B11" s="353"/>
      <c r="C11" s="359" t="s">
        <v>290</v>
      </c>
      <c r="D11" s="359"/>
      <c r="E11" s="388"/>
      <c r="F11" s="343" t="s">
        <v>95</v>
      </c>
      <c r="G11" s="362" t="s">
        <v>95</v>
      </c>
      <c r="H11" s="362" t="s">
        <v>95</v>
      </c>
      <c r="I11" s="360" t="s">
        <v>95</v>
      </c>
      <c r="J11" s="362" t="s">
        <v>95</v>
      </c>
      <c r="K11" s="343" t="s">
        <v>95</v>
      </c>
      <c r="L11" s="389">
        <v>6.09201058359103E-5</v>
      </c>
      <c r="M11" s="322" t="s">
        <v>95</v>
      </c>
      <c r="N11" s="215" t="s">
        <v>95</v>
      </c>
      <c r="O11" s="214" t="s">
        <v>95</v>
      </c>
      <c r="P11" s="343" t="s">
        <v>95</v>
      </c>
      <c r="Q11" s="336"/>
      <c r="R11" s="367"/>
    </row>
    <row r="12" spans="1:18" ht="15" customHeight="1" x14ac:dyDescent="0.25">
      <c r="A12" s="329"/>
      <c r="B12" s="353"/>
      <c r="C12" s="359" t="s">
        <v>154</v>
      </c>
      <c r="D12" s="359"/>
      <c r="E12" s="388"/>
      <c r="F12" s="340">
        <v>2.4162662958118999E-4</v>
      </c>
      <c r="G12" s="362" t="s">
        <v>95</v>
      </c>
      <c r="H12" s="362" t="s">
        <v>95</v>
      </c>
      <c r="I12" s="360" t="s">
        <v>95</v>
      </c>
      <c r="J12" s="362" t="s">
        <v>95</v>
      </c>
      <c r="K12" s="343" t="s">
        <v>95</v>
      </c>
      <c r="L12" s="389">
        <v>0.21715461378749101</v>
      </c>
      <c r="M12" s="322" t="s">
        <v>95</v>
      </c>
      <c r="N12" s="215" t="s">
        <v>95</v>
      </c>
      <c r="O12" s="214" t="s">
        <v>95</v>
      </c>
      <c r="P12" s="343" t="s">
        <v>95</v>
      </c>
      <c r="Q12" s="336"/>
      <c r="R12" s="367"/>
    </row>
    <row r="13" spans="1:18" ht="15" customHeight="1" x14ac:dyDescent="0.25">
      <c r="A13" s="322"/>
      <c r="B13" s="599"/>
      <c r="C13" s="359" t="s">
        <v>317</v>
      </c>
      <c r="D13" s="359"/>
      <c r="E13" s="388"/>
      <c r="F13" s="343" t="s">
        <v>95</v>
      </c>
      <c r="G13" s="362" t="s">
        <v>95</v>
      </c>
      <c r="H13" s="362" t="s">
        <v>95</v>
      </c>
      <c r="I13" s="360" t="s">
        <v>95</v>
      </c>
      <c r="J13" s="362" t="s">
        <v>95</v>
      </c>
      <c r="K13" s="343" t="s">
        <v>95</v>
      </c>
      <c r="L13" s="389">
        <v>7.4512495041234397E-6</v>
      </c>
      <c r="M13" s="322" t="s">
        <v>95</v>
      </c>
      <c r="N13" s="215" t="s">
        <v>95</v>
      </c>
      <c r="O13" s="214" t="s">
        <v>95</v>
      </c>
      <c r="P13" s="343" t="s">
        <v>95</v>
      </c>
      <c r="Q13" s="336"/>
      <c r="R13" s="367"/>
    </row>
    <row r="14" spans="1:18" ht="15" customHeight="1" x14ac:dyDescent="0.25">
      <c r="A14" s="329"/>
      <c r="B14" s="500"/>
      <c r="C14" s="594" t="s">
        <v>291</v>
      </c>
      <c r="D14" s="359"/>
      <c r="E14" s="388"/>
      <c r="F14" s="340">
        <v>1.8894446655382899E-5</v>
      </c>
      <c r="G14" s="362" t="s">
        <v>95</v>
      </c>
      <c r="H14" s="362" t="s">
        <v>95</v>
      </c>
      <c r="I14" s="360" t="s">
        <v>95</v>
      </c>
      <c r="J14" s="362" t="s">
        <v>95</v>
      </c>
      <c r="K14" s="343" t="s">
        <v>95</v>
      </c>
      <c r="L14" s="389">
        <v>1.5077726194387799E-4</v>
      </c>
      <c r="M14" s="322" t="s">
        <v>95</v>
      </c>
      <c r="N14" s="215" t="s">
        <v>95</v>
      </c>
      <c r="O14" s="214" t="s">
        <v>95</v>
      </c>
      <c r="P14" s="343" t="s">
        <v>95</v>
      </c>
      <c r="Q14" s="336"/>
      <c r="R14" s="367"/>
    </row>
    <row r="15" spans="1:18" ht="15" customHeight="1" x14ac:dyDescent="0.25">
      <c r="A15" s="322"/>
      <c r="B15" s="353"/>
      <c r="C15" s="359" t="s">
        <v>296</v>
      </c>
      <c r="D15" s="359"/>
      <c r="E15" s="388"/>
      <c r="F15" s="340">
        <v>0.760010666841335</v>
      </c>
      <c r="G15" s="362" t="s">
        <v>95</v>
      </c>
      <c r="H15" s="362" t="s">
        <v>95</v>
      </c>
      <c r="I15" s="360" t="s">
        <v>95</v>
      </c>
      <c r="J15" s="362" t="s">
        <v>95</v>
      </c>
      <c r="K15" s="343" t="s">
        <v>95</v>
      </c>
      <c r="L15" s="389">
        <v>1.34553189671933E-2</v>
      </c>
      <c r="M15" s="322" t="s">
        <v>95</v>
      </c>
      <c r="N15" s="215" t="s">
        <v>95</v>
      </c>
      <c r="O15" s="214" t="s">
        <v>95</v>
      </c>
      <c r="P15" s="343" t="s">
        <v>95</v>
      </c>
      <c r="Q15" s="336"/>
      <c r="R15" s="367"/>
    </row>
    <row r="16" spans="1:18" ht="15" customHeight="1" x14ac:dyDescent="0.25">
      <c r="A16" s="329"/>
      <c r="B16" s="353"/>
      <c r="C16" s="359" t="s">
        <v>302</v>
      </c>
      <c r="D16" s="359"/>
      <c r="E16" s="388"/>
      <c r="F16" s="340">
        <v>5.6579605749217002E-4</v>
      </c>
      <c r="G16" s="362" t="s">
        <v>95</v>
      </c>
      <c r="H16" s="362" t="s">
        <v>95</v>
      </c>
      <c r="I16" s="360" t="s">
        <v>95</v>
      </c>
      <c r="J16" s="362" t="s">
        <v>95</v>
      </c>
      <c r="K16" s="343" t="s">
        <v>95</v>
      </c>
      <c r="L16" s="389">
        <v>1.8049890422416101E-2</v>
      </c>
      <c r="M16" s="322" t="s">
        <v>95</v>
      </c>
      <c r="N16" s="215" t="s">
        <v>95</v>
      </c>
      <c r="O16" s="214" t="s">
        <v>95</v>
      </c>
      <c r="P16" s="343" t="s">
        <v>95</v>
      </c>
      <c r="Q16" s="336"/>
      <c r="R16" s="367"/>
    </row>
    <row r="17" spans="1:18" ht="15" customHeight="1" x14ac:dyDescent="0.25">
      <c r="A17" s="322"/>
      <c r="B17" s="353"/>
      <c r="C17" s="359" t="s">
        <v>356</v>
      </c>
      <c r="D17" s="359"/>
      <c r="E17" s="388"/>
      <c r="F17" s="340">
        <v>1.2670393639492E-4</v>
      </c>
      <c r="G17" s="362" t="s">
        <v>95</v>
      </c>
      <c r="H17" s="362" t="s">
        <v>95</v>
      </c>
      <c r="I17" s="360" t="s">
        <v>95</v>
      </c>
      <c r="J17" s="362" t="s">
        <v>95</v>
      </c>
      <c r="K17" s="343" t="s">
        <v>95</v>
      </c>
      <c r="L17" s="389">
        <v>1.5816529865001001E-2</v>
      </c>
      <c r="M17" s="322" t="s">
        <v>95</v>
      </c>
      <c r="N17" s="215" t="s">
        <v>95</v>
      </c>
      <c r="O17" s="214" t="s">
        <v>95</v>
      </c>
      <c r="P17" s="343" t="s">
        <v>95</v>
      </c>
      <c r="Q17" s="336"/>
      <c r="R17" s="367"/>
    </row>
    <row r="18" spans="1:18" ht="15" customHeight="1" x14ac:dyDescent="0.25">
      <c r="A18" s="329"/>
      <c r="B18" s="353"/>
      <c r="C18" s="359" t="s">
        <v>9</v>
      </c>
      <c r="D18" s="359"/>
      <c r="E18" s="388"/>
      <c r="F18" s="343" t="s">
        <v>95</v>
      </c>
      <c r="G18" s="362">
        <v>6.8678343155798793E-2</v>
      </c>
      <c r="H18" s="362">
        <v>0.17443322787954901</v>
      </c>
      <c r="I18" s="360">
        <v>6.3106620785668296E-2</v>
      </c>
      <c r="J18" s="362">
        <v>0.28702473221518299</v>
      </c>
      <c r="K18" s="343">
        <v>5.8490777823708998E-2</v>
      </c>
      <c r="L18" s="389">
        <v>2.5805740455719098E-2</v>
      </c>
      <c r="M18" s="322" t="s">
        <v>95</v>
      </c>
      <c r="N18" s="463">
        <v>5.0686837942289604E-4</v>
      </c>
      <c r="O18" s="214" t="s">
        <v>95</v>
      </c>
      <c r="P18" s="343" t="s">
        <v>95</v>
      </c>
      <c r="Q18" s="336"/>
      <c r="R18" s="367"/>
    </row>
    <row r="19" spans="1:18" ht="15" customHeight="1" x14ac:dyDescent="0.25">
      <c r="A19" s="86"/>
      <c r="B19" s="321"/>
      <c r="C19" s="359" t="s">
        <v>155</v>
      </c>
      <c r="D19" s="359"/>
      <c r="E19" s="388"/>
      <c r="F19" s="340">
        <v>0.12745400887920399</v>
      </c>
      <c r="G19" s="362" t="s">
        <v>95</v>
      </c>
      <c r="H19" s="362" t="s">
        <v>95</v>
      </c>
      <c r="I19" s="360" t="s">
        <v>95</v>
      </c>
      <c r="J19" s="362" t="s">
        <v>95</v>
      </c>
      <c r="K19" s="343" t="s">
        <v>95</v>
      </c>
      <c r="L19" s="389">
        <v>6.3049034265659899E-6</v>
      </c>
      <c r="M19" s="705" t="s">
        <v>95</v>
      </c>
      <c r="N19" s="215" t="s">
        <v>95</v>
      </c>
      <c r="O19" s="214" t="s">
        <v>95</v>
      </c>
      <c r="P19" s="343" t="s">
        <v>95</v>
      </c>
      <c r="Q19" s="336"/>
      <c r="R19" s="367"/>
    </row>
    <row r="20" spans="1:18" ht="15" customHeight="1" x14ac:dyDescent="0.25">
      <c r="A20" s="329"/>
      <c r="B20" s="328"/>
      <c r="C20" s="359" t="s">
        <v>241</v>
      </c>
      <c r="D20" s="359"/>
      <c r="E20" s="388"/>
      <c r="F20" s="343"/>
      <c r="G20" s="345"/>
      <c r="H20" s="345"/>
      <c r="I20" s="357"/>
      <c r="J20" s="345"/>
      <c r="K20" s="340"/>
      <c r="L20" s="389"/>
      <c r="M20" s="329"/>
      <c r="N20" s="463"/>
      <c r="O20" s="423"/>
      <c r="P20" s="340"/>
      <c r="Q20" s="336"/>
      <c r="R20" s="367"/>
    </row>
    <row r="21" spans="1:18" ht="15" customHeight="1" x14ac:dyDescent="0.25">
      <c r="A21" s="329"/>
      <c r="B21" s="321"/>
      <c r="C21" s="359"/>
      <c r="D21" s="359" t="s">
        <v>203</v>
      </c>
      <c r="E21" s="388"/>
      <c r="F21" s="343" t="s">
        <v>95</v>
      </c>
      <c r="G21" s="362">
        <v>5.6658431291039497E-6</v>
      </c>
      <c r="H21" s="362" t="s">
        <v>95</v>
      </c>
      <c r="I21" s="360" t="s">
        <v>95</v>
      </c>
      <c r="J21" s="362" t="s">
        <v>95</v>
      </c>
      <c r="K21" s="343" t="s">
        <v>95</v>
      </c>
      <c r="L21" s="389">
        <v>2.1289284297495498E-6</v>
      </c>
      <c r="M21" s="322" t="s">
        <v>95</v>
      </c>
      <c r="N21" s="215" t="s">
        <v>95</v>
      </c>
      <c r="O21" s="214" t="s">
        <v>95</v>
      </c>
      <c r="P21" s="343" t="s">
        <v>95</v>
      </c>
      <c r="Q21" s="336"/>
      <c r="R21" s="367"/>
    </row>
    <row r="22" spans="1:18" ht="15" customHeight="1" x14ac:dyDescent="0.25">
      <c r="A22" s="329"/>
      <c r="B22" s="321"/>
      <c r="C22" s="336" t="s">
        <v>406</v>
      </c>
      <c r="D22" s="359"/>
      <c r="E22" s="388"/>
      <c r="F22" s="340"/>
      <c r="G22" s="345"/>
      <c r="H22" s="345"/>
      <c r="I22" s="357"/>
      <c r="J22" s="345"/>
      <c r="K22" s="340"/>
      <c r="L22" s="389"/>
      <c r="M22" s="329"/>
      <c r="N22" s="463"/>
      <c r="O22" s="423"/>
      <c r="P22" s="340"/>
      <c r="Q22" s="336"/>
      <c r="R22" s="367"/>
    </row>
    <row r="23" spans="1:18" ht="15" customHeight="1" x14ac:dyDescent="0.25">
      <c r="A23" s="329"/>
      <c r="B23" s="321"/>
      <c r="C23" s="359"/>
      <c r="D23" s="359" t="s">
        <v>123</v>
      </c>
      <c r="E23" s="388"/>
      <c r="F23" s="343" t="s">
        <v>95</v>
      </c>
      <c r="G23" s="362" t="s">
        <v>95</v>
      </c>
      <c r="H23" s="362" t="s">
        <v>95</v>
      </c>
      <c r="I23" s="360" t="s">
        <v>95</v>
      </c>
      <c r="J23" s="362" t="s">
        <v>95</v>
      </c>
      <c r="K23" s="343" t="s">
        <v>95</v>
      </c>
      <c r="L23" s="389">
        <v>1.0654140444818999E-3</v>
      </c>
      <c r="M23" s="322" t="s">
        <v>95</v>
      </c>
      <c r="N23" s="215" t="s">
        <v>95</v>
      </c>
      <c r="O23" s="214" t="s">
        <v>95</v>
      </c>
      <c r="P23" s="343" t="s">
        <v>95</v>
      </c>
      <c r="Q23" s="336"/>
      <c r="R23" s="367"/>
    </row>
    <row r="24" spans="1:18" ht="15" customHeight="1" x14ac:dyDescent="0.25">
      <c r="A24" s="322"/>
      <c r="B24" s="321"/>
      <c r="C24" s="359"/>
      <c r="D24" s="359" t="s">
        <v>124</v>
      </c>
      <c r="E24" s="388"/>
      <c r="F24" s="343">
        <v>2.5933554232878398E-6</v>
      </c>
      <c r="G24" s="362" t="s">
        <v>95</v>
      </c>
      <c r="H24" s="362" t="s">
        <v>95</v>
      </c>
      <c r="I24" s="360" t="s">
        <v>95</v>
      </c>
      <c r="J24" s="362" t="s">
        <v>95</v>
      </c>
      <c r="K24" s="343" t="s">
        <v>95</v>
      </c>
      <c r="L24" s="389">
        <v>6.3965456072804404E-3</v>
      </c>
      <c r="M24" s="322" t="s">
        <v>95</v>
      </c>
      <c r="N24" s="215" t="s">
        <v>95</v>
      </c>
      <c r="O24" s="214" t="s">
        <v>95</v>
      </c>
      <c r="P24" s="343" t="s">
        <v>95</v>
      </c>
      <c r="Q24" s="336"/>
      <c r="R24" s="367"/>
    </row>
    <row r="25" spans="1:18" ht="15" customHeight="1" x14ac:dyDescent="0.25">
      <c r="A25" s="329"/>
      <c r="B25" s="321"/>
      <c r="C25" s="359"/>
      <c r="D25" s="359" t="s">
        <v>125</v>
      </c>
      <c r="E25" s="388"/>
      <c r="F25" s="343" t="s">
        <v>95</v>
      </c>
      <c r="G25" s="362" t="s">
        <v>95</v>
      </c>
      <c r="H25" s="362" t="s">
        <v>95</v>
      </c>
      <c r="I25" s="360" t="s">
        <v>95</v>
      </c>
      <c r="J25" s="362" t="s">
        <v>95</v>
      </c>
      <c r="K25" s="343" t="s">
        <v>95</v>
      </c>
      <c r="L25" s="389">
        <v>1.42474441067855E-5</v>
      </c>
      <c r="M25" s="322" t="s">
        <v>95</v>
      </c>
      <c r="N25" s="215" t="s">
        <v>95</v>
      </c>
      <c r="O25" s="214" t="s">
        <v>95</v>
      </c>
      <c r="P25" s="343" t="s">
        <v>95</v>
      </c>
      <c r="Q25" s="336"/>
      <c r="R25" s="367"/>
    </row>
    <row r="26" spans="1:18" ht="15" customHeight="1" x14ac:dyDescent="0.25">
      <c r="A26" s="322"/>
      <c r="B26" s="327"/>
      <c r="C26" s="359"/>
      <c r="D26" s="359" t="s">
        <v>307</v>
      </c>
      <c r="E26" s="388"/>
      <c r="F26" s="343" t="s">
        <v>95</v>
      </c>
      <c r="G26" s="362" t="s">
        <v>95</v>
      </c>
      <c r="H26" s="362" t="s">
        <v>95</v>
      </c>
      <c r="I26" s="360" t="s">
        <v>95</v>
      </c>
      <c r="J26" s="362" t="s">
        <v>95</v>
      </c>
      <c r="K26" s="343" t="s">
        <v>95</v>
      </c>
      <c r="L26" s="389">
        <v>1.4738735282881499E-6</v>
      </c>
      <c r="M26" s="322" t="s">
        <v>95</v>
      </c>
      <c r="N26" s="215" t="s">
        <v>95</v>
      </c>
      <c r="O26" s="214" t="s">
        <v>95</v>
      </c>
      <c r="P26" s="343" t="s">
        <v>95</v>
      </c>
      <c r="Q26" s="336"/>
      <c r="R26" s="367"/>
    </row>
    <row r="27" spans="1:18" ht="15" customHeight="1" x14ac:dyDescent="0.25">
      <c r="A27" s="329"/>
      <c r="B27" s="321"/>
      <c r="C27" s="359"/>
      <c r="D27" s="359" t="s">
        <v>130</v>
      </c>
      <c r="E27" s="388"/>
      <c r="F27" s="343" t="s">
        <v>95</v>
      </c>
      <c r="G27" s="362" t="s">
        <v>95</v>
      </c>
      <c r="H27" s="362" t="s">
        <v>95</v>
      </c>
      <c r="I27" s="360" t="s">
        <v>95</v>
      </c>
      <c r="J27" s="362" t="s">
        <v>95</v>
      </c>
      <c r="K27" s="343" t="s">
        <v>95</v>
      </c>
      <c r="L27" s="389">
        <v>2.8232866252986399E-5</v>
      </c>
      <c r="M27" s="322" t="s">
        <v>95</v>
      </c>
      <c r="N27" s="215" t="s">
        <v>95</v>
      </c>
      <c r="O27" s="214" t="s">
        <v>95</v>
      </c>
      <c r="P27" s="343" t="s">
        <v>95</v>
      </c>
      <c r="Q27" s="336"/>
      <c r="R27" s="367"/>
    </row>
    <row r="28" spans="1:18" ht="15" customHeight="1" x14ac:dyDescent="0.25">
      <c r="A28" s="322"/>
      <c r="B28" s="327"/>
      <c r="C28" s="359"/>
      <c r="D28" s="359" t="s">
        <v>131</v>
      </c>
      <c r="E28" s="388"/>
      <c r="F28" s="343">
        <v>2.9638347694718199E-6</v>
      </c>
      <c r="G28" s="362" t="s">
        <v>95</v>
      </c>
      <c r="H28" s="362" t="s">
        <v>95</v>
      </c>
      <c r="I28" s="360" t="s">
        <v>95</v>
      </c>
      <c r="J28" s="362" t="s">
        <v>95</v>
      </c>
      <c r="K28" s="343" t="s">
        <v>95</v>
      </c>
      <c r="L28" s="390" t="s">
        <v>95</v>
      </c>
      <c r="M28" s="322" t="s">
        <v>95</v>
      </c>
      <c r="N28" s="215" t="s">
        <v>95</v>
      </c>
      <c r="O28" s="214" t="s">
        <v>95</v>
      </c>
      <c r="P28" s="343" t="s">
        <v>95</v>
      </c>
      <c r="Q28" s="336"/>
      <c r="R28" s="367"/>
    </row>
    <row r="29" spans="1:18" ht="15" customHeight="1" x14ac:dyDescent="0.25">
      <c r="A29" s="329"/>
      <c r="B29" s="321"/>
      <c r="C29" s="359"/>
      <c r="D29" s="359" t="s">
        <v>141</v>
      </c>
      <c r="E29" s="388"/>
      <c r="F29" s="343">
        <v>3.4454579195109902E-5</v>
      </c>
      <c r="G29" s="362" t="s">
        <v>95</v>
      </c>
      <c r="H29" s="362" t="s">
        <v>95</v>
      </c>
      <c r="I29" s="360" t="s">
        <v>95</v>
      </c>
      <c r="J29" s="362" t="s">
        <v>95</v>
      </c>
      <c r="K29" s="343" t="s">
        <v>95</v>
      </c>
      <c r="L29" s="390">
        <v>4.5306577484872199E-2</v>
      </c>
      <c r="M29" s="322" t="s">
        <v>95</v>
      </c>
      <c r="N29" s="215" t="s">
        <v>95</v>
      </c>
      <c r="O29" s="214" t="s">
        <v>95</v>
      </c>
      <c r="P29" s="343" t="s">
        <v>95</v>
      </c>
      <c r="Q29" s="336"/>
      <c r="R29" s="367"/>
    </row>
    <row r="30" spans="1:18" ht="15" customHeight="1" x14ac:dyDescent="0.25">
      <c r="A30" s="322"/>
      <c r="B30" s="327"/>
      <c r="C30" s="359"/>
      <c r="D30" s="359" t="s">
        <v>159</v>
      </c>
      <c r="E30" s="388"/>
      <c r="F30" s="343" t="s">
        <v>95</v>
      </c>
      <c r="G30" s="362" t="s">
        <v>95</v>
      </c>
      <c r="H30" s="362" t="s">
        <v>95</v>
      </c>
      <c r="I30" s="360" t="s">
        <v>95</v>
      </c>
      <c r="J30" s="362" t="s">
        <v>95</v>
      </c>
      <c r="K30" s="343" t="s">
        <v>95</v>
      </c>
      <c r="L30" s="390">
        <v>3.27527450730701E-7</v>
      </c>
      <c r="M30" s="322" t="s">
        <v>95</v>
      </c>
      <c r="N30" s="215" t="s">
        <v>95</v>
      </c>
      <c r="O30" s="214" t="s">
        <v>95</v>
      </c>
      <c r="P30" s="343" t="s">
        <v>95</v>
      </c>
      <c r="Q30" s="336"/>
      <c r="R30" s="367"/>
    </row>
    <row r="31" spans="1:18" ht="15" customHeight="1" x14ac:dyDescent="0.25">
      <c r="A31" s="329"/>
      <c r="B31" s="327"/>
      <c r="C31" s="359"/>
      <c r="D31" s="359" t="s">
        <v>143</v>
      </c>
      <c r="E31" s="388"/>
      <c r="F31" s="343" t="s">
        <v>95</v>
      </c>
      <c r="G31" s="362" t="s">
        <v>95</v>
      </c>
      <c r="H31" s="362" t="s">
        <v>95</v>
      </c>
      <c r="I31" s="360" t="s">
        <v>95</v>
      </c>
      <c r="J31" s="362" t="s">
        <v>95</v>
      </c>
      <c r="K31" s="343" t="s">
        <v>95</v>
      </c>
      <c r="L31" s="390">
        <v>4.6672661729124797E-6</v>
      </c>
      <c r="M31" s="322" t="s">
        <v>95</v>
      </c>
      <c r="N31" s="215" t="s">
        <v>95</v>
      </c>
      <c r="O31" s="214" t="s">
        <v>95</v>
      </c>
      <c r="P31" s="343" t="s">
        <v>95</v>
      </c>
      <c r="Q31" s="336"/>
      <c r="R31" s="367"/>
    </row>
    <row r="32" spans="1:18" ht="15" customHeight="1" x14ac:dyDescent="0.25">
      <c r="A32" s="322"/>
      <c r="B32" s="321"/>
      <c r="C32" s="359" t="s">
        <v>407</v>
      </c>
      <c r="D32" s="359"/>
      <c r="E32" s="388"/>
      <c r="F32" s="343"/>
      <c r="G32" s="362"/>
      <c r="H32" s="362"/>
      <c r="I32" s="360"/>
      <c r="J32" s="362"/>
      <c r="K32" s="343"/>
      <c r="L32" s="389"/>
      <c r="M32" s="322"/>
      <c r="N32" s="463"/>
      <c r="O32" s="423"/>
      <c r="P32" s="340"/>
      <c r="Q32" s="336"/>
      <c r="R32" s="367"/>
    </row>
    <row r="33" spans="1:18" ht="15" customHeight="1" x14ac:dyDescent="0.25">
      <c r="A33" s="329"/>
      <c r="B33" s="321"/>
      <c r="C33" s="359"/>
      <c r="D33" s="359" t="s">
        <v>116</v>
      </c>
      <c r="E33" s="388"/>
      <c r="F33" s="343">
        <v>2.8808473959266098E-3</v>
      </c>
      <c r="G33" s="362" t="s">
        <v>95</v>
      </c>
      <c r="H33" s="362" t="s">
        <v>95</v>
      </c>
      <c r="I33" s="360" t="s">
        <v>95</v>
      </c>
      <c r="J33" s="362" t="s">
        <v>95</v>
      </c>
      <c r="K33" s="343" t="s">
        <v>95</v>
      </c>
      <c r="L33" s="389">
        <v>8.2618799446819305E-5</v>
      </c>
      <c r="M33" s="322" t="s">
        <v>95</v>
      </c>
      <c r="N33" s="215" t="s">
        <v>95</v>
      </c>
      <c r="O33" s="214" t="s">
        <v>95</v>
      </c>
      <c r="P33" s="343" t="s">
        <v>95</v>
      </c>
      <c r="Q33" s="336"/>
      <c r="R33" s="367"/>
    </row>
    <row r="34" spans="1:18" ht="15" customHeight="1" x14ac:dyDescent="0.25">
      <c r="A34" s="322"/>
      <c r="B34" s="327"/>
      <c r="C34" s="359"/>
      <c r="D34" s="359" t="s">
        <v>117</v>
      </c>
      <c r="E34" s="388"/>
      <c r="F34" s="343">
        <v>1.6671570578278999E-4</v>
      </c>
      <c r="G34" s="362" t="s">
        <v>95</v>
      </c>
      <c r="H34" s="362" t="s">
        <v>95</v>
      </c>
      <c r="I34" s="360" t="s">
        <v>95</v>
      </c>
      <c r="J34" s="362" t="s">
        <v>95</v>
      </c>
      <c r="K34" s="343" t="s">
        <v>95</v>
      </c>
      <c r="L34" s="390" t="s">
        <v>95</v>
      </c>
      <c r="M34" s="322" t="s">
        <v>95</v>
      </c>
      <c r="N34" s="215" t="s">
        <v>95</v>
      </c>
      <c r="O34" s="214" t="s">
        <v>95</v>
      </c>
      <c r="P34" s="343" t="s">
        <v>95</v>
      </c>
      <c r="Q34" s="336"/>
      <c r="R34" s="702"/>
    </row>
    <row r="35" spans="1:18" ht="15" customHeight="1" x14ac:dyDescent="0.25">
      <c r="A35" s="329"/>
      <c r="B35" s="321"/>
      <c r="C35" s="359"/>
      <c r="D35" s="359" t="s">
        <v>118</v>
      </c>
      <c r="E35" s="388"/>
      <c r="F35" s="340">
        <v>9.8177026738753998E-5</v>
      </c>
      <c r="G35" s="362" t="s">
        <v>95</v>
      </c>
      <c r="H35" s="362" t="s">
        <v>95</v>
      </c>
      <c r="I35" s="360" t="s">
        <v>95</v>
      </c>
      <c r="J35" s="362" t="s">
        <v>95</v>
      </c>
      <c r="K35" s="343" t="s">
        <v>95</v>
      </c>
      <c r="L35" s="389">
        <v>6.8780764653447101E-6</v>
      </c>
      <c r="M35" s="322" t="s">
        <v>95</v>
      </c>
      <c r="N35" s="215" t="s">
        <v>95</v>
      </c>
      <c r="O35" s="214" t="s">
        <v>95</v>
      </c>
      <c r="P35" s="343" t="s">
        <v>95</v>
      </c>
      <c r="Q35" s="336"/>
      <c r="R35" s="367"/>
    </row>
    <row r="36" spans="1:18" ht="15" customHeight="1" x14ac:dyDescent="0.25">
      <c r="A36" s="329"/>
      <c r="B36" s="327"/>
      <c r="C36" s="359"/>
      <c r="D36" s="359" t="s">
        <v>292</v>
      </c>
      <c r="E36" s="388"/>
      <c r="F36" s="343">
        <v>4.4457521542077303E-6</v>
      </c>
      <c r="G36" s="362" t="s">
        <v>95</v>
      </c>
      <c r="H36" s="362" t="s">
        <v>95</v>
      </c>
      <c r="I36" s="360" t="s">
        <v>95</v>
      </c>
      <c r="J36" s="362" t="s">
        <v>95</v>
      </c>
      <c r="K36" s="343" t="s">
        <v>95</v>
      </c>
      <c r="L36" s="390" t="s">
        <v>95</v>
      </c>
      <c r="M36" s="322" t="s">
        <v>95</v>
      </c>
      <c r="N36" s="215" t="s">
        <v>95</v>
      </c>
      <c r="O36" s="214" t="s">
        <v>95</v>
      </c>
      <c r="P36" s="343" t="s">
        <v>95</v>
      </c>
      <c r="Q36" s="336"/>
      <c r="R36" s="367"/>
    </row>
    <row r="37" spans="1:18" ht="15" customHeight="1" x14ac:dyDescent="0.25">
      <c r="A37" s="329"/>
      <c r="B37" s="321"/>
      <c r="C37" s="359"/>
      <c r="D37" s="359" t="s">
        <v>128</v>
      </c>
      <c r="E37" s="388"/>
      <c r="F37" s="343">
        <v>9.6324630007834192E-6</v>
      </c>
      <c r="G37" s="362" t="s">
        <v>95</v>
      </c>
      <c r="H37" s="362" t="s">
        <v>95</v>
      </c>
      <c r="I37" s="360" t="s">
        <v>95</v>
      </c>
      <c r="J37" s="362" t="s">
        <v>95</v>
      </c>
      <c r="K37" s="343" t="s">
        <v>95</v>
      </c>
      <c r="L37" s="389">
        <v>5.5622349320341203E-4</v>
      </c>
      <c r="M37" s="322" t="s">
        <v>95</v>
      </c>
      <c r="N37" s="215" t="s">
        <v>95</v>
      </c>
      <c r="O37" s="214" t="s">
        <v>95</v>
      </c>
      <c r="P37" s="343" t="s">
        <v>95</v>
      </c>
      <c r="Q37" s="336"/>
      <c r="R37" s="367"/>
    </row>
    <row r="38" spans="1:18" ht="15" customHeight="1" x14ac:dyDescent="0.25">
      <c r="A38" s="329"/>
      <c r="B38" s="321"/>
      <c r="C38" s="359"/>
      <c r="D38" s="359" t="s">
        <v>133</v>
      </c>
      <c r="E38" s="388"/>
      <c r="F38" s="340">
        <v>2.1117322732486698E-5</v>
      </c>
      <c r="G38" s="362" t="s">
        <v>95</v>
      </c>
      <c r="H38" s="362" t="s">
        <v>95</v>
      </c>
      <c r="I38" s="360" t="s">
        <v>95</v>
      </c>
      <c r="J38" s="362" t="s">
        <v>95</v>
      </c>
      <c r="K38" s="343" t="s">
        <v>95</v>
      </c>
      <c r="L38" s="390" t="s">
        <v>95</v>
      </c>
      <c r="M38" s="322" t="s">
        <v>95</v>
      </c>
      <c r="N38" s="215" t="s">
        <v>95</v>
      </c>
      <c r="O38" s="214" t="s">
        <v>95</v>
      </c>
      <c r="P38" s="343" t="s">
        <v>95</v>
      </c>
      <c r="Q38" s="336"/>
      <c r="R38" s="367"/>
    </row>
    <row r="39" spans="1:18" ht="15" customHeight="1" x14ac:dyDescent="0.25">
      <c r="A39" s="329"/>
      <c r="B39" s="321"/>
      <c r="C39" s="359"/>
      <c r="D39" s="359" t="s">
        <v>134</v>
      </c>
      <c r="E39" s="388"/>
      <c r="F39" s="343" t="s">
        <v>95</v>
      </c>
      <c r="G39" s="362" t="s">
        <v>95</v>
      </c>
      <c r="H39" s="362" t="s">
        <v>95</v>
      </c>
      <c r="I39" s="360" t="s">
        <v>95</v>
      </c>
      <c r="J39" s="362" t="s">
        <v>95</v>
      </c>
      <c r="K39" s="343" t="s">
        <v>95</v>
      </c>
      <c r="L39" s="390">
        <v>3.0720437241286099E-3</v>
      </c>
      <c r="M39" s="322" t="s">
        <v>95</v>
      </c>
      <c r="N39" s="215" t="s">
        <v>95</v>
      </c>
      <c r="O39" s="214" t="s">
        <v>95</v>
      </c>
      <c r="P39" s="343" t="s">
        <v>95</v>
      </c>
      <c r="Q39" s="336"/>
      <c r="R39" s="367"/>
    </row>
    <row r="40" spans="1:18" ht="15" customHeight="1" x14ac:dyDescent="0.25">
      <c r="A40" s="329"/>
      <c r="B40" s="321"/>
      <c r="C40" s="359"/>
      <c r="D40" s="359" t="s">
        <v>408</v>
      </c>
      <c r="E40" s="388"/>
      <c r="F40" s="340">
        <v>1.07439010393353E-5</v>
      </c>
      <c r="G40" s="362" t="s">
        <v>95</v>
      </c>
      <c r="H40" s="362" t="s">
        <v>95</v>
      </c>
      <c r="I40" s="360" t="s">
        <v>95</v>
      </c>
      <c r="J40" s="362" t="s">
        <v>95</v>
      </c>
      <c r="K40" s="343" t="s">
        <v>95</v>
      </c>
      <c r="L40" s="390" t="s">
        <v>95</v>
      </c>
      <c r="M40" s="322" t="s">
        <v>95</v>
      </c>
      <c r="N40" s="215" t="s">
        <v>95</v>
      </c>
      <c r="O40" s="214" t="s">
        <v>95</v>
      </c>
      <c r="P40" s="343" t="s">
        <v>95</v>
      </c>
      <c r="Q40" s="336"/>
      <c r="R40" s="367"/>
    </row>
    <row r="41" spans="1:18" ht="15" customHeight="1" x14ac:dyDescent="0.25">
      <c r="A41" s="329"/>
      <c r="B41" s="321"/>
      <c r="C41" s="359" t="s">
        <v>80</v>
      </c>
      <c r="D41" s="359"/>
      <c r="E41" s="388"/>
      <c r="F41" s="340"/>
      <c r="G41" s="362"/>
      <c r="H41" s="362"/>
      <c r="I41" s="360"/>
      <c r="J41" s="362"/>
      <c r="K41" s="343"/>
      <c r="L41" s="390"/>
      <c r="M41" s="329"/>
      <c r="N41" s="463"/>
      <c r="O41" s="423"/>
      <c r="P41" s="340"/>
      <c r="Q41" s="336"/>
      <c r="R41" s="367"/>
    </row>
    <row r="42" spans="1:18" ht="15" customHeight="1" x14ac:dyDescent="0.25">
      <c r="A42" s="329"/>
      <c r="B42" s="338"/>
      <c r="C42" s="352"/>
      <c r="D42" s="352" t="s">
        <v>303</v>
      </c>
      <c r="E42" s="391"/>
      <c r="F42" s="332">
        <v>4.7050876965365098E-5</v>
      </c>
      <c r="G42" s="337" t="s">
        <v>95</v>
      </c>
      <c r="H42" s="337" t="s">
        <v>95</v>
      </c>
      <c r="I42" s="368" t="s">
        <v>95</v>
      </c>
      <c r="J42" s="337" t="s">
        <v>95</v>
      </c>
      <c r="K42" s="332" t="s">
        <v>95</v>
      </c>
      <c r="L42" s="392" t="s">
        <v>95</v>
      </c>
      <c r="M42" s="706" t="s">
        <v>95</v>
      </c>
      <c r="N42" s="222" t="s">
        <v>95</v>
      </c>
      <c r="O42" s="220" t="s">
        <v>95</v>
      </c>
      <c r="P42" s="332" t="s">
        <v>95</v>
      </c>
      <c r="Q42" s="336"/>
      <c r="R42" s="367"/>
    </row>
    <row r="43" spans="1:18" ht="15" customHeight="1" x14ac:dyDescent="0.25">
      <c r="A43" s="329"/>
      <c r="B43" s="329"/>
      <c r="C43" s="359"/>
      <c r="D43" s="359"/>
      <c r="E43" s="355"/>
      <c r="F43" s="362"/>
      <c r="G43" s="362"/>
      <c r="H43" s="362"/>
      <c r="I43" s="362"/>
      <c r="J43" s="362"/>
      <c r="K43" s="362"/>
      <c r="L43" s="345"/>
      <c r="M43" s="345"/>
      <c r="N43" s="436"/>
      <c r="O43" s="436"/>
      <c r="P43" s="345"/>
      <c r="Q43" s="336"/>
      <c r="R43" s="367"/>
    </row>
    <row r="44" spans="1:18" s="592" customFormat="1" ht="15" customHeight="1" x14ac:dyDescent="0.25">
      <c r="A44" s="329"/>
      <c r="B44" s="329"/>
      <c r="C44" s="359"/>
      <c r="D44" s="359"/>
      <c r="E44" s="355"/>
      <c r="F44" s="362"/>
      <c r="G44" s="362"/>
      <c r="H44" s="362"/>
      <c r="I44" s="362"/>
      <c r="J44" s="362"/>
      <c r="K44" s="362"/>
      <c r="L44" s="345"/>
      <c r="M44" s="345"/>
      <c r="N44" s="436"/>
      <c r="O44" s="436"/>
      <c r="P44" s="345"/>
      <c r="Q44" s="336"/>
      <c r="R44" s="367"/>
    </row>
    <row r="45" spans="1:18" ht="15" customHeight="1" x14ac:dyDescent="0.25">
      <c r="A45" s="329"/>
      <c r="B45" s="675"/>
      <c r="C45" s="675"/>
      <c r="D45" s="675"/>
      <c r="E45" s="675"/>
      <c r="F45" s="1152" t="s">
        <v>334</v>
      </c>
      <c r="G45" s="1155"/>
      <c r="H45" s="1155"/>
      <c r="I45" s="1155"/>
      <c r="J45" s="1155"/>
      <c r="K45" s="1155"/>
      <c r="L45" s="1153"/>
      <c r="M45" s="1152" t="s">
        <v>239</v>
      </c>
      <c r="N45" s="1153"/>
      <c r="O45" s="1152" t="s">
        <v>106</v>
      </c>
      <c r="P45" s="1153"/>
      <c r="Q45" s="336"/>
      <c r="R45" s="367"/>
    </row>
    <row r="46" spans="1:18" ht="15" customHeight="1" x14ac:dyDescent="0.25">
      <c r="A46" s="329"/>
      <c r="B46" s="370"/>
      <c r="C46" s="344"/>
      <c r="D46" s="361"/>
      <c r="E46" s="361"/>
      <c r="F46" s="669" t="s">
        <v>103</v>
      </c>
      <c r="G46" s="1144" t="s">
        <v>104</v>
      </c>
      <c r="H46" s="1145"/>
      <c r="I46" s="1145"/>
      <c r="J46" s="1145"/>
      <c r="K46" s="1146"/>
      <c r="L46" s="669" t="s">
        <v>252</v>
      </c>
      <c r="M46" s="1144" t="s">
        <v>104</v>
      </c>
      <c r="N46" s="1146"/>
      <c r="O46" s="1144" t="s">
        <v>104</v>
      </c>
      <c r="P46" s="1146"/>
      <c r="Q46" s="336"/>
      <c r="R46" s="367"/>
    </row>
    <row r="47" spans="1:18" ht="15" customHeight="1" x14ac:dyDescent="0.25">
      <c r="A47" s="329"/>
      <c r="B47" s="346"/>
      <c r="C47" s="369"/>
      <c r="E47" s="600" t="s">
        <v>327</v>
      </c>
      <c r="F47" s="565" t="s">
        <v>328</v>
      </c>
      <c r="G47" s="1148" t="s">
        <v>328</v>
      </c>
      <c r="H47" s="1148"/>
      <c r="I47" s="1148"/>
      <c r="J47" s="1148"/>
      <c r="K47" s="1148"/>
      <c r="L47" s="669" t="s">
        <v>328</v>
      </c>
      <c r="M47" s="565" t="s">
        <v>329</v>
      </c>
      <c r="N47" s="565" t="s">
        <v>328</v>
      </c>
      <c r="O47" s="565" t="s">
        <v>329</v>
      </c>
      <c r="P47" s="565" t="s">
        <v>329</v>
      </c>
      <c r="Q47" s="336"/>
      <c r="R47" s="367"/>
    </row>
    <row r="48" spans="1:18" ht="15" customHeight="1" x14ac:dyDescent="0.25">
      <c r="A48" s="329"/>
      <c r="B48" s="356"/>
      <c r="C48" s="324"/>
      <c r="D48" s="600"/>
      <c r="E48" s="335" t="s">
        <v>31</v>
      </c>
      <c r="F48" s="565" t="s">
        <v>29</v>
      </c>
      <c r="G48" s="1148" t="s">
        <v>29</v>
      </c>
      <c r="H48" s="1148"/>
      <c r="I48" s="1144"/>
      <c r="J48" s="1148"/>
      <c r="K48" s="1148"/>
      <c r="L48" s="566" t="s">
        <v>29</v>
      </c>
      <c r="M48" s="566" t="s">
        <v>29</v>
      </c>
      <c r="N48" s="620" t="s">
        <v>29</v>
      </c>
      <c r="O48" s="566" t="s">
        <v>29</v>
      </c>
      <c r="P48" s="341" t="s">
        <v>28</v>
      </c>
      <c r="Q48" s="336"/>
      <c r="R48" s="367"/>
    </row>
    <row r="49" spans="1:18" s="592" customFormat="1" ht="15" customHeight="1" x14ac:dyDescent="0.25">
      <c r="A49" s="329"/>
      <c r="B49" s="356"/>
      <c r="C49" s="324"/>
      <c r="D49" s="600"/>
      <c r="E49" s="335" t="s">
        <v>254</v>
      </c>
      <c r="F49" s="669" t="s">
        <v>232</v>
      </c>
      <c r="G49" s="669" t="s">
        <v>92</v>
      </c>
      <c r="H49" s="669" t="s">
        <v>93</v>
      </c>
      <c r="I49" s="670" t="s">
        <v>232</v>
      </c>
      <c r="J49" s="669" t="s">
        <v>93</v>
      </c>
      <c r="K49" s="669" t="s">
        <v>232</v>
      </c>
      <c r="L49" s="670" t="s">
        <v>92</v>
      </c>
      <c r="M49" s="670" t="s">
        <v>232</v>
      </c>
      <c r="N49" s="620" t="s">
        <v>232</v>
      </c>
      <c r="O49" s="670" t="s">
        <v>326</v>
      </c>
      <c r="P49" s="672" t="s">
        <v>326</v>
      </c>
      <c r="Q49" s="336"/>
      <c r="R49" s="367"/>
    </row>
    <row r="50" spans="1:18" s="592" customFormat="1" ht="15" customHeight="1" x14ac:dyDescent="0.25">
      <c r="A50" s="81"/>
      <c r="B50" s="325"/>
      <c r="C50" s="352"/>
      <c r="D50" s="501"/>
      <c r="E50" s="333" t="s">
        <v>253</v>
      </c>
      <c r="F50" s="621">
        <v>6.8039553660527996E-2</v>
      </c>
      <c r="G50" s="621">
        <v>6.34582237140524</v>
      </c>
      <c r="H50" s="621">
        <v>9.0719404880704006E-3</v>
      </c>
      <c r="I50" s="622">
        <v>0.67536060963440103</v>
      </c>
      <c r="J50" s="621">
        <v>9.2760591490519805E-3</v>
      </c>
      <c r="K50" s="621">
        <v>0.42796879252472098</v>
      </c>
      <c r="L50" s="622">
        <v>4.5359702440352003E-3</v>
      </c>
      <c r="M50" s="622">
        <v>1.0614170371042401E-2</v>
      </c>
      <c r="N50" s="624">
        <v>7.7111494148598405E-4</v>
      </c>
      <c r="O50" s="622">
        <v>0.27215821464211198</v>
      </c>
      <c r="P50" s="623">
        <v>2.2679851220176E-2</v>
      </c>
      <c r="Q50" s="336"/>
      <c r="R50" s="367"/>
    </row>
    <row r="51" spans="1:18" ht="15" customHeight="1" x14ac:dyDescent="0.25">
      <c r="A51" s="329"/>
      <c r="B51" s="321"/>
      <c r="C51" s="359" t="s">
        <v>41</v>
      </c>
      <c r="D51" s="359"/>
      <c r="E51" s="388"/>
      <c r="F51" s="340"/>
      <c r="G51" s="362"/>
      <c r="H51" s="362"/>
      <c r="I51" s="360"/>
      <c r="J51" s="362"/>
      <c r="K51" s="343"/>
      <c r="L51" s="389"/>
      <c r="M51" s="329"/>
      <c r="N51" s="463"/>
      <c r="O51" s="423"/>
      <c r="P51" s="340"/>
      <c r="Q51" s="336"/>
      <c r="R51" s="367"/>
    </row>
    <row r="52" spans="1:18" ht="15" customHeight="1" x14ac:dyDescent="0.25">
      <c r="A52" s="329"/>
      <c r="B52" s="321"/>
      <c r="C52" s="359"/>
      <c r="D52" s="359" t="s">
        <v>108</v>
      </c>
      <c r="E52" s="388"/>
      <c r="F52" s="343" t="s">
        <v>95</v>
      </c>
      <c r="G52" s="362" t="s">
        <v>95</v>
      </c>
      <c r="H52" s="362" t="s">
        <v>95</v>
      </c>
      <c r="I52" s="360" t="s">
        <v>95</v>
      </c>
      <c r="J52" s="362" t="s">
        <v>95</v>
      </c>
      <c r="K52" s="343" t="s">
        <v>95</v>
      </c>
      <c r="L52" s="389">
        <v>9.2289047429643199E-4</v>
      </c>
      <c r="M52" s="322" t="s">
        <v>95</v>
      </c>
      <c r="N52" s="215" t="s">
        <v>95</v>
      </c>
      <c r="O52" s="214" t="s">
        <v>95</v>
      </c>
      <c r="P52" s="343" t="s">
        <v>95</v>
      </c>
      <c r="Q52" s="336"/>
      <c r="R52" s="367"/>
    </row>
    <row r="53" spans="1:18" ht="15" customHeight="1" x14ac:dyDescent="0.25">
      <c r="A53" s="329"/>
      <c r="B53" s="321"/>
      <c r="C53" s="359"/>
      <c r="D53" s="359" t="s">
        <v>109</v>
      </c>
      <c r="E53" s="388"/>
      <c r="F53" s="340">
        <v>4.4457521542077298E-5</v>
      </c>
      <c r="G53" s="362" t="s">
        <v>95</v>
      </c>
      <c r="H53" s="362" t="s">
        <v>95</v>
      </c>
      <c r="I53" s="360" t="s">
        <v>95</v>
      </c>
      <c r="J53" s="362" t="s">
        <v>95</v>
      </c>
      <c r="K53" s="343" t="s">
        <v>95</v>
      </c>
      <c r="L53" s="390" t="s">
        <v>95</v>
      </c>
      <c r="M53" s="322" t="s">
        <v>95</v>
      </c>
      <c r="N53" s="215" t="s">
        <v>95</v>
      </c>
      <c r="O53" s="214" t="s">
        <v>95</v>
      </c>
      <c r="P53" s="343" t="s">
        <v>95</v>
      </c>
      <c r="Q53" s="336"/>
      <c r="R53" s="367"/>
    </row>
    <row r="54" spans="1:18" ht="15" customHeight="1" x14ac:dyDescent="0.25">
      <c r="A54" s="329"/>
      <c r="B54" s="321"/>
      <c r="C54" s="359"/>
      <c r="D54" s="359" t="s">
        <v>111</v>
      </c>
      <c r="E54" s="388"/>
      <c r="F54" s="343" t="s">
        <v>95</v>
      </c>
      <c r="G54" s="362" t="s">
        <v>95</v>
      </c>
      <c r="H54" s="362" t="s">
        <v>95</v>
      </c>
      <c r="I54" s="360" t="s">
        <v>95</v>
      </c>
      <c r="J54" s="362" t="s">
        <v>95</v>
      </c>
      <c r="K54" s="343" t="s">
        <v>95</v>
      </c>
      <c r="L54" s="389">
        <v>5.0898519156687604E-2</v>
      </c>
      <c r="M54" s="322" t="s">
        <v>95</v>
      </c>
      <c r="N54" s="215" t="s">
        <v>95</v>
      </c>
      <c r="O54" s="214" t="s">
        <v>95</v>
      </c>
      <c r="P54" s="343" t="s">
        <v>95</v>
      </c>
      <c r="Q54" s="336"/>
      <c r="R54" s="367"/>
    </row>
    <row r="55" spans="1:18" ht="15" customHeight="1" x14ac:dyDescent="0.25">
      <c r="A55" s="329"/>
      <c r="B55" s="321"/>
      <c r="C55" s="359"/>
      <c r="D55" s="355" t="s">
        <v>112</v>
      </c>
      <c r="E55" s="388"/>
      <c r="F55" s="340">
        <v>6.9620478734893102E-4</v>
      </c>
      <c r="G55" s="362" t="s">
        <v>95</v>
      </c>
      <c r="H55" s="362" t="s">
        <v>95</v>
      </c>
      <c r="I55" s="360" t="s">
        <v>95</v>
      </c>
      <c r="J55" s="362" t="s">
        <v>95</v>
      </c>
      <c r="K55" s="343" t="s">
        <v>95</v>
      </c>
      <c r="L55" s="390">
        <v>4.21197026365174E-3</v>
      </c>
      <c r="M55" s="322" t="s">
        <v>95</v>
      </c>
      <c r="N55" s="215" t="s">
        <v>95</v>
      </c>
      <c r="O55" s="214" t="s">
        <v>95</v>
      </c>
      <c r="P55" s="343" t="s">
        <v>95</v>
      </c>
      <c r="Q55" s="336"/>
      <c r="R55" s="367"/>
    </row>
    <row r="56" spans="1:18" ht="15" customHeight="1" x14ac:dyDescent="0.25">
      <c r="A56" s="329"/>
      <c r="B56" s="321"/>
      <c r="C56" s="359"/>
      <c r="D56" s="355" t="s">
        <v>113</v>
      </c>
      <c r="E56" s="359"/>
      <c r="F56" s="364" t="s">
        <v>95</v>
      </c>
      <c r="G56" s="362" t="s">
        <v>95</v>
      </c>
      <c r="H56" s="362" t="s">
        <v>95</v>
      </c>
      <c r="I56" s="360" t="s">
        <v>95</v>
      </c>
      <c r="J56" s="362" t="s">
        <v>95</v>
      </c>
      <c r="K56" s="343" t="s">
        <v>95</v>
      </c>
      <c r="L56" s="357">
        <v>2.06424175823024E-4</v>
      </c>
      <c r="M56" s="322" t="s">
        <v>95</v>
      </c>
      <c r="N56" s="215" t="s">
        <v>95</v>
      </c>
      <c r="O56" s="684" t="s">
        <v>95</v>
      </c>
      <c r="P56" s="343" t="s">
        <v>95</v>
      </c>
      <c r="Q56" s="336"/>
      <c r="R56" s="367"/>
    </row>
    <row r="57" spans="1:18" ht="15" customHeight="1" x14ac:dyDescent="0.25">
      <c r="A57" s="329"/>
      <c r="B57" s="321"/>
      <c r="C57" s="359"/>
      <c r="D57" s="359" t="s">
        <v>115</v>
      </c>
      <c r="E57" s="359"/>
      <c r="F57" s="364" t="s">
        <v>95</v>
      </c>
      <c r="G57" s="362" t="s">
        <v>95</v>
      </c>
      <c r="H57" s="362" t="s">
        <v>95</v>
      </c>
      <c r="I57" s="360" t="s">
        <v>95</v>
      </c>
      <c r="J57" s="362" t="s">
        <v>95</v>
      </c>
      <c r="K57" s="343" t="s">
        <v>95</v>
      </c>
      <c r="L57" s="360">
        <v>1.21676447946455E-5</v>
      </c>
      <c r="M57" s="322" t="s">
        <v>95</v>
      </c>
      <c r="N57" s="215" t="s">
        <v>95</v>
      </c>
      <c r="O57" s="674" t="s">
        <v>95</v>
      </c>
      <c r="P57" s="343" t="s">
        <v>95</v>
      </c>
      <c r="Q57" s="336"/>
      <c r="R57" s="367"/>
    </row>
    <row r="58" spans="1:18" ht="15" customHeight="1" x14ac:dyDescent="0.25">
      <c r="A58" s="329"/>
      <c r="B58" s="321"/>
      <c r="C58" s="359"/>
      <c r="D58" s="359" t="s">
        <v>114</v>
      </c>
      <c r="E58" s="359"/>
      <c r="F58" s="364" t="s">
        <v>95</v>
      </c>
      <c r="G58" s="362" t="s">
        <v>95</v>
      </c>
      <c r="H58" s="362" t="s">
        <v>95</v>
      </c>
      <c r="I58" s="360" t="s">
        <v>95</v>
      </c>
      <c r="J58" s="362" t="s">
        <v>95</v>
      </c>
      <c r="K58" s="343" t="s">
        <v>95</v>
      </c>
      <c r="L58" s="357">
        <v>7.2711094062215498E-5</v>
      </c>
      <c r="M58" s="322" t="s">
        <v>95</v>
      </c>
      <c r="N58" s="215" t="s">
        <v>95</v>
      </c>
      <c r="O58" s="674" t="s">
        <v>95</v>
      </c>
      <c r="P58" s="343" t="s">
        <v>95</v>
      </c>
      <c r="Q58" s="336"/>
      <c r="R58" s="367"/>
    </row>
    <row r="59" spans="1:18" ht="15" customHeight="1" x14ac:dyDescent="0.25">
      <c r="A59" s="329"/>
      <c r="B59" s="321"/>
      <c r="C59" s="359" t="s">
        <v>42</v>
      </c>
      <c r="D59" s="359"/>
      <c r="E59" s="359"/>
      <c r="F59" s="334"/>
      <c r="G59" s="362"/>
      <c r="H59" s="362"/>
      <c r="I59" s="360"/>
      <c r="J59" s="362"/>
      <c r="K59" s="343"/>
      <c r="L59" s="360"/>
      <c r="M59" s="329"/>
      <c r="N59" s="463"/>
      <c r="O59" s="575"/>
      <c r="P59" s="340"/>
      <c r="Q59" s="336"/>
      <c r="R59" s="367"/>
    </row>
    <row r="60" spans="1:18" ht="15" customHeight="1" x14ac:dyDescent="0.25">
      <c r="A60" s="329"/>
      <c r="B60" s="321"/>
      <c r="C60" s="359"/>
      <c r="D60" s="359" t="s">
        <v>166</v>
      </c>
      <c r="E60" s="359"/>
      <c r="F60" s="364" t="s">
        <v>95</v>
      </c>
      <c r="G60" s="362">
        <v>2.1016442669011301E-2</v>
      </c>
      <c r="H60" s="362" t="s">
        <v>95</v>
      </c>
      <c r="I60" s="360">
        <v>1.4924856333332901E-5</v>
      </c>
      <c r="J60" s="362" t="s">
        <v>95</v>
      </c>
      <c r="K60" s="343">
        <v>3.95616783243038E-5</v>
      </c>
      <c r="L60" s="357">
        <v>7.89688335358763E-3</v>
      </c>
      <c r="M60" s="322" t="s">
        <v>95</v>
      </c>
      <c r="N60" s="463">
        <v>2.3653857706401799E-4</v>
      </c>
      <c r="O60" s="674" t="s">
        <v>95</v>
      </c>
      <c r="P60" s="343" t="s">
        <v>95</v>
      </c>
      <c r="Q60" s="336"/>
      <c r="R60" s="367"/>
    </row>
    <row r="61" spans="1:18" ht="15" customHeight="1" x14ac:dyDescent="0.25">
      <c r="A61" s="329"/>
      <c r="B61" s="321"/>
      <c r="C61" s="359"/>
      <c r="D61" s="359" t="s">
        <v>220</v>
      </c>
      <c r="E61" s="359"/>
      <c r="F61" s="364" t="s">
        <v>95</v>
      </c>
      <c r="G61" s="362">
        <v>2.68303822208283E-3</v>
      </c>
      <c r="H61" s="362">
        <v>6.8329722406932096E-4</v>
      </c>
      <c r="I61" s="360" t="s">
        <v>95</v>
      </c>
      <c r="J61" s="362">
        <v>1.8559788362533701E-4</v>
      </c>
      <c r="K61" s="343">
        <v>3.21923460874237E-5</v>
      </c>
      <c r="L61" s="357">
        <v>1.00814586972163E-3</v>
      </c>
      <c r="M61" s="322" t="s">
        <v>95</v>
      </c>
      <c r="N61" s="215" t="s">
        <v>95</v>
      </c>
      <c r="O61" s="674" t="s">
        <v>95</v>
      </c>
      <c r="P61" s="343" t="s">
        <v>95</v>
      </c>
      <c r="Q61" s="336"/>
      <c r="R61" s="367"/>
    </row>
    <row r="62" spans="1:18" ht="15" customHeight="1" x14ac:dyDescent="0.25">
      <c r="A62" s="329"/>
      <c r="B62" s="321"/>
      <c r="C62" s="359"/>
      <c r="D62" s="359" t="s">
        <v>184</v>
      </c>
      <c r="E62" s="359"/>
      <c r="F62" s="364" t="s">
        <v>95</v>
      </c>
      <c r="G62" s="362">
        <v>8.4486437736676996E-4</v>
      </c>
      <c r="H62" s="362" t="s">
        <v>95</v>
      </c>
      <c r="I62" s="360" t="s">
        <v>95</v>
      </c>
      <c r="J62" s="362" t="s">
        <v>95</v>
      </c>
      <c r="K62" s="343" t="s">
        <v>95</v>
      </c>
      <c r="L62" s="357">
        <v>3.1745598162073198E-4</v>
      </c>
      <c r="M62" s="322" t="s">
        <v>95</v>
      </c>
      <c r="N62" s="215" t="s">
        <v>95</v>
      </c>
      <c r="O62" s="674" t="s">
        <v>95</v>
      </c>
      <c r="P62" s="343" t="s">
        <v>95</v>
      </c>
      <c r="Q62" s="336"/>
      <c r="R62" s="367"/>
    </row>
    <row r="63" spans="1:18" ht="15" customHeight="1" x14ac:dyDescent="0.25">
      <c r="A63" s="329"/>
      <c r="B63" s="321"/>
      <c r="C63" s="359"/>
      <c r="D63" s="359" t="s">
        <v>168</v>
      </c>
      <c r="E63" s="355"/>
      <c r="F63" s="364" t="s">
        <v>95</v>
      </c>
      <c r="G63" s="362" t="s">
        <v>95</v>
      </c>
      <c r="H63" s="362">
        <v>2.1047659267261802E-5</v>
      </c>
      <c r="I63" s="360">
        <v>1.8307201899874499E-3</v>
      </c>
      <c r="J63" s="362" t="s">
        <v>95</v>
      </c>
      <c r="K63" s="343">
        <v>3.5686961006070501E-3</v>
      </c>
      <c r="L63" s="360" t="s">
        <v>95</v>
      </c>
      <c r="M63" s="345">
        <v>5.5237369649811503E-4</v>
      </c>
      <c r="N63" s="463">
        <v>8.4390456356755201E-3</v>
      </c>
      <c r="O63" s="674" t="s">
        <v>95</v>
      </c>
      <c r="P63" s="343" t="s">
        <v>95</v>
      </c>
      <c r="Q63" s="336"/>
      <c r="R63" s="367"/>
    </row>
    <row r="64" spans="1:18" ht="15" customHeight="1" x14ac:dyDescent="0.25">
      <c r="A64" s="329"/>
      <c r="B64" s="321"/>
      <c r="C64" s="359"/>
      <c r="D64" s="359" t="s">
        <v>169</v>
      </c>
      <c r="E64" s="355"/>
      <c r="F64" s="364" t="s">
        <v>95</v>
      </c>
      <c r="G64" s="362" t="s">
        <v>95</v>
      </c>
      <c r="H64" s="362">
        <v>6.0887871451721699E-5</v>
      </c>
      <c r="I64" s="360">
        <v>5.99637072268542E-2</v>
      </c>
      <c r="J64" s="362">
        <v>6.7354070670485298E-4</v>
      </c>
      <c r="K64" s="343">
        <v>9.7769318646280107E-2</v>
      </c>
      <c r="L64" s="360" t="s">
        <v>95</v>
      </c>
      <c r="M64" s="345">
        <v>2.0805422049989E-2</v>
      </c>
      <c r="N64" s="463">
        <v>0.12490738701215499</v>
      </c>
      <c r="O64" s="674" t="s">
        <v>95</v>
      </c>
      <c r="P64" s="343" t="s">
        <v>95</v>
      </c>
      <c r="Q64" s="336"/>
      <c r="R64" s="367"/>
    </row>
    <row r="65" spans="1:18" ht="15" customHeight="1" x14ac:dyDescent="0.25">
      <c r="A65" s="329"/>
      <c r="B65" s="321"/>
      <c r="C65" s="359"/>
      <c r="D65" s="359" t="s">
        <v>185</v>
      </c>
      <c r="E65" s="355"/>
      <c r="F65" s="364" t="s">
        <v>95</v>
      </c>
      <c r="G65" s="362" t="s">
        <v>95</v>
      </c>
      <c r="H65" s="362" t="s">
        <v>95</v>
      </c>
      <c r="I65" s="360" t="s">
        <v>95</v>
      </c>
      <c r="J65" s="362" t="s">
        <v>95</v>
      </c>
      <c r="K65" s="343" t="s">
        <v>95</v>
      </c>
      <c r="L65" s="360" t="s">
        <v>95</v>
      </c>
      <c r="M65" s="362" t="s">
        <v>95</v>
      </c>
      <c r="N65" s="215" t="s">
        <v>95</v>
      </c>
      <c r="O65" s="575">
        <v>3.6503570585269701E-3</v>
      </c>
      <c r="P65" s="343" t="s">
        <v>95</v>
      </c>
      <c r="Q65" s="359"/>
      <c r="R65" s="367"/>
    </row>
    <row r="66" spans="1:18" ht="15" customHeight="1" x14ac:dyDescent="0.25">
      <c r="A66" s="329"/>
      <c r="B66" s="326"/>
      <c r="C66" s="359"/>
      <c r="D66" s="359" t="s">
        <v>170</v>
      </c>
      <c r="E66" s="359"/>
      <c r="F66" s="364" t="s">
        <v>95</v>
      </c>
      <c r="G66" s="345">
        <v>0.17111469492638101</v>
      </c>
      <c r="H66" s="345">
        <v>0.16961932752427999</v>
      </c>
      <c r="I66" s="357">
        <v>6.7728624919256497E-3</v>
      </c>
      <c r="J66" s="345">
        <v>0.19260390438076899</v>
      </c>
      <c r="K66" s="340">
        <v>1.0036642647039301E-2</v>
      </c>
      <c r="L66" s="357">
        <v>6.4295980399709296E-2</v>
      </c>
      <c r="M66" s="345">
        <v>7.6500618478077105E-5</v>
      </c>
      <c r="N66" s="215" t="s">
        <v>95</v>
      </c>
      <c r="O66" s="674" t="s">
        <v>95</v>
      </c>
      <c r="P66" s="343" t="s">
        <v>95</v>
      </c>
      <c r="Q66" s="336"/>
      <c r="R66" s="367"/>
    </row>
    <row r="67" spans="1:18" ht="15" customHeight="1" x14ac:dyDescent="0.25">
      <c r="A67" s="329"/>
      <c r="B67" s="346"/>
      <c r="C67" s="359" t="s">
        <v>299</v>
      </c>
      <c r="D67" s="359"/>
      <c r="E67" s="335"/>
      <c r="F67" s="364">
        <v>8.9490027029432095E-2</v>
      </c>
      <c r="G67" s="362" t="s">
        <v>95</v>
      </c>
      <c r="H67" s="362" t="s">
        <v>95</v>
      </c>
      <c r="I67" s="360" t="s">
        <v>95</v>
      </c>
      <c r="J67" s="362" t="s">
        <v>95</v>
      </c>
      <c r="K67" s="343" t="s">
        <v>95</v>
      </c>
      <c r="L67" s="357">
        <v>0.208591212071666</v>
      </c>
      <c r="M67" s="322" t="s">
        <v>95</v>
      </c>
      <c r="N67" s="215" t="s">
        <v>95</v>
      </c>
      <c r="O67" s="674" t="s">
        <v>95</v>
      </c>
      <c r="P67" s="343" t="s">
        <v>95</v>
      </c>
      <c r="Q67" s="336"/>
      <c r="R67" s="367"/>
    </row>
    <row r="68" spans="1:18" ht="15" customHeight="1" x14ac:dyDescent="0.25">
      <c r="A68" s="329"/>
      <c r="B68" s="356"/>
      <c r="C68" s="359" t="s">
        <v>293</v>
      </c>
      <c r="D68" s="359"/>
      <c r="E68" s="335"/>
      <c r="F68" s="364">
        <v>5.2385779550414397E-4</v>
      </c>
      <c r="G68" s="362" t="s">
        <v>95</v>
      </c>
      <c r="H68" s="362" t="s">
        <v>95</v>
      </c>
      <c r="I68" s="360" t="s">
        <v>95</v>
      </c>
      <c r="J68" s="362" t="s">
        <v>95</v>
      </c>
      <c r="K68" s="343" t="s">
        <v>95</v>
      </c>
      <c r="L68" s="357">
        <v>3.06626286462321E-3</v>
      </c>
      <c r="M68" s="322" t="s">
        <v>95</v>
      </c>
      <c r="N68" s="215" t="s">
        <v>95</v>
      </c>
      <c r="O68" s="674" t="s">
        <v>95</v>
      </c>
      <c r="P68" s="343" t="s">
        <v>95</v>
      </c>
      <c r="Q68" s="336"/>
      <c r="R68" s="367"/>
    </row>
    <row r="69" spans="1:18" ht="15" customHeight="1" x14ac:dyDescent="0.25">
      <c r="A69" s="329"/>
      <c r="B69" s="353"/>
      <c r="C69" s="359" t="s">
        <v>10</v>
      </c>
      <c r="D69" s="359"/>
      <c r="E69" s="335"/>
      <c r="F69" s="364">
        <v>5.6201716816109404E-4</v>
      </c>
      <c r="G69" s="362" t="s">
        <v>95</v>
      </c>
      <c r="H69" s="362" t="s">
        <v>95</v>
      </c>
      <c r="I69" s="360" t="s">
        <v>95</v>
      </c>
      <c r="J69" s="362" t="s">
        <v>95</v>
      </c>
      <c r="K69" s="343" t="s">
        <v>95</v>
      </c>
      <c r="L69" s="357">
        <v>7.8366838081433306E-3</v>
      </c>
      <c r="M69" s="322" t="s">
        <v>95</v>
      </c>
      <c r="N69" s="215" t="s">
        <v>95</v>
      </c>
      <c r="O69" s="674" t="s">
        <v>95</v>
      </c>
      <c r="P69" s="343" t="s">
        <v>95</v>
      </c>
      <c r="Q69" s="336"/>
      <c r="R69" s="367"/>
    </row>
    <row r="70" spans="1:18" ht="15" customHeight="1" x14ac:dyDescent="0.25">
      <c r="A70" s="329"/>
      <c r="B70" s="321"/>
      <c r="C70" s="359" t="s">
        <v>11</v>
      </c>
      <c r="D70" s="359"/>
      <c r="E70" s="355"/>
      <c r="F70" s="364">
        <v>3.0379306387086199E-5</v>
      </c>
      <c r="G70" s="362" t="s">
        <v>95</v>
      </c>
      <c r="H70" s="362" t="s">
        <v>95</v>
      </c>
      <c r="I70" s="360" t="s">
        <v>95</v>
      </c>
      <c r="J70" s="362" t="s">
        <v>95</v>
      </c>
      <c r="K70" s="343" t="s">
        <v>95</v>
      </c>
      <c r="L70" s="360" t="s">
        <v>95</v>
      </c>
      <c r="M70" s="322" t="s">
        <v>95</v>
      </c>
      <c r="N70" s="215" t="s">
        <v>95</v>
      </c>
      <c r="O70" s="674" t="s">
        <v>95</v>
      </c>
      <c r="P70" s="343" t="s">
        <v>95</v>
      </c>
      <c r="Q70" s="336"/>
      <c r="R70" s="367"/>
    </row>
    <row r="71" spans="1:18" ht="15" customHeight="1" x14ac:dyDescent="0.25">
      <c r="A71" s="329"/>
      <c r="B71" s="321"/>
      <c r="C71" s="359" t="s">
        <v>314</v>
      </c>
      <c r="D71" s="359"/>
      <c r="E71" s="359"/>
      <c r="F71" s="364" t="s">
        <v>95</v>
      </c>
      <c r="G71" s="362">
        <v>0.13953080107046101</v>
      </c>
      <c r="H71" s="345">
        <v>1.0988381541744E-3</v>
      </c>
      <c r="I71" s="360" t="s">
        <v>95</v>
      </c>
      <c r="J71" s="345">
        <v>6.8591389894654201E-4</v>
      </c>
      <c r="K71" s="343" t="s">
        <v>95</v>
      </c>
      <c r="L71" s="360">
        <v>5.2428399879050701E-2</v>
      </c>
      <c r="M71" s="322" t="s">
        <v>95</v>
      </c>
      <c r="N71" s="215" t="s">
        <v>95</v>
      </c>
      <c r="O71" s="674" t="s">
        <v>95</v>
      </c>
      <c r="P71" s="343" t="s">
        <v>95</v>
      </c>
      <c r="Q71" s="336"/>
      <c r="R71" s="367"/>
    </row>
    <row r="72" spans="1:18" ht="15" customHeight="1" x14ac:dyDescent="0.25">
      <c r="A72" s="329"/>
      <c r="B72" s="321"/>
      <c r="C72" s="594" t="s">
        <v>171</v>
      </c>
      <c r="D72" s="359"/>
      <c r="E72" s="359"/>
      <c r="F72" s="364">
        <v>3.5830539486837198E-3</v>
      </c>
      <c r="G72" s="362" t="s">
        <v>95</v>
      </c>
      <c r="H72" s="362" t="s">
        <v>95</v>
      </c>
      <c r="I72" s="360" t="s">
        <v>95</v>
      </c>
      <c r="J72" s="362" t="s">
        <v>95</v>
      </c>
      <c r="K72" s="343" t="s">
        <v>95</v>
      </c>
      <c r="L72" s="360">
        <v>1.6923343379255301E-4</v>
      </c>
      <c r="M72" s="322" t="s">
        <v>95</v>
      </c>
      <c r="N72" s="215" t="s">
        <v>95</v>
      </c>
      <c r="O72" s="674" t="s">
        <v>95</v>
      </c>
      <c r="P72" s="343" t="s">
        <v>95</v>
      </c>
      <c r="Q72" s="336"/>
      <c r="R72" s="367"/>
    </row>
    <row r="73" spans="1:18" ht="15" customHeight="1" x14ac:dyDescent="0.25">
      <c r="A73" s="329"/>
      <c r="B73" s="321"/>
      <c r="C73" s="359" t="s">
        <v>345</v>
      </c>
      <c r="D73" s="359"/>
      <c r="E73" s="359"/>
      <c r="F73" s="364" t="s">
        <v>95</v>
      </c>
      <c r="G73" s="345">
        <v>9.7722849704663606E-2</v>
      </c>
      <c r="H73" s="362">
        <v>2.2554370989951101E-2</v>
      </c>
      <c r="I73" s="360">
        <v>2.2516011385874399E-3</v>
      </c>
      <c r="J73" s="362">
        <v>0.106816172081568</v>
      </c>
      <c r="K73" s="343">
        <v>2.9306670727298001E-3</v>
      </c>
      <c r="L73" s="357">
        <v>3.6719151630536503E-2</v>
      </c>
      <c r="M73" s="329">
        <v>5.5811712754693099E-2</v>
      </c>
      <c r="N73" s="215" t="s">
        <v>95</v>
      </c>
      <c r="O73" s="674" t="s">
        <v>95</v>
      </c>
      <c r="P73" s="343" t="s">
        <v>95</v>
      </c>
      <c r="Q73" s="336"/>
      <c r="R73" s="367"/>
    </row>
    <row r="74" spans="1:18" ht="15" customHeight="1" x14ac:dyDescent="0.25">
      <c r="A74" s="329"/>
      <c r="B74" s="321"/>
      <c r="C74" s="359" t="s">
        <v>321</v>
      </c>
      <c r="D74" s="359"/>
      <c r="E74" s="359"/>
      <c r="F74" s="364">
        <v>1.5597180474345501E-4</v>
      </c>
      <c r="G74" s="362" t="s">
        <v>95</v>
      </c>
      <c r="H74" s="362" t="s">
        <v>95</v>
      </c>
      <c r="I74" s="360" t="s">
        <v>95</v>
      </c>
      <c r="J74" s="362" t="s">
        <v>95</v>
      </c>
      <c r="K74" s="343" t="s">
        <v>95</v>
      </c>
      <c r="L74" s="357">
        <v>2.7094708361697202E-4</v>
      </c>
      <c r="M74" s="322" t="s">
        <v>95</v>
      </c>
      <c r="N74" s="215" t="s">
        <v>95</v>
      </c>
      <c r="O74" s="674" t="s">
        <v>95</v>
      </c>
      <c r="P74" s="343" t="s">
        <v>95</v>
      </c>
      <c r="Q74" s="336"/>
      <c r="R74" s="367"/>
    </row>
    <row r="75" spans="1:18" ht="15" customHeight="1" x14ac:dyDescent="0.25">
      <c r="A75" s="329"/>
      <c r="B75" s="321"/>
      <c r="C75" s="359" t="s">
        <v>304</v>
      </c>
      <c r="D75" s="359"/>
      <c r="E75" s="359"/>
      <c r="F75" s="364" t="s">
        <v>95</v>
      </c>
      <c r="G75" s="362" t="s">
        <v>95</v>
      </c>
      <c r="H75" s="362" t="s">
        <v>95</v>
      </c>
      <c r="I75" s="360" t="s">
        <v>95</v>
      </c>
      <c r="J75" s="362" t="s">
        <v>95</v>
      </c>
      <c r="K75" s="343" t="s">
        <v>95</v>
      </c>
      <c r="L75" s="357">
        <v>1.27981351373021E-4</v>
      </c>
      <c r="M75" s="322" t="s">
        <v>95</v>
      </c>
      <c r="N75" s="215" t="s">
        <v>95</v>
      </c>
      <c r="O75" s="674" t="s">
        <v>95</v>
      </c>
      <c r="P75" s="343" t="s">
        <v>95</v>
      </c>
      <c r="Q75" s="336"/>
      <c r="R75" s="367"/>
    </row>
    <row r="76" spans="1:18" ht="15" customHeight="1" x14ac:dyDescent="0.25">
      <c r="A76" s="329"/>
      <c r="B76" s="321"/>
      <c r="C76" s="359" t="s">
        <v>300</v>
      </c>
      <c r="D76" s="359"/>
      <c r="E76" s="359"/>
      <c r="F76" s="364" t="s">
        <v>95</v>
      </c>
      <c r="G76" s="362" t="s">
        <v>95</v>
      </c>
      <c r="H76" s="362">
        <v>4.0591914301147799E-3</v>
      </c>
      <c r="I76" s="360">
        <v>1.8346379647749499E-4</v>
      </c>
      <c r="J76" s="362">
        <v>2.8937304436208499E-3</v>
      </c>
      <c r="K76" s="343">
        <v>3.8785959141474303E-4</v>
      </c>
      <c r="L76" s="360" t="s">
        <v>95</v>
      </c>
      <c r="M76" s="322" t="s">
        <v>95</v>
      </c>
      <c r="N76" s="215" t="s">
        <v>95</v>
      </c>
      <c r="O76" s="674" t="s">
        <v>95</v>
      </c>
      <c r="P76" s="343" t="s">
        <v>95</v>
      </c>
      <c r="Q76" s="336"/>
      <c r="R76" s="367"/>
    </row>
    <row r="77" spans="1:18" ht="15" customHeight="1" x14ac:dyDescent="0.25">
      <c r="A77" s="329"/>
      <c r="B77" s="321"/>
      <c r="C77" s="359" t="s">
        <v>301</v>
      </c>
      <c r="D77" s="359"/>
      <c r="E77" s="359"/>
      <c r="F77" s="364" t="s">
        <v>95</v>
      </c>
      <c r="G77" s="362" t="s">
        <v>95</v>
      </c>
      <c r="H77" s="362" t="s">
        <v>95</v>
      </c>
      <c r="I77" s="360" t="s">
        <v>95</v>
      </c>
      <c r="J77" s="362" t="s">
        <v>95</v>
      </c>
      <c r="K77" s="343" t="s">
        <v>95</v>
      </c>
      <c r="L77" s="357">
        <v>7.6406422525084703E-3</v>
      </c>
      <c r="M77" s="322" t="s">
        <v>95</v>
      </c>
      <c r="N77" s="215" t="s">
        <v>95</v>
      </c>
      <c r="O77" s="674" t="s">
        <v>95</v>
      </c>
      <c r="P77" s="343" t="s">
        <v>95</v>
      </c>
      <c r="Q77" s="336"/>
      <c r="R77" s="367"/>
    </row>
    <row r="78" spans="1:18" ht="15" customHeight="1" x14ac:dyDescent="0.25">
      <c r="A78" s="329"/>
      <c r="B78" s="703" t="s">
        <v>409</v>
      </c>
      <c r="C78" s="359"/>
      <c r="D78" s="359"/>
      <c r="E78" s="359"/>
      <c r="F78" s="334"/>
      <c r="G78" s="362"/>
      <c r="H78" s="362"/>
      <c r="I78" s="360"/>
      <c r="J78" s="362"/>
      <c r="K78" s="343"/>
      <c r="L78" s="357"/>
      <c r="M78" s="329"/>
      <c r="N78" s="463"/>
      <c r="O78" s="575"/>
      <c r="P78" s="340"/>
      <c r="Q78" s="336"/>
      <c r="R78" s="367"/>
    </row>
    <row r="79" spans="1:18" ht="15" customHeight="1" x14ac:dyDescent="0.25">
      <c r="A79" s="329"/>
      <c r="B79" s="321"/>
      <c r="C79" s="359" t="s">
        <v>309</v>
      </c>
      <c r="D79" s="359"/>
      <c r="E79" s="359"/>
      <c r="F79" s="364" t="s">
        <v>95</v>
      </c>
      <c r="G79" s="345">
        <v>6.6464698245257897E-5</v>
      </c>
      <c r="H79" s="362" t="s">
        <v>95</v>
      </c>
      <c r="I79" s="360" t="s">
        <v>95</v>
      </c>
      <c r="J79" s="362" t="s">
        <v>95</v>
      </c>
      <c r="K79" s="343" t="s">
        <v>95</v>
      </c>
      <c r="L79" s="357">
        <v>2.49739681182159E-5</v>
      </c>
      <c r="M79" s="322" t="s">
        <v>95</v>
      </c>
      <c r="N79" s="215" t="s">
        <v>95</v>
      </c>
      <c r="O79" s="674" t="s">
        <v>95</v>
      </c>
      <c r="P79" s="343" t="s">
        <v>95</v>
      </c>
      <c r="Q79" s="336"/>
      <c r="R79" s="367"/>
    </row>
    <row r="80" spans="1:18" ht="15" customHeight="1" x14ac:dyDescent="0.25">
      <c r="A80" s="329"/>
      <c r="B80" s="321"/>
      <c r="C80" s="359" t="s">
        <v>305</v>
      </c>
      <c r="D80" s="359"/>
      <c r="E80" s="359"/>
      <c r="F80" s="364" t="s">
        <v>95</v>
      </c>
      <c r="G80" s="362">
        <v>0.37350292625543402</v>
      </c>
      <c r="H80" s="362">
        <v>4.8507337589871599E-3</v>
      </c>
      <c r="I80" s="360">
        <v>1.1462289663999701E-4</v>
      </c>
      <c r="J80" s="362">
        <v>8.4187599147686597E-3</v>
      </c>
      <c r="K80" s="343">
        <v>1.27993665166865E-5</v>
      </c>
      <c r="L80" s="357">
        <v>0.140342925171244</v>
      </c>
      <c r="M80" s="329">
        <v>3.0624570664798199E-2</v>
      </c>
      <c r="N80" s="215" t="s">
        <v>95</v>
      </c>
      <c r="O80" s="674" t="s">
        <v>95</v>
      </c>
      <c r="P80" s="343" t="s">
        <v>95</v>
      </c>
      <c r="Q80" s="336"/>
      <c r="R80" s="367"/>
    </row>
    <row r="81" spans="1:18" ht="15" customHeight="1" x14ac:dyDescent="0.25">
      <c r="A81" s="329"/>
      <c r="B81" s="321"/>
      <c r="C81" s="359" t="s">
        <v>174</v>
      </c>
      <c r="D81" s="359"/>
      <c r="E81" s="359"/>
      <c r="F81" s="364"/>
      <c r="G81" s="362"/>
      <c r="H81" s="362"/>
      <c r="I81" s="360"/>
      <c r="J81" s="362"/>
      <c r="K81" s="343"/>
      <c r="L81" s="357"/>
      <c r="M81" s="329"/>
      <c r="N81" s="463"/>
      <c r="O81" s="575"/>
      <c r="P81" s="340"/>
      <c r="Q81" s="336"/>
      <c r="R81" s="367"/>
    </row>
    <row r="82" spans="1:18" ht="15" customHeight="1" x14ac:dyDescent="0.25">
      <c r="A82" s="329"/>
      <c r="B82" s="321"/>
      <c r="C82" s="359"/>
      <c r="D82" s="359" t="s">
        <v>175</v>
      </c>
      <c r="E82" s="359"/>
      <c r="F82" s="364" t="s">
        <v>95</v>
      </c>
      <c r="G82" s="362" t="s">
        <v>95</v>
      </c>
      <c r="H82" s="362">
        <v>6.5518356490519298E-4</v>
      </c>
      <c r="I82" s="360">
        <v>3.8469973875531499E-2</v>
      </c>
      <c r="J82" s="362">
        <v>4.3405956654312799E-4</v>
      </c>
      <c r="K82" s="343">
        <v>5.2296117145387497E-2</v>
      </c>
      <c r="L82" s="360" t="s">
        <v>95</v>
      </c>
      <c r="M82" s="329">
        <v>8.9211490471357603E-4</v>
      </c>
      <c r="N82" s="215" t="s">
        <v>95</v>
      </c>
      <c r="O82" s="674" t="s">
        <v>95</v>
      </c>
      <c r="P82" s="343" t="s">
        <v>95</v>
      </c>
      <c r="Q82" s="336"/>
      <c r="R82" s="367"/>
    </row>
    <row r="83" spans="1:18" ht="15" customHeight="1" x14ac:dyDescent="0.25">
      <c r="A83" s="329"/>
      <c r="B83" s="346"/>
      <c r="C83" s="359"/>
      <c r="D83" s="359" t="s">
        <v>187</v>
      </c>
      <c r="E83" s="359"/>
      <c r="F83" s="364" t="s">
        <v>95</v>
      </c>
      <c r="G83" s="345">
        <v>3.7825604563984801E-3</v>
      </c>
      <c r="H83" s="345">
        <v>6.0978075705724298E-3</v>
      </c>
      <c r="I83" s="357">
        <v>3.54465337916657E-6</v>
      </c>
      <c r="J83" s="345">
        <v>6.2460672706514102E-3</v>
      </c>
      <c r="K83" s="340">
        <v>1.1635787742442299E-6</v>
      </c>
      <c r="L83" s="357">
        <v>1.4212889960733401E-3</v>
      </c>
      <c r="M83" s="322" t="s">
        <v>95</v>
      </c>
      <c r="N83" s="463">
        <v>2.5030537255451701E-5</v>
      </c>
      <c r="O83" s="674" t="s">
        <v>95</v>
      </c>
      <c r="P83" s="343" t="s">
        <v>95</v>
      </c>
      <c r="Q83" s="336"/>
      <c r="R83" s="367"/>
    </row>
    <row r="84" spans="1:18" ht="15" customHeight="1" x14ac:dyDescent="0.25">
      <c r="A84" s="329"/>
      <c r="B84" s="321"/>
      <c r="C84" s="359" t="s">
        <v>176</v>
      </c>
      <c r="E84" s="359"/>
      <c r="F84" s="364"/>
      <c r="G84" s="362"/>
      <c r="H84" s="362"/>
      <c r="I84" s="360"/>
      <c r="J84" s="362"/>
      <c r="K84" s="343"/>
      <c r="L84" s="360"/>
      <c r="M84" s="329"/>
      <c r="N84" s="463"/>
      <c r="O84" s="575"/>
      <c r="P84" s="340"/>
      <c r="Q84" s="336"/>
      <c r="R84" s="367"/>
    </row>
    <row r="85" spans="1:18" ht="15" customHeight="1" x14ac:dyDescent="0.25">
      <c r="A85" s="329"/>
      <c r="B85" s="321"/>
      <c r="C85" s="359"/>
      <c r="D85" s="594" t="s">
        <v>227</v>
      </c>
      <c r="E85" s="359"/>
      <c r="F85" s="364" t="s">
        <v>95</v>
      </c>
      <c r="G85" s="345">
        <v>1.07433102409548E-4</v>
      </c>
      <c r="H85" s="362" t="s">
        <v>95</v>
      </c>
      <c r="I85" s="357">
        <v>1.1639522332958E-3</v>
      </c>
      <c r="J85" s="362" t="s">
        <v>95</v>
      </c>
      <c r="K85" s="343">
        <v>4.3285130401885398E-4</v>
      </c>
      <c r="L85" s="357">
        <v>4.0367758302558897E-5</v>
      </c>
      <c r="M85" s="322" t="s">
        <v>95</v>
      </c>
      <c r="N85" s="215" t="s">
        <v>95</v>
      </c>
      <c r="O85" s="674" t="s">
        <v>95</v>
      </c>
      <c r="P85" s="343" t="s">
        <v>95</v>
      </c>
      <c r="Q85" s="336"/>
      <c r="R85" s="367"/>
    </row>
    <row r="86" spans="1:18" ht="15" customHeight="1" x14ac:dyDescent="0.25">
      <c r="A86" s="329"/>
      <c r="B86" s="321"/>
      <c r="C86" s="359"/>
      <c r="D86" s="359" t="s">
        <v>177</v>
      </c>
      <c r="E86" s="359"/>
      <c r="F86" s="364" t="s">
        <v>95</v>
      </c>
      <c r="G86" s="345">
        <v>5.1428422248789701E-5</v>
      </c>
      <c r="H86" s="345">
        <v>3.29997229225998E-4</v>
      </c>
      <c r="I86" s="357">
        <v>1.5565095357892101E-2</v>
      </c>
      <c r="J86" s="362" t="s">
        <v>95</v>
      </c>
      <c r="K86" s="340">
        <v>3.07858120651173E-2</v>
      </c>
      <c r="L86" s="357">
        <v>1.93241195931113E-5</v>
      </c>
      <c r="M86" s="329">
        <v>1.3338569375664699E-4</v>
      </c>
      <c r="N86" s="463">
        <v>6.69566871583332E-4</v>
      </c>
      <c r="O86" s="674" t="s">
        <v>95</v>
      </c>
      <c r="P86" s="343" t="s">
        <v>95</v>
      </c>
      <c r="Q86" s="336"/>
      <c r="R86" s="367"/>
    </row>
    <row r="87" spans="1:18" ht="15" customHeight="1" x14ac:dyDescent="0.25">
      <c r="A87" s="329"/>
      <c r="B87" s="321"/>
      <c r="C87" s="359"/>
      <c r="D87" s="359" t="s">
        <v>181</v>
      </c>
      <c r="E87" s="359"/>
      <c r="F87" s="364" t="s">
        <v>95</v>
      </c>
      <c r="G87" s="362">
        <v>5.1341255431418897E-5</v>
      </c>
      <c r="H87" s="362" t="s">
        <v>95</v>
      </c>
      <c r="I87" s="357">
        <v>3.3954048158332399E-4</v>
      </c>
      <c r="J87" s="362" t="s">
        <v>95</v>
      </c>
      <c r="K87" s="340">
        <v>1.16086375710433E-3</v>
      </c>
      <c r="L87" s="360">
        <v>1.9291366848038301E-5</v>
      </c>
      <c r="M87" s="322" t="s">
        <v>95</v>
      </c>
      <c r="N87" s="215" t="s">
        <v>95</v>
      </c>
      <c r="O87" s="674" t="s">
        <v>95</v>
      </c>
      <c r="P87" s="343" t="s">
        <v>95</v>
      </c>
      <c r="Q87" s="336"/>
      <c r="R87" s="367"/>
    </row>
    <row r="88" spans="1:18" ht="15" customHeight="1" x14ac:dyDescent="0.25">
      <c r="A88" s="329"/>
      <c r="B88" s="321"/>
      <c r="C88" s="359"/>
      <c r="D88" s="359" t="s">
        <v>223</v>
      </c>
      <c r="E88" s="359"/>
      <c r="F88" s="364" t="s">
        <v>95</v>
      </c>
      <c r="G88" s="345">
        <v>4.0729567084694003E-3</v>
      </c>
      <c r="H88" s="362">
        <v>1.2213655991945399E-2</v>
      </c>
      <c r="I88" s="360">
        <v>2.27230937674994E-4</v>
      </c>
      <c r="J88" s="362">
        <v>4.56012004391286E-4</v>
      </c>
      <c r="K88" s="343" t="s">
        <v>95</v>
      </c>
      <c r="L88" s="357">
        <v>1.5304047662842699E-3</v>
      </c>
      <c r="M88" s="322" t="s">
        <v>95</v>
      </c>
      <c r="N88" s="215" t="s">
        <v>95</v>
      </c>
      <c r="O88" s="674" t="s">
        <v>95</v>
      </c>
      <c r="P88" s="343" t="s">
        <v>95</v>
      </c>
      <c r="Q88" s="336"/>
      <c r="R88" s="367"/>
    </row>
    <row r="89" spans="1:18" ht="15" customHeight="1" x14ac:dyDescent="0.25">
      <c r="A89" s="329"/>
      <c r="B89" s="321"/>
      <c r="C89" s="359"/>
      <c r="D89" s="359" t="s">
        <v>178</v>
      </c>
      <c r="E89" s="359"/>
      <c r="F89" s="364" t="s">
        <v>95</v>
      </c>
      <c r="G89" s="345">
        <v>1.74076492630416E-3</v>
      </c>
      <c r="H89" s="362">
        <v>6.6739421408867197E-2</v>
      </c>
      <c r="I89" s="360">
        <v>5.1876935007623597E-3</v>
      </c>
      <c r="J89" s="362">
        <v>0.109838224502792</v>
      </c>
      <c r="K89" s="343">
        <v>3.7913275060791202E-3</v>
      </c>
      <c r="L89" s="357">
        <v>6.5408869548174602E-4</v>
      </c>
      <c r="M89" s="322" t="s">
        <v>95</v>
      </c>
      <c r="N89" s="463">
        <v>1.5268627725825499E-3</v>
      </c>
      <c r="O89" s="674" t="s">
        <v>95</v>
      </c>
      <c r="P89" s="343" t="s">
        <v>95</v>
      </c>
      <c r="Q89" s="336"/>
      <c r="R89" s="367"/>
    </row>
    <row r="90" spans="1:18" ht="15" customHeight="1" x14ac:dyDescent="0.25">
      <c r="A90" s="329"/>
      <c r="B90" s="321"/>
      <c r="C90" s="359"/>
      <c r="D90" s="359" t="s">
        <v>210</v>
      </c>
      <c r="E90" s="359"/>
      <c r="F90" s="364" t="s">
        <v>95</v>
      </c>
      <c r="G90" s="345">
        <v>2.46115508846539E-4</v>
      </c>
      <c r="H90" s="362" t="s">
        <v>95</v>
      </c>
      <c r="I90" s="360" t="s">
        <v>95</v>
      </c>
      <c r="J90" s="362" t="s">
        <v>95</v>
      </c>
      <c r="K90" s="343" t="s">
        <v>95</v>
      </c>
      <c r="L90" s="357">
        <v>9.2477375713813294E-5</v>
      </c>
      <c r="M90" s="322" t="s">
        <v>95</v>
      </c>
      <c r="N90" s="215" t="s">
        <v>95</v>
      </c>
      <c r="O90" s="674" t="s">
        <v>95</v>
      </c>
      <c r="P90" s="343" t="s">
        <v>95</v>
      </c>
      <c r="Q90" s="336"/>
      <c r="R90" s="367"/>
    </row>
    <row r="91" spans="1:18" ht="15" customHeight="1" x14ac:dyDescent="0.25">
      <c r="A91" s="329"/>
      <c r="B91" s="338"/>
      <c r="C91" s="352"/>
      <c r="D91" s="352" t="s">
        <v>224</v>
      </c>
      <c r="E91" s="352"/>
      <c r="F91" s="358" t="s">
        <v>95</v>
      </c>
      <c r="G91" s="365">
        <v>7.6270965199476299E-6</v>
      </c>
      <c r="H91" s="337" t="s">
        <v>95</v>
      </c>
      <c r="I91" s="368" t="s">
        <v>95</v>
      </c>
      <c r="J91" s="337" t="s">
        <v>95</v>
      </c>
      <c r="K91" s="332" t="s">
        <v>95</v>
      </c>
      <c r="L91" s="330">
        <v>2.8658651938936301E-6</v>
      </c>
      <c r="M91" s="706" t="s">
        <v>95</v>
      </c>
      <c r="N91" s="222" t="s">
        <v>95</v>
      </c>
      <c r="O91" s="707" t="s">
        <v>95</v>
      </c>
      <c r="P91" s="332" t="s">
        <v>95</v>
      </c>
      <c r="Q91" s="336"/>
      <c r="R91" s="367"/>
    </row>
    <row r="92" spans="1:18" ht="15" customHeight="1" x14ac:dyDescent="0.25">
      <c r="A92" s="329"/>
      <c r="B92" s="359"/>
      <c r="C92" s="359"/>
      <c r="D92" s="359"/>
      <c r="E92" s="359"/>
      <c r="F92" s="362"/>
      <c r="G92" s="362"/>
      <c r="H92" s="362"/>
      <c r="I92" s="362"/>
      <c r="J92" s="345"/>
      <c r="K92" s="362"/>
      <c r="L92" s="362"/>
      <c r="M92" s="329"/>
      <c r="P92" s="336"/>
      <c r="Q92" s="336"/>
      <c r="R92" s="367"/>
    </row>
    <row r="93" spans="1:18" ht="15" customHeight="1" x14ac:dyDescent="0.25">
      <c r="A93" s="329"/>
      <c r="B93" s="359"/>
      <c r="C93" s="359"/>
      <c r="D93" s="359"/>
      <c r="E93" s="359"/>
      <c r="F93" s="362"/>
      <c r="G93" s="345"/>
      <c r="H93" s="345"/>
      <c r="I93" s="345"/>
      <c r="J93" s="345"/>
      <c r="K93" s="345"/>
      <c r="L93" s="345"/>
      <c r="M93" s="329"/>
      <c r="P93" s="336"/>
      <c r="Q93" s="336"/>
      <c r="R93" s="367"/>
    </row>
    <row r="94" spans="1:18" ht="15" customHeight="1" x14ac:dyDescent="0.25">
      <c r="A94" s="329"/>
      <c r="B94" s="359"/>
      <c r="C94" s="359"/>
      <c r="D94" s="359"/>
      <c r="E94" s="359"/>
      <c r="F94" s="362"/>
      <c r="G94" s="362"/>
      <c r="H94" s="362"/>
      <c r="I94" s="345"/>
      <c r="J94" s="345"/>
      <c r="K94" s="345"/>
      <c r="L94" s="362"/>
      <c r="M94" s="329"/>
      <c r="P94" s="336"/>
      <c r="Q94" s="336"/>
      <c r="R94" s="367"/>
    </row>
    <row r="95" spans="1:18" ht="15" customHeight="1" x14ac:dyDescent="0.25">
      <c r="A95" s="329"/>
      <c r="B95" s="359"/>
      <c r="C95" s="359"/>
      <c r="D95" s="359"/>
      <c r="E95" s="359"/>
      <c r="F95" s="362"/>
      <c r="G95" s="345"/>
      <c r="H95" s="345"/>
      <c r="I95" s="362"/>
      <c r="J95" s="345"/>
      <c r="K95" s="345"/>
      <c r="L95" s="345"/>
      <c r="M95" s="329"/>
      <c r="P95" s="336"/>
      <c r="Q95" s="336"/>
      <c r="R95" s="367"/>
    </row>
    <row r="96" spans="1:18" ht="15" x14ac:dyDescent="0.25">
      <c r="A96" s="329"/>
      <c r="B96" s="359"/>
      <c r="C96" s="359"/>
      <c r="D96" s="359"/>
      <c r="E96" s="359"/>
      <c r="F96" s="362"/>
      <c r="G96" s="345"/>
      <c r="H96" s="345"/>
      <c r="I96" s="345"/>
      <c r="J96" s="345"/>
      <c r="K96" s="345"/>
      <c r="L96" s="345"/>
      <c r="M96" s="329"/>
      <c r="P96" s="336"/>
      <c r="Q96" s="336"/>
      <c r="R96" s="367"/>
    </row>
    <row r="97" spans="1:18" ht="15" x14ac:dyDescent="0.25">
      <c r="A97" s="329"/>
      <c r="B97" s="359"/>
      <c r="C97" s="359"/>
      <c r="D97" s="359"/>
      <c r="E97" s="359"/>
      <c r="F97" s="362"/>
      <c r="G97" s="345"/>
      <c r="H97" s="362"/>
      <c r="I97" s="345"/>
      <c r="J97" s="362"/>
      <c r="K97" s="362"/>
      <c r="L97" s="345"/>
      <c r="M97" s="329"/>
      <c r="P97" s="336"/>
      <c r="Q97" s="336"/>
      <c r="R97" s="367"/>
    </row>
    <row r="98" spans="1:18" ht="15" x14ac:dyDescent="0.25">
      <c r="A98" s="329"/>
      <c r="B98" s="359"/>
      <c r="C98" s="359"/>
      <c r="D98" s="359"/>
      <c r="E98" s="359"/>
      <c r="F98" s="362"/>
      <c r="G98" s="362"/>
      <c r="H98" s="362"/>
      <c r="I98" s="345"/>
      <c r="J98" s="345"/>
      <c r="K98" s="345"/>
      <c r="L98" s="362"/>
      <c r="M98" s="329"/>
      <c r="P98" s="336"/>
      <c r="Q98" s="336"/>
      <c r="R98" s="367"/>
    </row>
    <row r="99" spans="1:18" ht="15" x14ac:dyDescent="0.25">
      <c r="A99" s="329"/>
      <c r="B99" s="359"/>
      <c r="C99" s="359"/>
      <c r="D99" s="359"/>
      <c r="E99" s="359"/>
      <c r="F99" s="359"/>
      <c r="G99" s="359"/>
      <c r="H99" s="359"/>
      <c r="I99" s="359"/>
      <c r="J99" s="363"/>
      <c r="K99" s="363"/>
      <c r="L99" s="359"/>
      <c r="M99" s="329"/>
      <c r="P99" s="336"/>
      <c r="Q99" s="336"/>
      <c r="R99" s="367"/>
    </row>
    <row r="100" spans="1:18" ht="15" x14ac:dyDescent="0.25">
      <c r="A100" s="329"/>
      <c r="B100" s="359"/>
      <c r="C100" s="359"/>
      <c r="D100" s="359"/>
      <c r="E100" s="359"/>
      <c r="F100" s="329"/>
      <c r="G100" s="329"/>
      <c r="H100" s="329"/>
      <c r="I100" s="329"/>
      <c r="J100" s="329"/>
      <c r="K100" s="329"/>
      <c r="L100" s="329"/>
      <c r="M100" s="329"/>
      <c r="P100" s="336"/>
      <c r="Q100" s="336"/>
      <c r="R100" s="367"/>
    </row>
    <row r="101" spans="1:18" ht="15" x14ac:dyDescent="0.25">
      <c r="A101" s="329"/>
      <c r="B101" s="359"/>
      <c r="C101" s="359"/>
      <c r="D101" s="359"/>
      <c r="E101" s="359"/>
      <c r="F101" s="329"/>
      <c r="G101" s="329"/>
      <c r="H101" s="329"/>
      <c r="I101" s="329"/>
      <c r="J101" s="329"/>
      <c r="K101" s="329"/>
      <c r="L101" s="329"/>
      <c r="M101" s="329"/>
      <c r="P101" s="336"/>
      <c r="Q101" s="336"/>
      <c r="R101" s="367"/>
    </row>
    <row r="102" spans="1:18" ht="15" x14ac:dyDescent="0.25">
      <c r="A102" s="329"/>
      <c r="B102" s="359"/>
      <c r="C102" s="359"/>
      <c r="D102" s="359"/>
      <c r="E102" s="359"/>
      <c r="F102" s="329"/>
      <c r="G102" s="329"/>
      <c r="H102" s="329"/>
      <c r="I102" s="329"/>
      <c r="J102" s="329"/>
      <c r="K102" s="329"/>
      <c r="L102" s="329"/>
      <c r="M102" s="329"/>
      <c r="P102" s="336"/>
      <c r="Q102" s="336"/>
      <c r="R102" s="367"/>
    </row>
    <row r="103" spans="1:18" ht="15" x14ac:dyDescent="0.25">
      <c r="A103" s="329"/>
      <c r="B103" s="359"/>
      <c r="C103" s="359"/>
      <c r="D103" s="359"/>
      <c r="E103" s="359"/>
      <c r="F103" s="329"/>
      <c r="G103" s="329"/>
      <c r="H103" s="329"/>
      <c r="I103" s="329"/>
      <c r="J103" s="329"/>
      <c r="K103" s="329"/>
      <c r="L103" s="329"/>
      <c r="M103" s="329"/>
      <c r="P103" s="336"/>
      <c r="Q103" s="336"/>
      <c r="R103" s="367"/>
    </row>
    <row r="104" spans="1:18" ht="15" x14ac:dyDescent="0.25">
      <c r="A104" s="329"/>
      <c r="B104" s="359"/>
      <c r="C104" s="359"/>
      <c r="D104" s="359"/>
      <c r="E104" s="359"/>
      <c r="F104" s="329"/>
      <c r="G104" s="329"/>
      <c r="H104" s="329"/>
      <c r="I104" s="329"/>
      <c r="J104" s="329"/>
      <c r="K104" s="329"/>
      <c r="L104" s="329"/>
      <c r="M104" s="329"/>
      <c r="P104" s="336"/>
      <c r="Q104" s="336"/>
      <c r="R104" s="367"/>
    </row>
    <row r="105" spans="1:18" ht="15" x14ac:dyDescent="0.25">
      <c r="A105" s="329"/>
      <c r="B105" s="359"/>
      <c r="C105" s="359"/>
      <c r="D105" s="359"/>
      <c r="E105" s="359"/>
      <c r="F105" s="329"/>
      <c r="G105" s="329"/>
      <c r="H105" s="329"/>
      <c r="I105" s="329"/>
      <c r="J105" s="329"/>
      <c r="K105" s="329"/>
      <c r="L105" s="329"/>
      <c r="M105" s="329"/>
      <c r="P105" s="336"/>
      <c r="Q105" s="336"/>
      <c r="R105" s="367"/>
    </row>
    <row r="106" spans="1:18" ht="15" x14ac:dyDescent="0.25">
      <c r="A106" s="329"/>
      <c r="B106" s="359"/>
      <c r="C106" s="359"/>
      <c r="D106" s="359"/>
      <c r="E106" s="359"/>
      <c r="F106" s="329"/>
      <c r="G106" s="329"/>
      <c r="H106" s="329"/>
      <c r="I106" s="329"/>
      <c r="J106" s="329"/>
      <c r="K106" s="329"/>
      <c r="L106" s="329"/>
      <c r="M106" s="359"/>
      <c r="P106" s="336"/>
      <c r="Q106" s="336"/>
      <c r="R106" s="367"/>
    </row>
    <row r="107" spans="1:18" ht="15" x14ac:dyDescent="0.25">
      <c r="A107" s="329"/>
      <c r="B107" s="329"/>
      <c r="C107" s="329"/>
      <c r="D107" s="329"/>
      <c r="E107" s="329"/>
      <c r="F107" s="329"/>
      <c r="G107" s="329"/>
      <c r="H107" s="329"/>
      <c r="I107" s="329"/>
      <c r="J107" s="329"/>
      <c r="K107" s="329"/>
      <c r="L107" s="329"/>
      <c r="M107" s="329"/>
      <c r="P107" s="336"/>
      <c r="Q107" s="336"/>
      <c r="R107" s="367"/>
    </row>
    <row r="108" spans="1:18" ht="15" x14ac:dyDescent="0.25">
      <c r="A108" s="329"/>
      <c r="B108" s="329"/>
      <c r="C108" s="329"/>
      <c r="D108" s="329"/>
      <c r="E108" s="329"/>
      <c r="F108" s="329"/>
      <c r="G108" s="329"/>
      <c r="H108" s="329"/>
      <c r="I108" s="329"/>
      <c r="J108" s="329"/>
      <c r="K108" s="329"/>
      <c r="L108" s="329"/>
      <c r="M108" s="329"/>
      <c r="P108" s="336"/>
      <c r="Q108" s="336"/>
      <c r="R108" s="367"/>
    </row>
    <row r="109" spans="1:18" ht="15" x14ac:dyDescent="0.25">
      <c r="A109" s="329"/>
      <c r="B109" s="329"/>
      <c r="C109" s="329"/>
      <c r="D109" s="329"/>
      <c r="E109" s="329"/>
      <c r="F109" s="329"/>
      <c r="G109" s="329"/>
      <c r="H109" s="329"/>
      <c r="I109" s="329"/>
      <c r="J109" s="329"/>
      <c r="K109" s="329"/>
      <c r="L109" s="329"/>
      <c r="M109" s="329"/>
      <c r="P109" s="336"/>
      <c r="Q109" s="336"/>
      <c r="R109" s="367"/>
    </row>
    <row r="110" spans="1:18" ht="15" x14ac:dyDescent="0.25">
      <c r="A110" s="329"/>
      <c r="B110" s="329"/>
      <c r="C110" s="329"/>
      <c r="D110" s="329"/>
      <c r="E110" s="329"/>
      <c r="F110" s="329"/>
      <c r="G110" s="329"/>
      <c r="H110" s="329"/>
      <c r="I110" s="329"/>
      <c r="J110" s="329"/>
      <c r="K110" s="329"/>
      <c r="L110" s="329"/>
      <c r="M110" s="329"/>
      <c r="P110" s="336"/>
      <c r="Q110" s="336"/>
      <c r="R110" s="367"/>
    </row>
    <row r="111" spans="1:18" ht="15" x14ac:dyDescent="0.25">
      <c r="A111" s="329"/>
      <c r="B111" s="329"/>
      <c r="C111" s="329"/>
      <c r="D111" s="329"/>
      <c r="E111" s="329"/>
      <c r="F111" s="329"/>
      <c r="G111" s="329"/>
      <c r="H111" s="329"/>
      <c r="I111" s="329"/>
      <c r="J111" s="329"/>
      <c r="K111" s="329"/>
      <c r="L111" s="329"/>
      <c r="M111" s="329"/>
      <c r="P111" s="336"/>
      <c r="Q111" s="336"/>
      <c r="R111" s="367"/>
    </row>
    <row r="112" spans="1:18" ht="15" x14ac:dyDescent="0.25">
      <c r="A112" s="329"/>
      <c r="B112" s="329"/>
      <c r="C112" s="329"/>
      <c r="D112" s="329"/>
      <c r="E112" s="329"/>
      <c r="F112" s="329"/>
      <c r="G112" s="329"/>
      <c r="H112" s="329"/>
      <c r="I112" s="329"/>
      <c r="J112" s="329"/>
      <c r="K112" s="329"/>
      <c r="L112" s="329"/>
      <c r="M112" s="329"/>
      <c r="P112" s="336"/>
      <c r="Q112" s="336"/>
      <c r="R112" s="367"/>
    </row>
    <row r="113" spans="1:18" ht="15" x14ac:dyDescent="0.25">
      <c r="A113" s="329"/>
      <c r="B113" s="329"/>
      <c r="C113" s="329"/>
      <c r="D113" s="329"/>
      <c r="E113" s="329"/>
      <c r="F113" s="329"/>
      <c r="G113" s="329"/>
      <c r="H113" s="329"/>
      <c r="I113" s="329"/>
      <c r="J113" s="329"/>
      <c r="K113" s="329"/>
      <c r="L113" s="329"/>
      <c r="M113" s="329"/>
      <c r="P113" s="336"/>
      <c r="Q113" s="336"/>
      <c r="R113" s="367"/>
    </row>
    <row r="114" spans="1:18" ht="15" x14ac:dyDescent="0.25">
      <c r="A114" s="329"/>
      <c r="B114" s="329"/>
      <c r="C114" s="329"/>
      <c r="D114" s="329"/>
      <c r="E114" s="329"/>
      <c r="F114" s="329"/>
      <c r="G114" s="329"/>
      <c r="H114" s="329"/>
      <c r="I114" s="329"/>
      <c r="J114" s="329"/>
      <c r="K114" s="329"/>
      <c r="L114" s="329"/>
      <c r="M114" s="329"/>
      <c r="P114" s="336"/>
      <c r="Q114" s="336"/>
      <c r="R114" s="367"/>
    </row>
    <row r="115" spans="1:18" ht="15" x14ac:dyDescent="0.25">
      <c r="A115" s="329"/>
      <c r="B115" s="329"/>
      <c r="C115" s="329"/>
      <c r="D115" s="329"/>
      <c r="E115" s="329"/>
      <c r="F115" s="329"/>
      <c r="G115" s="329"/>
      <c r="H115" s="329"/>
      <c r="I115" s="329"/>
      <c r="J115" s="329"/>
      <c r="K115" s="329"/>
      <c r="L115" s="329"/>
      <c r="M115" s="329"/>
      <c r="P115" s="336"/>
      <c r="Q115" s="336"/>
      <c r="R115" s="367"/>
    </row>
    <row r="116" spans="1:18" ht="15" x14ac:dyDescent="0.25">
      <c r="A116" s="329"/>
      <c r="B116" s="329"/>
      <c r="C116" s="329"/>
      <c r="D116" s="329"/>
      <c r="E116" s="329"/>
      <c r="F116" s="329"/>
      <c r="G116" s="329"/>
      <c r="H116" s="329"/>
      <c r="I116" s="329"/>
      <c r="J116" s="329"/>
      <c r="K116" s="329"/>
      <c r="L116" s="329"/>
      <c r="M116" s="329"/>
      <c r="P116" s="336"/>
      <c r="Q116" s="336"/>
      <c r="R116" s="367"/>
    </row>
    <row r="117" spans="1:18" ht="15" x14ac:dyDescent="0.25">
      <c r="A117" s="329"/>
      <c r="B117" s="329"/>
      <c r="C117" s="329"/>
      <c r="D117" s="329"/>
      <c r="E117" s="329"/>
      <c r="F117" s="329"/>
      <c r="G117" s="329"/>
      <c r="H117" s="329"/>
      <c r="I117" s="329"/>
      <c r="J117" s="329"/>
      <c r="K117" s="329"/>
      <c r="L117" s="329"/>
      <c r="M117" s="329"/>
      <c r="P117" s="336"/>
      <c r="Q117" s="336"/>
      <c r="R117" s="367"/>
    </row>
    <row r="118" spans="1:18" ht="15" x14ac:dyDescent="0.25">
      <c r="A118" s="329"/>
      <c r="B118" s="329"/>
      <c r="C118" s="329"/>
      <c r="D118" s="329"/>
      <c r="E118" s="329"/>
      <c r="F118" s="329"/>
      <c r="G118" s="329"/>
      <c r="H118" s="329"/>
      <c r="I118" s="329"/>
      <c r="J118" s="329"/>
      <c r="K118" s="329"/>
      <c r="L118" s="329"/>
      <c r="M118" s="329"/>
      <c r="P118" s="336"/>
      <c r="Q118" s="336"/>
      <c r="R118" s="367"/>
    </row>
    <row r="119" spans="1:18" ht="15" x14ac:dyDescent="0.25">
      <c r="A119" s="329"/>
      <c r="B119" s="329"/>
      <c r="C119" s="329"/>
      <c r="D119" s="329"/>
      <c r="E119" s="329"/>
      <c r="F119" s="329"/>
      <c r="G119" s="329"/>
      <c r="H119" s="329"/>
      <c r="I119" s="329"/>
      <c r="J119" s="329"/>
      <c r="K119" s="329"/>
      <c r="L119" s="329"/>
      <c r="M119" s="329"/>
      <c r="P119" s="336"/>
      <c r="Q119" s="336"/>
      <c r="R119" s="367"/>
    </row>
    <row r="120" spans="1:18" ht="15" x14ac:dyDescent="0.25">
      <c r="A120" s="329"/>
      <c r="B120" s="329"/>
      <c r="C120" s="329"/>
      <c r="D120" s="329"/>
      <c r="E120" s="329"/>
      <c r="F120" s="329"/>
      <c r="G120" s="329"/>
      <c r="H120" s="329"/>
      <c r="I120" s="329"/>
      <c r="J120" s="329"/>
      <c r="K120" s="329"/>
      <c r="L120" s="329"/>
      <c r="M120" s="329"/>
      <c r="P120" s="336"/>
      <c r="Q120" s="336"/>
      <c r="R120" s="367"/>
    </row>
    <row r="121" spans="1:18" ht="15" x14ac:dyDescent="0.25">
      <c r="A121" s="329"/>
      <c r="B121" s="329"/>
      <c r="C121" s="329"/>
      <c r="D121" s="329"/>
      <c r="E121" s="329"/>
      <c r="F121" s="329"/>
      <c r="G121" s="329"/>
      <c r="H121" s="329"/>
      <c r="I121" s="329"/>
      <c r="J121" s="329"/>
      <c r="K121" s="329"/>
      <c r="L121" s="329"/>
      <c r="M121" s="329"/>
      <c r="P121" s="336"/>
      <c r="Q121" s="336"/>
      <c r="R121" s="367"/>
    </row>
    <row r="122" spans="1:18" ht="15" x14ac:dyDescent="0.25">
      <c r="A122" s="329"/>
      <c r="B122" s="329"/>
      <c r="C122" s="329"/>
      <c r="D122" s="329"/>
      <c r="E122" s="329"/>
      <c r="F122" s="329"/>
      <c r="G122" s="329"/>
      <c r="H122" s="329"/>
      <c r="I122" s="329"/>
      <c r="J122" s="329"/>
      <c r="K122" s="329"/>
      <c r="L122" s="329"/>
      <c r="M122" s="329"/>
      <c r="P122" s="336"/>
      <c r="Q122" s="336"/>
      <c r="R122" s="367"/>
    </row>
    <row r="123" spans="1:18" ht="15" x14ac:dyDescent="0.25">
      <c r="A123" s="329"/>
      <c r="B123" s="329"/>
      <c r="C123" s="329"/>
      <c r="D123" s="329"/>
      <c r="E123" s="329"/>
      <c r="F123" s="329"/>
      <c r="G123" s="329"/>
      <c r="H123" s="329"/>
      <c r="I123" s="329"/>
      <c r="J123" s="329"/>
      <c r="K123" s="329"/>
      <c r="L123" s="329"/>
      <c r="M123" s="329"/>
      <c r="P123" s="336"/>
      <c r="Q123" s="336"/>
      <c r="R123" s="367"/>
    </row>
    <row r="124" spans="1:18" ht="15" x14ac:dyDescent="0.25">
      <c r="A124" s="329"/>
      <c r="B124" s="329"/>
      <c r="C124" s="329"/>
      <c r="D124" s="329"/>
      <c r="E124" s="329"/>
      <c r="F124" s="329"/>
      <c r="G124" s="329"/>
      <c r="H124" s="329"/>
      <c r="I124" s="329"/>
      <c r="J124" s="329"/>
      <c r="K124" s="329"/>
      <c r="L124" s="329"/>
      <c r="M124" s="329"/>
      <c r="P124" s="336"/>
      <c r="Q124" s="336"/>
      <c r="R124" s="367"/>
    </row>
    <row r="125" spans="1:18" ht="15" x14ac:dyDescent="0.25">
      <c r="A125" s="329"/>
      <c r="B125" s="329"/>
      <c r="C125" s="329"/>
      <c r="D125" s="329"/>
      <c r="E125" s="329"/>
      <c r="F125" s="329"/>
      <c r="G125" s="329"/>
      <c r="H125" s="329"/>
      <c r="I125" s="329"/>
      <c r="J125" s="329"/>
      <c r="K125" s="329"/>
      <c r="L125" s="329"/>
      <c r="M125" s="329"/>
      <c r="P125" s="336"/>
      <c r="Q125" s="336"/>
      <c r="R125" s="367"/>
    </row>
    <row r="126" spans="1:18" ht="15" x14ac:dyDescent="0.25">
      <c r="A126" s="86"/>
      <c r="B126" s="329"/>
      <c r="C126" s="329"/>
      <c r="D126" s="329"/>
      <c r="E126" s="329"/>
      <c r="F126" s="329"/>
      <c r="G126" s="329"/>
      <c r="H126" s="329"/>
      <c r="I126" s="329"/>
      <c r="J126" s="329"/>
      <c r="K126" s="329"/>
      <c r="L126" s="329"/>
      <c r="M126" s="329"/>
      <c r="P126" s="336"/>
      <c r="Q126" s="336"/>
      <c r="R126" s="367"/>
    </row>
    <row r="127" spans="1:18" ht="15" x14ac:dyDescent="0.25">
      <c r="A127" s="329"/>
      <c r="B127" s="329"/>
      <c r="C127" s="329"/>
      <c r="D127" s="329"/>
      <c r="E127" s="329"/>
      <c r="F127" s="329"/>
      <c r="G127" s="329"/>
      <c r="H127" s="329"/>
      <c r="I127" s="329"/>
      <c r="J127" s="329"/>
      <c r="K127" s="329"/>
      <c r="L127" s="329"/>
      <c r="M127" s="329"/>
      <c r="P127" s="336"/>
      <c r="Q127" s="336"/>
      <c r="R127" s="367"/>
    </row>
    <row r="128" spans="1:18" ht="15" x14ac:dyDescent="0.25">
      <c r="A128" s="329"/>
      <c r="B128" s="329"/>
      <c r="C128" s="329"/>
      <c r="D128" s="329"/>
      <c r="E128" s="329"/>
      <c r="F128" s="329"/>
      <c r="G128" s="329"/>
      <c r="H128" s="329"/>
      <c r="I128" s="329"/>
      <c r="J128" s="329"/>
      <c r="K128" s="329"/>
      <c r="L128" s="329"/>
      <c r="M128" s="329"/>
      <c r="P128" s="336"/>
      <c r="Q128" s="336"/>
      <c r="R128" s="367"/>
    </row>
    <row r="129" spans="1:18" ht="15" x14ac:dyDescent="0.25">
      <c r="A129" s="329"/>
      <c r="B129" s="329"/>
      <c r="C129" s="329"/>
      <c r="D129" s="329"/>
      <c r="E129" s="329"/>
      <c r="F129" s="329"/>
      <c r="G129" s="329"/>
      <c r="H129" s="329"/>
      <c r="I129" s="329"/>
      <c r="J129" s="329"/>
      <c r="K129" s="329"/>
      <c r="L129" s="329"/>
      <c r="M129" s="329"/>
      <c r="P129" s="336"/>
      <c r="Q129" s="336"/>
      <c r="R129" s="367"/>
    </row>
    <row r="130" spans="1:18" ht="15" x14ac:dyDescent="0.25">
      <c r="A130" s="329"/>
      <c r="B130" s="329"/>
      <c r="C130" s="329"/>
      <c r="D130" s="329"/>
      <c r="E130" s="329"/>
      <c r="F130" s="329"/>
      <c r="G130" s="329"/>
      <c r="H130" s="329"/>
      <c r="I130" s="329"/>
      <c r="J130" s="329"/>
      <c r="K130" s="329"/>
      <c r="L130" s="329"/>
      <c r="M130" s="329"/>
      <c r="P130" s="336"/>
      <c r="Q130" s="336"/>
      <c r="R130" s="367"/>
    </row>
    <row r="131" spans="1:18" ht="15" x14ac:dyDescent="0.25">
      <c r="A131" s="329"/>
      <c r="B131" s="329"/>
      <c r="C131" s="329"/>
      <c r="D131" s="329"/>
      <c r="E131" s="329"/>
      <c r="F131" s="86"/>
      <c r="G131" s="86"/>
      <c r="H131" s="86"/>
      <c r="I131" s="86"/>
      <c r="J131" s="86"/>
      <c r="K131" s="86"/>
      <c r="L131" s="86"/>
      <c r="M131" s="329"/>
      <c r="P131" s="336"/>
      <c r="Q131" s="336"/>
      <c r="R131" s="367"/>
    </row>
    <row r="132" spans="1:18" ht="15" x14ac:dyDescent="0.25">
      <c r="A132" s="329"/>
      <c r="B132" s="329"/>
      <c r="C132" s="329"/>
      <c r="D132" s="329"/>
      <c r="E132" s="329"/>
      <c r="F132" s="329"/>
      <c r="G132" s="329"/>
      <c r="H132" s="329"/>
      <c r="I132" s="329"/>
      <c r="J132" s="329"/>
      <c r="K132" s="329"/>
      <c r="L132" s="329"/>
      <c r="M132" s="329"/>
      <c r="P132" s="336"/>
      <c r="Q132" s="336"/>
      <c r="R132" s="367"/>
    </row>
    <row r="133" spans="1:18" ht="15" x14ac:dyDescent="0.25">
      <c r="A133" s="329"/>
      <c r="B133" s="329"/>
      <c r="C133" s="329"/>
      <c r="D133" s="329"/>
      <c r="E133" s="329"/>
      <c r="F133" s="329"/>
      <c r="G133" s="329"/>
      <c r="H133" s="329"/>
      <c r="I133" s="329"/>
      <c r="J133" s="329"/>
      <c r="K133" s="329"/>
      <c r="L133" s="329"/>
      <c r="M133" s="329"/>
      <c r="P133" s="336"/>
      <c r="Q133" s="336"/>
      <c r="R133" s="367"/>
    </row>
    <row r="134" spans="1:18" ht="15" x14ac:dyDescent="0.25">
      <c r="A134" s="329"/>
      <c r="B134" s="329"/>
      <c r="C134" s="329"/>
      <c r="D134" s="329"/>
      <c r="E134" s="329"/>
      <c r="F134" s="329"/>
      <c r="G134" s="329"/>
      <c r="H134" s="329"/>
      <c r="I134" s="329"/>
      <c r="J134" s="329"/>
      <c r="K134" s="329"/>
      <c r="L134" s="329"/>
      <c r="M134" s="329"/>
      <c r="P134" s="336"/>
      <c r="Q134" s="336"/>
      <c r="R134" s="367"/>
    </row>
    <row r="135" spans="1:18" ht="15" x14ac:dyDescent="0.25">
      <c r="A135" s="329"/>
      <c r="B135" s="329"/>
      <c r="C135" s="329"/>
      <c r="D135" s="329"/>
      <c r="E135" s="329"/>
      <c r="F135" s="329"/>
      <c r="G135" s="329"/>
      <c r="H135" s="329"/>
      <c r="I135" s="329"/>
      <c r="J135" s="329"/>
      <c r="K135" s="329"/>
      <c r="L135" s="329"/>
      <c r="M135" s="329"/>
      <c r="P135" s="336"/>
      <c r="Q135" s="336"/>
      <c r="R135" s="367"/>
    </row>
    <row r="136" spans="1:18" ht="15" x14ac:dyDescent="0.25">
      <c r="A136" s="329"/>
      <c r="B136" s="329"/>
      <c r="C136" s="329"/>
      <c r="D136" s="329"/>
      <c r="E136" s="329"/>
      <c r="F136" s="329"/>
      <c r="G136" s="329"/>
      <c r="H136" s="329"/>
      <c r="I136" s="329"/>
      <c r="J136" s="329"/>
      <c r="K136" s="329"/>
      <c r="L136" s="329"/>
      <c r="M136" s="329"/>
      <c r="P136" s="336"/>
      <c r="Q136" s="336"/>
      <c r="R136" s="367"/>
    </row>
    <row r="137" spans="1:18" ht="15" x14ac:dyDescent="0.25">
      <c r="A137" s="329"/>
      <c r="B137" s="329"/>
      <c r="C137" s="329"/>
      <c r="D137" s="329"/>
      <c r="E137" s="329"/>
      <c r="F137" s="329"/>
      <c r="G137" s="329"/>
      <c r="H137" s="329"/>
      <c r="I137" s="329"/>
      <c r="J137" s="329"/>
      <c r="K137" s="329"/>
      <c r="L137" s="329"/>
      <c r="M137" s="329"/>
      <c r="P137" s="336"/>
      <c r="Q137" s="336"/>
      <c r="R137" s="367"/>
    </row>
    <row r="138" spans="1:18" ht="15" x14ac:dyDescent="0.25">
      <c r="A138" s="329"/>
      <c r="B138" s="86"/>
      <c r="C138" s="86"/>
      <c r="D138" s="86"/>
      <c r="E138" s="86"/>
      <c r="F138" s="329"/>
      <c r="G138" s="329"/>
      <c r="H138" s="329"/>
      <c r="I138" s="329"/>
      <c r="J138" s="329"/>
      <c r="K138" s="329"/>
      <c r="L138" s="329"/>
      <c r="M138" s="86"/>
      <c r="P138" s="336"/>
      <c r="Q138" s="336"/>
      <c r="R138" s="367"/>
    </row>
    <row r="139" spans="1:18" ht="15" x14ac:dyDescent="0.25">
      <c r="A139" s="329"/>
      <c r="B139" s="329"/>
      <c r="C139" s="329"/>
      <c r="D139" s="329"/>
      <c r="E139" s="329"/>
      <c r="F139" s="329"/>
      <c r="G139" s="329"/>
      <c r="H139" s="329"/>
      <c r="I139" s="329"/>
      <c r="J139" s="329"/>
      <c r="K139" s="329"/>
      <c r="L139" s="329"/>
      <c r="M139" s="329"/>
      <c r="P139" s="336"/>
      <c r="Q139" s="336"/>
      <c r="R139" s="367"/>
    </row>
    <row r="140" spans="1:18" ht="15" x14ac:dyDescent="0.25">
      <c r="A140" s="329"/>
      <c r="B140" s="329"/>
      <c r="C140" s="329"/>
      <c r="D140" s="329"/>
      <c r="E140" s="329"/>
      <c r="F140" s="329"/>
      <c r="G140" s="329"/>
      <c r="H140" s="329"/>
      <c r="I140" s="329"/>
      <c r="J140" s="329"/>
      <c r="K140" s="329"/>
      <c r="L140" s="329"/>
      <c r="M140" s="329"/>
      <c r="P140" s="336"/>
      <c r="Q140" s="336"/>
      <c r="R140" s="367"/>
    </row>
    <row r="141" spans="1:18" ht="15" x14ac:dyDescent="0.25">
      <c r="A141" s="329"/>
      <c r="B141" s="329"/>
      <c r="C141" s="329"/>
      <c r="D141" s="329"/>
      <c r="E141" s="329"/>
      <c r="F141" s="329"/>
      <c r="G141" s="329"/>
      <c r="H141" s="329"/>
      <c r="I141" s="329"/>
      <c r="J141" s="329"/>
      <c r="K141" s="329"/>
      <c r="L141" s="329"/>
      <c r="M141" s="329"/>
      <c r="P141" s="336"/>
      <c r="Q141" s="336"/>
      <c r="R141" s="367"/>
    </row>
    <row r="142" spans="1:18" ht="15" x14ac:dyDescent="0.25">
      <c r="A142" s="329"/>
      <c r="B142" s="329"/>
      <c r="C142" s="329"/>
      <c r="D142" s="329"/>
      <c r="E142" s="329"/>
      <c r="F142" s="329"/>
      <c r="G142" s="329"/>
      <c r="H142" s="329"/>
      <c r="I142" s="329"/>
      <c r="J142" s="329"/>
      <c r="K142" s="329"/>
      <c r="L142" s="329"/>
      <c r="M142" s="329"/>
      <c r="P142" s="336"/>
      <c r="Q142" s="336"/>
      <c r="R142" s="367"/>
    </row>
    <row r="143" spans="1:18" ht="15" x14ac:dyDescent="0.25">
      <c r="A143" s="329"/>
      <c r="B143" s="329"/>
      <c r="C143" s="329"/>
      <c r="D143" s="329"/>
      <c r="E143" s="329"/>
      <c r="F143" s="329"/>
      <c r="G143" s="329"/>
      <c r="H143" s="329"/>
      <c r="I143" s="329"/>
      <c r="J143" s="329"/>
      <c r="K143" s="329"/>
      <c r="L143" s="329"/>
      <c r="M143" s="329"/>
      <c r="P143" s="336"/>
      <c r="Q143" s="336"/>
      <c r="R143" s="367"/>
    </row>
    <row r="144" spans="1:18" ht="15" x14ac:dyDescent="0.25">
      <c r="A144" s="329"/>
      <c r="B144" s="329"/>
      <c r="C144" s="329"/>
      <c r="D144" s="329"/>
      <c r="E144" s="329"/>
      <c r="F144" s="329"/>
      <c r="G144" s="329"/>
      <c r="H144" s="329"/>
      <c r="I144" s="329"/>
      <c r="J144" s="329"/>
      <c r="K144" s="329"/>
      <c r="L144" s="329"/>
      <c r="M144" s="329"/>
      <c r="P144" s="336"/>
      <c r="Q144" s="336"/>
      <c r="R144" s="367"/>
    </row>
    <row r="145" spans="1:18" ht="15" x14ac:dyDescent="0.25">
      <c r="A145" s="329"/>
      <c r="B145" s="329"/>
      <c r="C145" s="329"/>
      <c r="D145" s="329"/>
      <c r="E145" s="329"/>
      <c r="F145" s="329"/>
      <c r="G145" s="329"/>
      <c r="H145" s="329"/>
      <c r="I145" s="329"/>
      <c r="J145" s="329"/>
      <c r="K145" s="329"/>
      <c r="L145" s="329"/>
      <c r="M145" s="329"/>
      <c r="P145" s="336"/>
      <c r="Q145" s="336"/>
      <c r="R145" s="367"/>
    </row>
    <row r="146" spans="1:18" ht="15" x14ac:dyDescent="0.25">
      <c r="A146" s="329"/>
      <c r="B146" s="329"/>
      <c r="C146" s="329"/>
      <c r="D146" s="329"/>
      <c r="E146" s="329"/>
      <c r="F146" s="329"/>
      <c r="G146" s="329"/>
      <c r="H146" s="329"/>
      <c r="I146" s="329"/>
      <c r="J146" s="329"/>
      <c r="K146" s="329"/>
      <c r="L146" s="329"/>
      <c r="M146" s="329"/>
      <c r="P146" s="336"/>
      <c r="Q146" s="336"/>
      <c r="R146" s="367"/>
    </row>
    <row r="147" spans="1:18" ht="15" x14ac:dyDescent="0.25">
      <c r="A147" s="329"/>
      <c r="B147" s="329"/>
      <c r="C147" s="329"/>
      <c r="D147" s="329"/>
      <c r="E147" s="329"/>
      <c r="F147" s="329"/>
      <c r="G147" s="329"/>
      <c r="H147" s="329"/>
      <c r="I147" s="329"/>
      <c r="J147" s="329"/>
      <c r="K147" s="329"/>
      <c r="L147" s="329"/>
      <c r="M147" s="329"/>
      <c r="P147" s="336"/>
      <c r="Q147" s="336"/>
      <c r="R147" s="367"/>
    </row>
    <row r="148" spans="1:18" ht="15" x14ac:dyDescent="0.25">
      <c r="A148" s="329"/>
      <c r="B148" s="329"/>
      <c r="C148" s="329"/>
      <c r="D148" s="329"/>
      <c r="E148" s="329"/>
      <c r="F148" s="329"/>
      <c r="G148" s="329"/>
      <c r="H148" s="329"/>
      <c r="I148" s="329"/>
      <c r="J148" s="329"/>
      <c r="K148" s="329"/>
      <c r="L148" s="329"/>
      <c r="M148" s="329"/>
      <c r="P148" s="336"/>
      <c r="Q148" s="336"/>
      <c r="R148" s="367"/>
    </row>
    <row r="149" spans="1:18" ht="15" x14ac:dyDescent="0.25">
      <c r="A149" s="329"/>
      <c r="B149" s="329"/>
      <c r="C149" s="329"/>
      <c r="D149" s="329"/>
      <c r="E149" s="329"/>
      <c r="F149" s="329"/>
      <c r="G149" s="329"/>
      <c r="H149" s="329"/>
      <c r="I149" s="329"/>
      <c r="J149" s="329"/>
      <c r="K149" s="329"/>
      <c r="L149" s="329"/>
      <c r="M149" s="329"/>
      <c r="P149" s="336"/>
      <c r="Q149" s="336"/>
      <c r="R149" s="367"/>
    </row>
    <row r="150" spans="1:18" ht="15" x14ac:dyDescent="0.25">
      <c r="A150" s="329"/>
      <c r="B150" s="329"/>
      <c r="C150" s="329"/>
      <c r="D150" s="329"/>
      <c r="E150" s="329"/>
      <c r="F150" s="329"/>
      <c r="G150" s="329"/>
      <c r="H150" s="329"/>
      <c r="I150" s="329"/>
      <c r="J150" s="329"/>
      <c r="K150" s="329"/>
      <c r="L150" s="329"/>
      <c r="M150" s="329"/>
      <c r="P150" s="336"/>
      <c r="Q150" s="336"/>
      <c r="R150" s="367"/>
    </row>
    <row r="151" spans="1:18" ht="15" x14ac:dyDescent="0.25">
      <c r="A151" s="329"/>
      <c r="B151" s="329"/>
      <c r="C151" s="329"/>
      <c r="D151" s="329"/>
      <c r="E151" s="329"/>
      <c r="F151" s="329"/>
      <c r="G151" s="329"/>
      <c r="H151" s="329"/>
      <c r="I151" s="329"/>
      <c r="J151" s="329"/>
      <c r="K151" s="329"/>
      <c r="L151" s="329"/>
      <c r="M151" s="329"/>
      <c r="P151" s="336"/>
      <c r="Q151" s="336"/>
      <c r="R151" s="367"/>
    </row>
    <row r="152" spans="1:18" ht="15" x14ac:dyDescent="0.25">
      <c r="A152" s="329"/>
      <c r="B152" s="329"/>
      <c r="C152" s="329"/>
      <c r="D152" s="329"/>
      <c r="E152" s="329"/>
      <c r="F152" s="329"/>
      <c r="G152" s="329"/>
      <c r="H152" s="329"/>
      <c r="I152" s="329"/>
      <c r="J152" s="329"/>
      <c r="K152" s="329"/>
      <c r="L152" s="329"/>
      <c r="M152" s="329"/>
      <c r="P152" s="336"/>
      <c r="Q152" s="336"/>
      <c r="R152" s="367"/>
    </row>
    <row r="153" spans="1:18" ht="15" x14ac:dyDescent="0.25">
      <c r="A153" s="329"/>
      <c r="B153" s="329"/>
      <c r="C153" s="329"/>
      <c r="D153" s="329"/>
      <c r="E153" s="329"/>
      <c r="F153" s="329"/>
      <c r="G153" s="329"/>
      <c r="H153" s="329"/>
      <c r="I153" s="329"/>
      <c r="J153" s="329"/>
      <c r="K153" s="329"/>
      <c r="L153" s="329"/>
      <c r="M153" s="329"/>
      <c r="P153" s="336"/>
      <c r="Q153" s="336"/>
      <c r="R153" s="367"/>
    </row>
    <row r="154" spans="1:18" ht="15" x14ac:dyDescent="0.25">
      <c r="A154" s="329"/>
      <c r="B154" s="329"/>
      <c r="C154" s="329"/>
      <c r="D154" s="329"/>
      <c r="E154" s="329"/>
      <c r="F154" s="329"/>
      <c r="G154" s="329"/>
      <c r="H154" s="329"/>
      <c r="I154" s="329"/>
      <c r="J154" s="329"/>
      <c r="K154" s="329"/>
      <c r="L154" s="329"/>
      <c r="M154" s="329"/>
      <c r="P154" s="336"/>
      <c r="Q154" s="336"/>
      <c r="R154" s="367"/>
    </row>
    <row r="155" spans="1:18" ht="15" x14ac:dyDescent="0.25">
      <c r="B155" s="329"/>
      <c r="C155" s="329"/>
      <c r="D155" s="329"/>
      <c r="E155" s="329"/>
      <c r="F155" s="329"/>
      <c r="G155" s="329"/>
      <c r="H155" s="329"/>
      <c r="I155" s="329"/>
      <c r="J155" s="329"/>
      <c r="K155" s="329"/>
      <c r="L155" s="329"/>
      <c r="M155" s="329"/>
      <c r="P155" s="336"/>
      <c r="Q155" s="336"/>
      <c r="R155" s="367"/>
    </row>
    <row r="156" spans="1:18" ht="15" x14ac:dyDescent="0.25">
      <c r="B156" s="329"/>
      <c r="C156" s="329"/>
      <c r="D156" s="329"/>
      <c r="E156" s="329"/>
      <c r="F156" s="329"/>
      <c r="G156" s="329"/>
      <c r="H156" s="329"/>
      <c r="I156" s="329"/>
      <c r="J156" s="329"/>
      <c r="K156" s="329"/>
      <c r="L156" s="329"/>
      <c r="M156" s="329"/>
      <c r="P156" s="336"/>
      <c r="Q156" s="336"/>
      <c r="R156" s="367"/>
    </row>
    <row r="157" spans="1:18" x14ac:dyDescent="0.2">
      <c r="B157" s="329"/>
      <c r="C157" s="329"/>
      <c r="D157" s="329"/>
      <c r="E157" s="329"/>
      <c r="F157" s="329"/>
      <c r="G157" s="329"/>
      <c r="H157" s="329"/>
      <c r="I157" s="329"/>
      <c r="J157" s="329"/>
      <c r="K157" s="329"/>
      <c r="L157" s="329"/>
      <c r="M157" s="329"/>
      <c r="P157" s="336"/>
      <c r="Q157" s="336"/>
    </row>
    <row r="158" spans="1:18" x14ac:dyDescent="0.2">
      <c r="B158" s="329"/>
      <c r="C158" s="329"/>
      <c r="D158" s="329"/>
      <c r="E158" s="329"/>
      <c r="F158" s="329"/>
      <c r="G158" s="329"/>
      <c r="H158" s="329"/>
      <c r="I158" s="329"/>
      <c r="J158" s="329"/>
      <c r="K158" s="329"/>
      <c r="L158" s="329"/>
      <c r="M158" s="329"/>
      <c r="P158" s="336"/>
      <c r="Q158" s="336"/>
    </row>
    <row r="159" spans="1:18" x14ac:dyDescent="0.2">
      <c r="B159" s="329"/>
      <c r="C159" s="329"/>
      <c r="D159" s="329"/>
      <c r="E159" s="329"/>
      <c r="F159" s="329"/>
      <c r="G159" s="329"/>
      <c r="H159" s="329"/>
      <c r="I159" s="329"/>
      <c r="J159" s="329"/>
      <c r="K159" s="329"/>
      <c r="L159" s="329"/>
      <c r="M159" s="329"/>
      <c r="P159" s="336"/>
      <c r="Q159" s="336"/>
    </row>
    <row r="160" spans="1:18" x14ac:dyDescent="0.2">
      <c r="B160" s="329"/>
      <c r="C160" s="329"/>
      <c r="D160" s="329"/>
      <c r="E160" s="329"/>
      <c r="M160" s="329"/>
      <c r="P160" s="336"/>
    </row>
    <row r="161" spans="2:16" x14ac:dyDescent="0.2">
      <c r="B161" s="329"/>
      <c r="C161" s="329"/>
      <c r="D161" s="329"/>
      <c r="E161" s="329"/>
      <c r="M161" s="329"/>
      <c r="P161" s="336"/>
    </row>
    <row r="162" spans="2:16" x14ac:dyDescent="0.2">
      <c r="B162" s="329"/>
      <c r="C162" s="329"/>
      <c r="D162" s="329"/>
      <c r="E162" s="329"/>
      <c r="M162" s="329"/>
      <c r="P162" s="336"/>
    </row>
    <row r="163" spans="2:16" x14ac:dyDescent="0.2">
      <c r="B163" s="329"/>
      <c r="C163" s="329"/>
      <c r="D163" s="329"/>
      <c r="E163" s="329"/>
      <c r="M163" s="329"/>
      <c r="P163" s="336"/>
    </row>
    <row r="164" spans="2:16" x14ac:dyDescent="0.2">
      <c r="B164" s="329"/>
      <c r="C164" s="329"/>
      <c r="D164" s="329"/>
      <c r="E164" s="329"/>
      <c r="M164" s="329"/>
      <c r="P164" s="336"/>
    </row>
    <row r="165" spans="2:16" x14ac:dyDescent="0.2">
      <c r="B165" s="329"/>
      <c r="C165" s="329"/>
      <c r="D165" s="329"/>
      <c r="E165" s="329"/>
      <c r="M165" s="329"/>
      <c r="P165" s="336"/>
    </row>
    <row r="166" spans="2:16" x14ac:dyDescent="0.2">
      <c r="B166" s="329"/>
      <c r="C166" s="329"/>
      <c r="D166" s="329"/>
      <c r="E166" s="329"/>
      <c r="M166" s="329"/>
    </row>
    <row r="196" ht="12.75" customHeight="1" x14ac:dyDescent="0.2"/>
    <row r="197" ht="12.75" customHeight="1" x14ac:dyDescent="0.2"/>
    <row r="198" ht="12.75" customHeight="1" x14ac:dyDescent="0.2"/>
    <row r="199" ht="12.75" customHeight="1" x14ac:dyDescent="0.2"/>
    <row r="201" ht="12.95" customHeight="1" x14ac:dyDescent="0.2"/>
    <row r="202" ht="12.75" customHeight="1" x14ac:dyDescent="0.2"/>
    <row r="203" ht="12.75" customHeight="1" x14ac:dyDescent="0.2"/>
    <row r="226" ht="12.75" customHeight="1" x14ac:dyDescent="0.2"/>
    <row r="234" ht="12.95" customHeight="1" x14ac:dyDescent="0.2"/>
  </sheetData>
  <mergeCells count="20">
    <mergeCell ref="J5:K5"/>
    <mergeCell ref="O3:P3"/>
    <mergeCell ref="F45:L45"/>
    <mergeCell ref="M45:N45"/>
    <mergeCell ref="O45:P45"/>
    <mergeCell ref="G48:I48"/>
    <mergeCell ref="J48:K48"/>
    <mergeCell ref="G47:K47"/>
    <mergeCell ref="B1:P1"/>
    <mergeCell ref="M46:N46"/>
    <mergeCell ref="O46:P46"/>
    <mergeCell ref="M2:N2"/>
    <mergeCell ref="O2:P2"/>
    <mergeCell ref="G3:K3"/>
    <mergeCell ref="G4:K4"/>
    <mergeCell ref="M3:N3"/>
    <mergeCell ref="O4:P4"/>
    <mergeCell ref="F2:L2"/>
    <mergeCell ref="G46:K46"/>
    <mergeCell ref="G5:I5"/>
  </mergeCells>
  <printOptions horizontalCentered="1" verticalCentered="1"/>
  <pageMargins left="0.25" right="0.25" top="0.25" bottom="0.25" header="0.3" footer="0.3"/>
  <pageSetup scale="79" fitToHeight="0" orientation="landscape" r:id="rId1"/>
  <headerFooter alignWithMargins="0"/>
  <rowBreaks count="1" manualBreakCount="1">
    <brk id="43"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9"/>
  <sheetViews>
    <sheetView view="pageBreakPreview" topLeftCell="A79" zoomScale="75" zoomScaleNormal="80" zoomScaleSheetLayoutView="75" workbookViewId="0">
      <selection activeCell="A97" sqref="A97:XFD97"/>
    </sheetView>
  </sheetViews>
  <sheetFormatPr defaultRowHeight="12.75" x14ac:dyDescent="0.2"/>
  <cols>
    <col min="1" max="1" width="1.7109375" style="248" customWidth="1"/>
    <col min="2" max="2" width="2.140625" style="248" customWidth="1"/>
    <col min="3" max="3" width="2" style="248" customWidth="1"/>
    <col min="4" max="4" width="40.85546875" style="248" customWidth="1"/>
    <col min="5" max="5" width="9.7109375" style="383" customWidth="1"/>
    <col min="6" max="6" width="11.5703125" style="383" customWidth="1"/>
    <col min="7" max="7" width="11.28515625" style="383" customWidth="1"/>
    <col min="8" max="8" width="10.42578125" style="383" customWidth="1"/>
    <col min="9" max="9" width="9.7109375" style="383" customWidth="1"/>
    <col min="10" max="10" width="12.42578125" style="383" customWidth="1"/>
    <col min="11" max="13" width="9.7109375" style="383" customWidth="1"/>
    <col min="14" max="14" width="12.140625" style="383" customWidth="1"/>
    <col min="15" max="17" width="9.7109375" style="383" customWidth="1"/>
    <col min="18" max="18" width="11.28515625" style="383" customWidth="1"/>
    <col min="19" max="20" width="9.7109375" style="383" customWidth="1"/>
    <col min="21" max="21" width="1.7109375" style="382" customWidth="1"/>
  </cols>
  <sheetData>
    <row r="1" spans="1:21" ht="31.5" customHeight="1" x14ac:dyDescent="0.2">
      <c r="B1" s="1158" t="s">
        <v>410</v>
      </c>
      <c r="C1" s="1158"/>
      <c r="D1" s="1158"/>
      <c r="E1" s="1158"/>
      <c r="F1" s="1158"/>
      <c r="G1" s="1158"/>
      <c r="H1" s="1158"/>
      <c r="I1" s="1158"/>
      <c r="J1" s="1158"/>
      <c r="K1" s="1158"/>
      <c r="L1" s="1158"/>
      <c r="M1" s="1158"/>
      <c r="N1" s="1158"/>
      <c r="O1" s="1158"/>
      <c r="P1" s="1158"/>
      <c r="Q1" s="1158"/>
      <c r="R1" s="1158"/>
      <c r="S1" s="1158"/>
      <c r="T1" s="1158"/>
      <c r="U1" s="450"/>
    </row>
    <row r="2" spans="1:21" ht="12" customHeight="1" x14ac:dyDescent="0.2">
      <c r="A2" s="425"/>
      <c r="B2" s="425"/>
      <c r="C2" s="425"/>
      <c r="D2" s="425"/>
      <c r="E2" s="425"/>
      <c r="F2" s="425"/>
      <c r="G2" s="425"/>
      <c r="H2" s="425"/>
      <c r="I2" s="425"/>
      <c r="J2" s="425"/>
      <c r="K2" s="425"/>
      <c r="L2" s="425"/>
      <c r="M2" s="425"/>
      <c r="N2" s="425"/>
      <c r="O2" s="425"/>
      <c r="P2" s="425"/>
      <c r="Q2" s="425"/>
      <c r="R2" s="425"/>
      <c r="S2" s="425"/>
      <c r="T2" s="425"/>
      <c r="U2" s="450"/>
    </row>
    <row r="3" spans="1:21" ht="18.75" customHeight="1" x14ac:dyDescent="0.2">
      <c r="A3" s="372"/>
      <c r="B3" s="372"/>
      <c r="C3" s="372"/>
      <c r="D3" s="372"/>
      <c r="E3" s="1157" t="s">
        <v>315</v>
      </c>
      <c r="F3" s="1157"/>
      <c r="G3" s="1157"/>
      <c r="H3" s="1157"/>
      <c r="I3" s="1157" t="s">
        <v>316</v>
      </c>
      <c r="J3" s="1157"/>
      <c r="K3" s="1157"/>
      <c r="L3" s="1157"/>
      <c r="M3" s="1157" t="s">
        <v>238</v>
      </c>
      <c r="N3" s="1157"/>
      <c r="O3" s="1157"/>
      <c r="P3" s="1157"/>
      <c r="Q3" s="1157" t="s">
        <v>239</v>
      </c>
      <c r="R3" s="1157"/>
      <c r="S3" s="1157"/>
      <c r="T3" s="1157"/>
      <c r="U3" s="509"/>
    </row>
    <row r="4" spans="1:21" ht="28.5" customHeight="1" x14ac:dyDescent="0.2">
      <c r="A4" s="372"/>
      <c r="B4" s="372"/>
      <c r="C4" s="372"/>
      <c r="D4" s="180" t="s">
        <v>284</v>
      </c>
      <c r="E4" s="384" t="s">
        <v>144</v>
      </c>
      <c r="F4" s="385" t="s">
        <v>105</v>
      </c>
      <c r="G4" s="386" t="s">
        <v>48</v>
      </c>
      <c r="H4" s="387" t="s">
        <v>0</v>
      </c>
      <c r="I4" s="384" t="s">
        <v>144</v>
      </c>
      <c r="J4" s="385" t="s">
        <v>105</v>
      </c>
      <c r="K4" s="386" t="s">
        <v>48</v>
      </c>
      <c r="L4" s="387" t="s">
        <v>0</v>
      </c>
      <c r="M4" s="384" t="s">
        <v>144</v>
      </c>
      <c r="N4" s="385" t="s">
        <v>105</v>
      </c>
      <c r="O4" s="386" t="s">
        <v>48</v>
      </c>
      <c r="P4" s="387" t="s">
        <v>0</v>
      </c>
      <c r="Q4" s="384" t="s">
        <v>144</v>
      </c>
      <c r="R4" s="385" t="s">
        <v>105</v>
      </c>
      <c r="S4" s="386" t="s">
        <v>48</v>
      </c>
      <c r="T4" s="387" t="s">
        <v>0</v>
      </c>
      <c r="U4" s="510"/>
    </row>
    <row r="5" spans="1:21" s="13" customFormat="1" ht="15" customHeight="1" x14ac:dyDescent="0.2">
      <c r="A5" s="372"/>
      <c r="B5" s="205" t="s">
        <v>399</v>
      </c>
      <c r="C5" s="59"/>
      <c r="D5" s="129"/>
      <c r="E5" s="373"/>
      <c r="F5" s="371"/>
      <c r="G5" s="371"/>
      <c r="H5" s="374"/>
      <c r="I5" s="373"/>
      <c r="J5" s="371"/>
      <c r="K5" s="371"/>
      <c r="L5" s="374"/>
      <c r="M5" s="373"/>
      <c r="N5" s="371"/>
      <c r="O5" s="371"/>
      <c r="P5" s="374"/>
      <c r="Q5" s="373"/>
      <c r="R5" s="371"/>
      <c r="S5" s="371"/>
      <c r="T5" s="374"/>
      <c r="U5" s="502"/>
    </row>
    <row r="6" spans="1:21" s="13" customFormat="1" ht="15" customHeight="1" x14ac:dyDescent="0.2">
      <c r="A6" s="119"/>
      <c r="B6" s="124"/>
      <c r="C6" s="359" t="s">
        <v>295</v>
      </c>
      <c r="D6" s="388"/>
      <c r="E6" s="1056">
        <v>443.13807039825798</v>
      </c>
      <c r="F6" s="1057">
        <v>8.6499596551032898</v>
      </c>
      <c r="G6" s="1057">
        <v>1974.7048281774501</v>
      </c>
      <c r="H6" s="1055">
        <v>2426.4928582308098</v>
      </c>
      <c r="I6" s="1060">
        <v>1.67830899029302E-3</v>
      </c>
      <c r="J6" s="1058" t="s">
        <v>95</v>
      </c>
      <c r="K6" s="1058">
        <v>4.5359702440351998E-4</v>
      </c>
      <c r="L6" s="1059">
        <v>2.1319060146965398E-3</v>
      </c>
      <c r="M6" s="1060">
        <v>1.503996189785</v>
      </c>
      <c r="N6" s="1058" t="s">
        <v>95</v>
      </c>
      <c r="O6" s="1058" t="s">
        <v>95</v>
      </c>
      <c r="P6" s="1059">
        <v>1.503996189785</v>
      </c>
      <c r="Q6" s="1060">
        <v>0.490229520094348</v>
      </c>
      <c r="R6" s="1058" t="s">
        <v>95</v>
      </c>
      <c r="S6" s="1057">
        <v>0.45858659167195898</v>
      </c>
      <c r="T6" s="1055">
        <v>0.94881611176630698</v>
      </c>
      <c r="U6" s="345"/>
    </row>
    <row r="7" spans="1:21" s="13" customFormat="1" ht="15" customHeight="1" x14ac:dyDescent="0.2">
      <c r="A7" s="119"/>
      <c r="B7" s="124"/>
      <c r="C7" s="359" t="s">
        <v>323</v>
      </c>
      <c r="D7" s="388"/>
      <c r="E7" s="1060" t="s">
        <v>95</v>
      </c>
      <c r="F7" s="1058" t="s">
        <v>95</v>
      </c>
      <c r="G7" s="1057">
        <v>7.4566962104749807E-2</v>
      </c>
      <c r="H7" s="1055">
        <v>7.4566962104749807E-2</v>
      </c>
      <c r="I7" s="1060" t="s">
        <v>95</v>
      </c>
      <c r="J7" s="1058" t="s">
        <v>95</v>
      </c>
      <c r="K7" s="1058" t="s">
        <v>95</v>
      </c>
      <c r="L7" s="1059" t="s">
        <v>95</v>
      </c>
      <c r="M7" s="1060" t="s">
        <v>95</v>
      </c>
      <c r="N7" s="1058" t="s">
        <v>95</v>
      </c>
      <c r="O7" s="1058" t="s">
        <v>95</v>
      </c>
      <c r="P7" s="1059" t="s">
        <v>95</v>
      </c>
      <c r="Q7" s="1060" t="s">
        <v>95</v>
      </c>
      <c r="R7" s="1058" t="s">
        <v>95</v>
      </c>
      <c r="S7" s="1058" t="s">
        <v>95</v>
      </c>
      <c r="T7" s="1059" t="s">
        <v>95</v>
      </c>
      <c r="U7" s="345"/>
    </row>
    <row r="8" spans="1:21" s="13" customFormat="1" ht="15" customHeight="1" x14ac:dyDescent="0.2">
      <c r="A8" s="119"/>
      <c r="B8" s="124"/>
      <c r="C8" s="359" t="s">
        <v>322</v>
      </c>
      <c r="D8" s="388"/>
      <c r="E8" s="1056">
        <v>1.8143880976140799E-3</v>
      </c>
      <c r="F8" s="1057">
        <v>1.89314322380321E-4</v>
      </c>
      <c r="G8" s="1057">
        <v>5.2661141902696903E-3</v>
      </c>
      <c r="H8" s="1055">
        <v>7.2698166102640903E-3</v>
      </c>
      <c r="I8" s="1060" t="s">
        <v>95</v>
      </c>
      <c r="J8" s="1058" t="s">
        <v>95</v>
      </c>
      <c r="K8" s="1058" t="s">
        <v>95</v>
      </c>
      <c r="L8" s="1059" t="s">
        <v>95</v>
      </c>
      <c r="M8" s="1060" t="s">
        <v>95</v>
      </c>
      <c r="N8" s="1058" t="s">
        <v>95</v>
      </c>
      <c r="O8" s="1058" t="s">
        <v>95</v>
      </c>
      <c r="P8" s="1059" t="s">
        <v>95</v>
      </c>
      <c r="Q8" s="1060" t="s">
        <v>95</v>
      </c>
      <c r="R8" s="1058" t="s">
        <v>95</v>
      </c>
      <c r="S8" s="1058" t="s">
        <v>95</v>
      </c>
      <c r="T8" s="1059" t="s">
        <v>95</v>
      </c>
      <c r="U8" s="362"/>
    </row>
    <row r="9" spans="1:21" s="13" customFormat="1" ht="15" customHeight="1" x14ac:dyDescent="0.2">
      <c r="A9" s="119"/>
      <c r="B9" s="124"/>
      <c r="C9" s="359" t="s">
        <v>244</v>
      </c>
      <c r="D9" s="388"/>
      <c r="E9" s="1056">
        <v>5.3524448879615398E-3</v>
      </c>
      <c r="F9" s="1057">
        <v>4.5787817071969001E-4</v>
      </c>
      <c r="G9" s="1057">
        <v>12.2654585865917</v>
      </c>
      <c r="H9" s="1055">
        <v>12.2712689096504</v>
      </c>
      <c r="I9" s="1060" t="s">
        <v>95</v>
      </c>
      <c r="J9" s="1058" t="s">
        <v>95</v>
      </c>
      <c r="K9" s="1058" t="s">
        <v>95</v>
      </c>
      <c r="L9" s="1059" t="s">
        <v>95</v>
      </c>
      <c r="M9" s="1060" t="s">
        <v>95</v>
      </c>
      <c r="N9" s="1058" t="s">
        <v>95</v>
      </c>
      <c r="O9" s="1058" t="s">
        <v>95</v>
      </c>
      <c r="P9" s="1059" t="s">
        <v>95</v>
      </c>
      <c r="Q9" s="1060" t="s">
        <v>95</v>
      </c>
      <c r="R9" s="1058" t="s">
        <v>95</v>
      </c>
      <c r="S9" s="1058" t="s">
        <v>95</v>
      </c>
      <c r="T9" s="1059" t="s">
        <v>95</v>
      </c>
      <c r="U9" s="345"/>
    </row>
    <row r="10" spans="1:21" s="13" customFormat="1" ht="15" customHeight="1" x14ac:dyDescent="0.2">
      <c r="A10" s="119"/>
      <c r="B10" s="124"/>
      <c r="C10" s="359" t="s">
        <v>8</v>
      </c>
      <c r="D10" s="388"/>
      <c r="E10" s="1056">
        <v>8.1647464392633595E-4</v>
      </c>
      <c r="F10" s="1057">
        <v>7.7630016920031694E-6</v>
      </c>
      <c r="G10" s="1058" t="s">
        <v>95</v>
      </c>
      <c r="H10" s="1055">
        <v>8.2423764561833897E-4</v>
      </c>
      <c r="I10" s="1060" t="s">
        <v>95</v>
      </c>
      <c r="J10" s="1058" t="s">
        <v>95</v>
      </c>
      <c r="K10" s="1058" t="s">
        <v>95</v>
      </c>
      <c r="L10" s="1059" t="s">
        <v>95</v>
      </c>
      <c r="M10" s="1060" t="s">
        <v>95</v>
      </c>
      <c r="N10" s="1058" t="s">
        <v>95</v>
      </c>
      <c r="O10" s="1058" t="s">
        <v>95</v>
      </c>
      <c r="P10" s="1059" t="s">
        <v>95</v>
      </c>
      <c r="Q10" s="1060" t="s">
        <v>95</v>
      </c>
      <c r="R10" s="1058" t="s">
        <v>95</v>
      </c>
      <c r="S10" s="1058" t="s">
        <v>95</v>
      </c>
      <c r="T10" s="1059" t="s">
        <v>95</v>
      </c>
      <c r="U10" s="345"/>
    </row>
    <row r="11" spans="1:21" s="13" customFormat="1" ht="15" customHeight="1" x14ac:dyDescent="0.2">
      <c r="A11" s="119"/>
      <c r="B11" s="124"/>
      <c r="C11" s="359" t="s">
        <v>290</v>
      </c>
      <c r="D11" s="388"/>
      <c r="E11" s="1056">
        <v>6.8583870089812204E-2</v>
      </c>
      <c r="F11" s="1057">
        <v>1.6167294784875199E-3</v>
      </c>
      <c r="G11" s="1057">
        <v>6.2333836359430297</v>
      </c>
      <c r="H11" s="1055">
        <v>6.3035842355113303</v>
      </c>
      <c r="I11" s="1060" t="s">
        <v>95</v>
      </c>
      <c r="J11" s="1058" t="s">
        <v>95</v>
      </c>
      <c r="K11" s="1057">
        <v>0.53660919836705101</v>
      </c>
      <c r="L11" s="1055">
        <v>0.53660919836705101</v>
      </c>
      <c r="M11" s="1060" t="s">
        <v>95</v>
      </c>
      <c r="N11" s="1058" t="s">
        <v>95</v>
      </c>
      <c r="O11" s="1058" t="s">
        <v>95</v>
      </c>
      <c r="P11" s="1059" t="s">
        <v>95</v>
      </c>
      <c r="Q11" s="1060" t="s">
        <v>95</v>
      </c>
      <c r="R11" s="1058" t="s">
        <v>95</v>
      </c>
      <c r="S11" s="1058" t="s">
        <v>95</v>
      </c>
      <c r="T11" s="1059" t="s">
        <v>95</v>
      </c>
      <c r="U11" s="345"/>
    </row>
    <row r="12" spans="1:21" s="13" customFormat="1" ht="15" customHeight="1" x14ac:dyDescent="0.2">
      <c r="A12" s="119"/>
      <c r="B12" s="124"/>
      <c r="C12" s="359" t="s">
        <v>154</v>
      </c>
      <c r="D12" s="388"/>
      <c r="E12" s="1060">
        <v>73.624798149324107</v>
      </c>
      <c r="F12" s="1058">
        <v>4.9258015670079298E-3</v>
      </c>
      <c r="G12" s="1057">
        <v>319.25000453596999</v>
      </c>
      <c r="H12" s="1055">
        <v>392.87972848686098</v>
      </c>
      <c r="I12" s="1060" t="s">
        <v>95</v>
      </c>
      <c r="J12" s="1058" t="s">
        <v>95</v>
      </c>
      <c r="K12" s="1058" t="s">
        <v>95</v>
      </c>
      <c r="L12" s="1059" t="s">
        <v>95</v>
      </c>
      <c r="M12" s="1060" t="s">
        <v>95</v>
      </c>
      <c r="N12" s="1058" t="s">
        <v>95</v>
      </c>
      <c r="O12" s="1058" t="s">
        <v>95</v>
      </c>
      <c r="P12" s="1059" t="s">
        <v>95</v>
      </c>
      <c r="Q12" s="1060" t="s">
        <v>95</v>
      </c>
      <c r="R12" s="1058" t="s">
        <v>95</v>
      </c>
      <c r="S12" s="1058" t="s">
        <v>95</v>
      </c>
      <c r="T12" s="1059" t="s">
        <v>95</v>
      </c>
      <c r="U12" s="362"/>
    </row>
    <row r="13" spans="1:21" s="13" customFormat="1" ht="15" customHeight="1" x14ac:dyDescent="0.2">
      <c r="A13" s="119"/>
      <c r="B13" s="206"/>
      <c r="C13" s="359" t="s">
        <v>317</v>
      </c>
      <c r="D13" s="388"/>
      <c r="E13" s="1060">
        <v>2.0638664610360198E-3</v>
      </c>
      <c r="F13" s="1058">
        <v>1.6067817144752502E-5</v>
      </c>
      <c r="G13" s="1057">
        <v>0.19096434727388201</v>
      </c>
      <c r="H13" s="1055">
        <v>0.19304428155206299</v>
      </c>
      <c r="I13" s="1060" t="s">
        <v>95</v>
      </c>
      <c r="J13" s="1058" t="s">
        <v>95</v>
      </c>
      <c r="K13" s="1058" t="s">
        <v>95</v>
      </c>
      <c r="L13" s="1059" t="s">
        <v>95</v>
      </c>
      <c r="M13" s="1060" t="s">
        <v>95</v>
      </c>
      <c r="N13" s="1058" t="s">
        <v>95</v>
      </c>
      <c r="O13" s="1058" t="s">
        <v>95</v>
      </c>
      <c r="P13" s="1059" t="s">
        <v>95</v>
      </c>
      <c r="Q13" s="1060" t="s">
        <v>95</v>
      </c>
      <c r="R13" s="1058" t="s">
        <v>95</v>
      </c>
      <c r="S13" s="1058" t="s">
        <v>95</v>
      </c>
      <c r="T13" s="1059" t="s">
        <v>95</v>
      </c>
      <c r="U13" s="362"/>
    </row>
    <row r="14" spans="1:21" s="13" customFormat="1" ht="15" customHeight="1" x14ac:dyDescent="0.2">
      <c r="A14" s="119"/>
      <c r="B14" s="124"/>
      <c r="C14" s="359" t="s">
        <v>291</v>
      </c>
      <c r="D14" s="388"/>
      <c r="E14" s="1056">
        <v>2.2877937040732998</v>
      </c>
      <c r="F14" s="1057">
        <v>3.95238957726739E-2</v>
      </c>
      <c r="G14" s="1057">
        <v>110.447604757636</v>
      </c>
      <c r="H14" s="1055">
        <v>112.774922357482</v>
      </c>
      <c r="I14" s="1060" t="s">
        <v>95</v>
      </c>
      <c r="J14" s="1058" t="s">
        <v>95</v>
      </c>
      <c r="K14" s="1057">
        <v>1.02429894821174E-4</v>
      </c>
      <c r="L14" s="1055">
        <v>1.02429894821174E-4</v>
      </c>
      <c r="M14" s="1060" t="s">
        <v>95</v>
      </c>
      <c r="N14" s="1058" t="s">
        <v>95</v>
      </c>
      <c r="O14" s="1058" t="s">
        <v>95</v>
      </c>
      <c r="P14" s="1059" t="s">
        <v>95</v>
      </c>
      <c r="Q14" s="1060" t="s">
        <v>95</v>
      </c>
      <c r="R14" s="1058" t="s">
        <v>95</v>
      </c>
      <c r="S14" s="1057">
        <v>4.5359702440352003E-3</v>
      </c>
      <c r="T14" s="1055">
        <v>4.5359702440352003E-3</v>
      </c>
      <c r="U14" s="345"/>
    </row>
    <row r="15" spans="1:21" s="13" customFormat="1" ht="15" customHeight="1" x14ac:dyDescent="0.2">
      <c r="A15" s="119"/>
      <c r="B15" s="124"/>
      <c r="C15" s="359" t="s">
        <v>296</v>
      </c>
      <c r="D15" s="388"/>
      <c r="E15" s="1056">
        <v>103.52883516284101</v>
      </c>
      <c r="F15" s="1057">
        <v>0.90848808960143801</v>
      </c>
      <c r="G15" s="1057">
        <v>7849.28740608319</v>
      </c>
      <c r="H15" s="1055">
        <v>7953.7247293356304</v>
      </c>
      <c r="I15" s="1060" t="s">
        <v>95</v>
      </c>
      <c r="J15" s="1058" t="s">
        <v>95</v>
      </c>
      <c r="K15" s="1058" t="s">
        <v>95</v>
      </c>
      <c r="L15" s="1059" t="s">
        <v>95</v>
      </c>
      <c r="M15" s="1060">
        <v>2.0275786990837302E-2</v>
      </c>
      <c r="N15" s="1058" t="s">
        <v>95</v>
      </c>
      <c r="O15" s="1058">
        <v>8.7544225709879395E-2</v>
      </c>
      <c r="P15" s="1059">
        <v>0.10782001270071701</v>
      </c>
      <c r="Q15" s="1060">
        <v>6.9731470561553099E-2</v>
      </c>
      <c r="R15" s="1058" t="s">
        <v>95</v>
      </c>
      <c r="S15" s="1058">
        <v>1.2674181257371</v>
      </c>
      <c r="T15" s="1059">
        <v>1.3371495962986499</v>
      </c>
      <c r="U15" s="362"/>
    </row>
    <row r="16" spans="1:21" s="14" customFormat="1" ht="15" customHeight="1" x14ac:dyDescent="0.2">
      <c r="A16" s="119"/>
      <c r="B16" s="124"/>
      <c r="C16" s="359" t="s">
        <v>302</v>
      </c>
      <c r="D16" s="388"/>
      <c r="E16" s="1060">
        <v>23.197174090537999</v>
      </c>
      <c r="F16" s="1058">
        <v>0.125578775433625</v>
      </c>
      <c r="G16" s="1057">
        <v>197.06921441531301</v>
      </c>
      <c r="H16" s="1055">
        <v>220.39196728128499</v>
      </c>
      <c r="I16" s="1060">
        <v>4.7627687562369598E-4</v>
      </c>
      <c r="J16" s="1058" t="s">
        <v>95</v>
      </c>
      <c r="K16" s="1058">
        <v>2.2679851220176002E-3</v>
      </c>
      <c r="L16" s="1059">
        <v>2.7442619976412999E-3</v>
      </c>
      <c r="M16" s="1060" t="s">
        <v>95</v>
      </c>
      <c r="N16" s="1058" t="s">
        <v>95</v>
      </c>
      <c r="O16" s="1058" t="s">
        <v>95</v>
      </c>
      <c r="P16" s="1059" t="s">
        <v>95</v>
      </c>
      <c r="Q16" s="1060" t="s">
        <v>95</v>
      </c>
      <c r="R16" s="1058" t="s">
        <v>95</v>
      </c>
      <c r="S16" s="1058">
        <v>9.0719404880703995E-4</v>
      </c>
      <c r="T16" s="1059">
        <v>9.0719404880703995E-4</v>
      </c>
      <c r="U16" s="362"/>
    </row>
    <row r="17" spans="1:21" s="15" customFormat="1" ht="15" customHeight="1" x14ac:dyDescent="0.2">
      <c r="A17" s="119"/>
      <c r="B17" s="124"/>
      <c r="C17" s="359" t="s">
        <v>355</v>
      </c>
      <c r="D17" s="388"/>
      <c r="E17" s="1056">
        <v>17.942760591490501</v>
      </c>
      <c r="F17" s="1068">
        <v>0.15142065024224899</v>
      </c>
      <c r="G17" s="1058">
        <v>310.38374308264503</v>
      </c>
      <c r="H17" s="1055">
        <f>SUM(E18:F18,G17)</f>
        <v>319.43083370351138</v>
      </c>
      <c r="I17" s="1060" t="s">
        <v>95</v>
      </c>
      <c r="J17" s="1058" t="s">
        <v>95</v>
      </c>
      <c r="K17" s="1058">
        <v>0.126099972784179</v>
      </c>
      <c r="L17" s="1059">
        <v>0.126099972784179</v>
      </c>
      <c r="M17" s="1060">
        <v>2.0938038646466501E-2</v>
      </c>
      <c r="N17" s="1058" t="s">
        <v>95</v>
      </c>
      <c r="O17" s="1058">
        <v>0.25650911730018999</v>
      </c>
      <c r="P17" s="1059">
        <v>0.27744715594665698</v>
      </c>
      <c r="Q17" s="1060">
        <v>0.263598838791618</v>
      </c>
      <c r="R17" s="1058" t="s">
        <v>95</v>
      </c>
      <c r="S17" s="1058">
        <v>2.3165200036287801</v>
      </c>
      <c r="T17" s="1059">
        <v>2.58011884242039</v>
      </c>
      <c r="U17" s="362"/>
    </row>
    <row r="18" spans="1:21" s="14" customFormat="1" ht="15" customHeight="1" x14ac:dyDescent="0.2">
      <c r="A18" s="119"/>
      <c r="B18" s="124"/>
      <c r="C18" s="359"/>
      <c r="D18" s="709" t="s">
        <v>411</v>
      </c>
      <c r="E18" s="1069">
        <f>0.5*E17</f>
        <v>8.9713802957452504</v>
      </c>
      <c r="F18" s="1091">
        <f>0.5*F17</f>
        <v>7.5710325121124494E-2</v>
      </c>
      <c r="G18" s="1057"/>
      <c r="H18" s="1055"/>
      <c r="I18" s="1060"/>
      <c r="J18" s="1058"/>
      <c r="K18" s="1058"/>
      <c r="L18" s="1059"/>
      <c r="M18" s="1060"/>
      <c r="N18" s="1058"/>
      <c r="O18" s="1058"/>
      <c r="P18" s="1059"/>
      <c r="Q18" s="1060"/>
      <c r="R18" s="1058"/>
      <c r="S18" s="1057"/>
      <c r="T18" s="1055"/>
      <c r="U18" s="345"/>
    </row>
    <row r="19" spans="1:21" s="15" customFormat="1" ht="15" customHeight="1" x14ac:dyDescent="0.2">
      <c r="A19" s="119"/>
      <c r="B19" s="124"/>
      <c r="C19" s="359"/>
      <c r="D19" s="709" t="s">
        <v>412</v>
      </c>
      <c r="E19" s="1092"/>
      <c r="F19" s="1068"/>
      <c r="G19" s="1057"/>
      <c r="H19" s="1055"/>
      <c r="I19" s="1060"/>
      <c r="J19" s="1058"/>
      <c r="K19" s="1057"/>
      <c r="L19" s="1055"/>
      <c r="M19" s="1056">
        <f>0.07*M17</f>
        <v>1.4656627052526553E-3</v>
      </c>
      <c r="N19" s="1058"/>
      <c r="O19" s="1057"/>
      <c r="P19" s="1055"/>
      <c r="Q19" s="1056">
        <f>0.07*Q17</f>
        <v>1.8451918715413261E-2</v>
      </c>
      <c r="R19" s="1058"/>
      <c r="S19" s="1057"/>
      <c r="T19" s="1055"/>
      <c r="U19" s="345"/>
    </row>
    <row r="20" spans="1:21" s="14" customFormat="1" ht="15" customHeight="1" x14ac:dyDescent="0.2">
      <c r="A20" s="119"/>
      <c r="B20" s="124"/>
      <c r="C20" s="359" t="s">
        <v>356</v>
      </c>
      <c r="D20" s="388"/>
      <c r="E20" s="1056">
        <v>5.8796652453959899</v>
      </c>
      <c r="F20" s="1068">
        <v>1.02312884468345E-3</v>
      </c>
      <c r="G20" s="1057">
        <v>10.7652181801687</v>
      </c>
      <c r="H20" s="1055">
        <f>SUM(E21:F21,G20)</f>
        <v>13.705562367289037</v>
      </c>
      <c r="I20" s="1060" t="s">
        <v>95</v>
      </c>
      <c r="J20" s="1058" t="s">
        <v>95</v>
      </c>
      <c r="K20" s="1058" t="s">
        <v>95</v>
      </c>
      <c r="L20" s="1059" t="s">
        <v>95</v>
      </c>
      <c r="M20" s="1060" t="s">
        <v>95</v>
      </c>
      <c r="N20" s="1058" t="s">
        <v>95</v>
      </c>
      <c r="O20" s="1058" t="s">
        <v>95</v>
      </c>
      <c r="P20" s="1059" t="s">
        <v>95</v>
      </c>
      <c r="Q20" s="1060">
        <v>1.95046720493514E-3</v>
      </c>
      <c r="R20" s="1058" t="s">
        <v>95</v>
      </c>
      <c r="S20" s="1058" t="s">
        <v>95</v>
      </c>
      <c r="T20" s="1059">
        <v>1.95046720493514E-3</v>
      </c>
      <c r="U20" s="362"/>
    </row>
    <row r="21" spans="1:21" s="15" customFormat="1" ht="15" customHeight="1" x14ac:dyDescent="0.2">
      <c r="A21" s="119"/>
      <c r="B21" s="124"/>
      <c r="C21" s="359"/>
      <c r="D21" s="709" t="s">
        <v>411</v>
      </c>
      <c r="E21" s="1069">
        <f>0.5*E20</f>
        <v>2.9398326226979949</v>
      </c>
      <c r="F21" s="1091">
        <f>0.5*F20</f>
        <v>5.1156442234172501E-4</v>
      </c>
      <c r="G21" s="1057"/>
      <c r="H21" s="1055"/>
      <c r="I21" s="1056"/>
      <c r="J21" s="1058"/>
      <c r="K21" s="1057"/>
      <c r="L21" s="1055"/>
      <c r="M21" s="1056"/>
      <c r="N21" s="1058"/>
      <c r="O21" s="1057"/>
      <c r="P21" s="1055"/>
      <c r="Q21" s="1056"/>
      <c r="R21" s="1058"/>
      <c r="S21" s="1057"/>
      <c r="T21" s="1055"/>
      <c r="U21" s="345"/>
    </row>
    <row r="22" spans="1:21" s="15" customFormat="1" ht="15" customHeight="1" x14ac:dyDescent="0.2">
      <c r="A22" s="119"/>
      <c r="B22" s="124"/>
      <c r="C22" s="359"/>
      <c r="D22" s="709" t="s">
        <v>412</v>
      </c>
      <c r="E22" s="1069"/>
      <c r="F22" s="1068"/>
      <c r="G22" s="1057"/>
      <c r="H22" s="1055"/>
      <c r="I22" s="1060"/>
      <c r="J22" s="1058"/>
      <c r="K22" s="1058"/>
      <c r="L22" s="1059"/>
      <c r="M22" s="1056"/>
      <c r="N22" s="1058"/>
      <c r="O22" s="1058"/>
      <c r="P22" s="1059"/>
      <c r="Q22" s="1056">
        <f>0.07*Q20</f>
        <v>1.365327043454598E-4</v>
      </c>
      <c r="R22" s="1058"/>
      <c r="S22" s="1057"/>
      <c r="T22" s="1055"/>
      <c r="U22" s="345"/>
    </row>
    <row r="23" spans="1:21" s="15" customFormat="1" ht="15" customHeight="1" x14ac:dyDescent="0.2">
      <c r="A23" s="119"/>
      <c r="B23" s="124"/>
      <c r="C23" s="359" t="s">
        <v>9</v>
      </c>
      <c r="D23" s="708"/>
      <c r="E23" s="1056">
        <v>131.22575070307499</v>
      </c>
      <c r="F23" s="1068">
        <v>2.9223717026474301</v>
      </c>
      <c r="G23" s="1057">
        <v>851.89573629663403</v>
      </c>
      <c r="H23" s="1055">
        <f>SUM(E24:F24,G23)</f>
        <v>918.96979749949526</v>
      </c>
      <c r="I23" s="1060" t="s">
        <v>95</v>
      </c>
      <c r="J23" s="1058" t="s">
        <v>95</v>
      </c>
      <c r="K23" s="1057">
        <v>0.137648444362066</v>
      </c>
      <c r="L23" s="1055">
        <v>0.137648444362066</v>
      </c>
      <c r="M23" s="1056">
        <v>3.16752245305271</v>
      </c>
      <c r="N23" s="1058" t="s">
        <v>95</v>
      </c>
      <c r="O23" s="1057">
        <v>7.7111494148598397E-3</v>
      </c>
      <c r="P23" s="1055">
        <f>SUM(O23,M25)</f>
        <v>1.5914723759412148</v>
      </c>
      <c r="Q23" s="1056">
        <v>1.83706794883426E-3</v>
      </c>
      <c r="R23" s="1057">
        <v>3.9085378073978199E-7</v>
      </c>
      <c r="S23" s="1058">
        <v>1.17935226344915E-2</v>
      </c>
      <c r="T23" s="1055">
        <f>SUM(S23,Q25:R25)</f>
        <v>1.2712252035798999E-2</v>
      </c>
      <c r="U23" s="345"/>
    </row>
    <row r="24" spans="1:21" s="14" customFormat="1" ht="15" customHeight="1" x14ac:dyDescent="0.2">
      <c r="A24" s="119"/>
      <c r="B24" s="124"/>
      <c r="C24" s="359"/>
      <c r="D24" s="709" t="s">
        <v>411</v>
      </c>
      <c r="E24" s="1069">
        <f>0.5*E23</f>
        <v>65.612875351537497</v>
      </c>
      <c r="F24" s="1091">
        <f>0.5*F23</f>
        <v>1.461185851323715</v>
      </c>
      <c r="G24" s="1058"/>
      <c r="H24" s="1059"/>
      <c r="I24" s="1058"/>
      <c r="J24" s="1058"/>
      <c r="K24" s="1058"/>
      <c r="L24" s="1059"/>
      <c r="M24" s="1058"/>
      <c r="N24" s="1058"/>
      <c r="O24" s="1058"/>
      <c r="P24" s="1059"/>
      <c r="Q24" s="1058"/>
      <c r="R24" s="1058"/>
      <c r="S24" s="1058"/>
      <c r="T24" s="1059"/>
      <c r="U24" s="362"/>
    </row>
    <row r="25" spans="1:21" s="15" customFormat="1" ht="15" customHeight="1" x14ac:dyDescent="0.2">
      <c r="A25" s="119"/>
      <c r="B25" s="124"/>
      <c r="C25" s="359"/>
      <c r="D25" s="710" t="s">
        <v>413</v>
      </c>
      <c r="E25" s="1060"/>
      <c r="F25" s="1070"/>
      <c r="G25" s="1058"/>
      <c r="H25" s="1059"/>
      <c r="I25" s="1058"/>
      <c r="J25" s="1058"/>
      <c r="K25" s="1058"/>
      <c r="L25" s="1059"/>
      <c r="M25" s="1060">
        <f>0.5*M23</f>
        <v>1.583761226526355</v>
      </c>
      <c r="N25" s="1058"/>
      <c r="O25" s="1058"/>
      <c r="P25" s="1059"/>
      <c r="Q25" s="1061">
        <f>0.5*Q23</f>
        <v>9.1853397441713002E-4</v>
      </c>
      <c r="R25" s="1058">
        <f>0.5*R23</f>
        <v>1.9542689036989099E-7</v>
      </c>
      <c r="S25" s="1058"/>
      <c r="T25" s="1059"/>
      <c r="U25" s="362"/>
    </row>
    <row r="26" spans="1:21" s="14" customFormat="1" ht="15" customHeight="1" x14ac:dyDescent="0.2">
      <c r="A26" s="119"/>
      <c r="B26" s="124"/>
      <c r="C26" s="359" t="s">
        <v>155</v>
      </c>
      <c r="D26" s="388"/>
      <c r="E26" s="1056">
        <v>33.965739816746797</v>
      </c>
      <c r="F26" s="1068">
        <v>0.29428911109314299</v>
      </c>
      <c r="G26" s="1057">
        <v>1021.7835873809599</v>
      </c>
      <c r="H26" s="1055">
        <v>1056.0436163088</v>
      </c>
      <c r="I26" s="1060" t="s">
        <v>95</v>
      </c>
      <c r="J26" s="1058" t="s">
        <v>95</v>
      </c>
      <c r="K26" s="1057">
        <v>9.93044640551965E-7</v>
      </c>
      <c r="L26" s="1055">
        <v>9.93044640551965E-7</v>
      </c>
      <c r="M26" s="1056">
        <v>6.0782001270071703E-2</v>
      </c>
      <c r="N26" s="1058" t="s">
        <v>95</v>
      </c>
      <c r="O26" s="1057">
        <v>6.8039553660527996E-3</v>
      </c>
      <c r="P26" s="1055">
        <v>6.7585956636124503E-2</v>
      </c>
      <c r="Q26" s="1056">
        <v>1.5667241222897602E-2</v>
      </c>
      <c r="R26" s="1058" t="s">
        <v>95</v>
      </c>
      <c r="S26" s="1057">
        <v>3.5834164927878102E-2</v>
      </c>
      <c r="T26" s="1055">
        <v>5.1501406150775697E-2</v>
      </c>
      <c r="U26" s="362"/>
    </row>
    <row r="27" spans="1:21" s="15" customFormat="1" ht="15" customHeight="1" x14ac:dyDescent="0.2">
      <c r="A27" s="119"/>
      <c r="B27" s="124"/>
      <c r="C27" s="359" t="s">
        <v>297</v>
      </c>
      <c r="D27" s="388"/>
      <c r="E27" s="1060" t="s">
        <v>95</v>
      </c>
      <c r="F27" s="1070" t="s">
        <v>95</v>
      </c>
      <c r="G27" s="1058" t="s">
        <v>95</v>
      </c>
      <c r="H27" s="1059" t="s">
        <v>95</v>
      </c>
      <c r="I27" s="1060" t="s">
        <v>95</v>
      </c>
      <c r="J27" s="1058" t="s">
        <v>95</v>
      </c>
      <c r="K27" s="1058" t="s">
        <v>95</v>
      </c>
      <c r="L27" s="1059" t="s">
        <v>95</v>
      </c>
      <c r="M27" s="1060">
        <v>0.17193141612991</v>
      </c>
      <c r="N27" s="1058" t="s">
        <v>95</v>
      </c>
      <c r="O27" s="1058">
        <v>0.120203211466933</v>
      </c>
      <c r="P27" s="1059">
        <v>0.292134627596843</v>
      </c>
      <c r="Q27" s="1060" t="s">
        <v>95</v>
      </c>
      <c r="R27" s="1058" t="s">
        <v>95</v>
      </c>
      <c r="S27" s="1058" t="s">
        <v>95</v>
      </c>
      <c r="T27" s="1059" t="s">
        <v>95</v>
      </c>
      <c r="U27" s="362"/>
    </row>
    <row r="28" spans="1:21" s="14" customFormat="1" ht="15" customHeight="1" x14ac:dyDescent="0.2">
      <c r="A28" s="119"/>
      <c r="B28" s="124"/>
      <c r="C28" s="359" t="s">
        <v>226</v>
      </c>
      <c r="D28" s="388"/>
      <c r="E28" s="1056"/>
      <c r="F28" s="1068"/>
      <c r="G28" s="1057"/>
      <c r="H28" s="1055"/>
      <c r="I28" s="1060"/>
      <c r="J28" s="1058"/>
      <c r="K28" s="1058"/>
      <c r="L28" s="1059"/>
      <c r="M28" s="1060"/>
      <c r="N28" s="1058"/>
      <c r="O28" s="1058"/>
      <c r="P28" s="1059"/>
      <c r="Q28" s="1060"/>
      <c r="R28" s="1058"/>
      <c r="S28" s="1058"/>
      <c r="T28" s="1059"/>
      <c r="U28" s="362"/>
    </row>
    <row r="29" spans="1:21" s="15" customFormat="1" ht="15" customHeight="1" x14ac:dyDescent="0.2">
      <c r="A29" s="119"/>
      <c r="B29" s="124"/>
      <c r="C29" s="359"/>
      <c r="D29" s="388" t="s">
        <v>192</v>
      </c>
      <c r="E29" s="1060" t="s">
        <v>95</v>
      </c>
      <c r="F29" s="1070" t="s">
        <v>95</v>
      </c>
      <c r="G29" s="1057">
        <v>9.0719404880703995E-4</v>
      </c>
      <c r="H29" s="1055">
        <v>9.0719404880703995E-4</v>
      </c>
      <c r="I29" s="1060" t="s">
        <v>95</v>
      </c>
      <c r="J29" s="1058" t="s">
        <v>95</v>
      </c>
      <c r="K29" s="1058" t="s">
        <v>95</v>
      </c>
      <c r="L29" s="1059" t="s">
        <v>95</v>
      </c>
      <c r="M29" s="1060" t="s">
        <v>95</v>
      </c>
      <c r="N29" s="1058" t="s">
        <v>95</v>
      </c>
      <c r="O29" s="1058" t="s">
        <v>95</v>
      </c>
      <c r="P29" s="1059" t="s">
        <v>95</v>
      </c>
      <c r="Q29" s="1060" t="s">
        <v>95</v>
      </c>
      <c r="R29" s="1058" t="s">
        <v>95</v>
      </c>
      <c r="S29" s="1058" t="s">
        <v>95</v>
      </c>
      <c r="T29" s="1059" t="s">
        <v>95</v>
      </c>
      <c r="U29" s="335"/>
    </row>
    <row r="30" spans="1:21" s="14" customFormat="1" ht="15" customHeight="1" x14ac:dyDescent="0.2">
      <c r="A30" s="119"/>
      <c r="B30" s="124"/>
      <c r="C30" s="359"/>
      <c r="D30" s="388" t="s">
        <v>197</v>
      </c>
      <c r="E30" s="1056">
        <v>3.8555747074299203E-4</v>
      </c>
      <c r="F30" s="1068">
        <v>9.9428141193455403E-6</v>
      </c>
      <c r="G30" s="1057">
        <v>4.3998911367141402E-2</v>
      </c>
      <c r="H30" s="1055">
        <v>4.4394411652003703E-2</v>
      </c>
      <c r="I30" s="1060" t="s">
        <v>95</v>
      </c>
      <c r="J30" s="1058" t="s">
        <v>95</v>
      </c>
      <c r="K30" s="1058" t="s">
        <v>95</v>
      </c>
      <c r="L30" s="1059" t="s">
        <v>95</v>
      </c>
      <c r="M30" s="1060" t="s">
        <v>95</v>
      </c>
      <c r="N30" s="1058" t="s">
        <v>95</v>
      </c>
      <c r="O30" s="1058" t="s">
        <v>95</v>
      </c>
      <c r="P30" s="1059" t="s">
        <v>95</v>
      </c>
      <c r="Q30" s="1060" t="s">
        <v>95</v>
      </c>
      <c r="R30" s="1058" t="s">
        <v>95</v>
      </c>
      <c r="S30" s="1058" t="s">
        <v>95</v>
      </c>
      <c r="T30" s="1059" t="s">
        <v>95</v>
      </c>
      <c r="U30" s="362"/>
    </row>
    <row r="31" spans="1:21" s="15" customFormat="1" ht="15" customHeight="1" x14ac:dyDescent="0.2">
      <c r="A31" s="119"/>
      <c r="B31" s="124"/>
      <c r="C31" s="359"/>
      <c r="D31" s="388" t="s">
        <v>199</v>
      </c>
      <c r="E31" s="1056">
        <v>4.6266896489159E-3</v>
      </c>
      <c r="F31" s="1057">
        <v>1.19313769432146E-4</v>
      </c>
      <c r="G31" s="1058" t="s">
        <v>95</v>
      </c>
      <c r="H31" s="1055">
        <v>4.7460034183480502E-3</v>
      </c>
      <c r="I31" s="1060" t="s">
        <v>95</v>
      </c>
      <c r="J31" s="1058" t="s">
        <v>95</v>
      </c>
      <c r="K31" s="1058" t="s">
        <v>95</v>
      </c>
      <c r="L31" s="1059" t="s">
        <v>95</v>
      </c>
      <c r="M31" s="1060" t="s">
        <v>95</v>
      </c>
      <c r="N31" s="1058" t="s">
        <v>95</v>
      </c>
      <c r="O31" s="1058" t="s">
        <v>95</v>
      </c>
      <c r="P31" s="1059" t="s">
        <v>95</v>
      </c>
      <c r="Q31" s="1060" t="s">
        <v>95</v>
      </c>
      <c r="R31" s="1058" t="s">
        <v>95</v>
      </c>
      <c r="S31" s="1058" t="s">
        <v>95</v>
      </c>
      <c r="T31" s="1059" t="s">
        <v>95</v>
      </c>
      <c r="U31" s="362"/>
    </row>
    <row r="32" spans="1:21" s="13" customFormat="1" ht="15" customHeight="1" x14ac:dyDescent="0.2">
      <c r="A32" s="119"/>
      <c r="B32" s="124"/>
      <c r="C32" s="359"/>
      <c r="D32" s="388" t="s">
        <v>202</v>
      </c>
      <c r="E32" s="1060" t="s">
        <v>95</v>
      </c>
      <c r="F32" s="1058" t="s">
        <v>95</v>
      </c>
      <c r="G32" s="1057">
        <v>4.1730926245123902E-2</v>
      </c>
      <c r="H32" s="1055">
        <v>4.1730926245123902E-2</v>
      </c>
      <c r="I32" s="1060" t="s">
        <v>95</v>
      </c>
      <c r="J32" s="1058" t="s">
        <v>95</v>
      </c>
      <c r="K32" s="1058" t="s">
        <v>95</v>
      </c>
      <c r="L32" s="1059" t="s">
        <v>95</v>
      </c>
      <c r="M32" s="1060" t="s">
        <v>95</v>
      </c>
      <c r="N32" s="1058" t="s">
        <v>95</v>
      </c>
      <c r="O32" s="1058" t="s">
        <v>95</v>
      </c>
      <c r="P32" s="1059" t="s">
        <v>95</v>
      </c>
      <c r="Q32" s="1060" t="s">
        <v>95</v>
      </c>
      <c r="R32" s="1058" t="s">
        <v>95</v>
      </c>
      <c r="S32" s="1058" t="s">
        <v>95</v>
      </c>
      <c r="T32" s="1059" t="s">
        <v>95</v>
      </c>
      <c r="U32" s="362"/>
    </row>
    <row r="33" spans="1:21" s="13" customFormat="1" ht="15" customHeight="1" x14ac:dyDescent="0.2">
      <c r="A33" s="119"/>
      <c r="B33" s="124"/>
      <c r="C33" s="359"/>
      <c r="D33" s="388" t="s">
        <v>204</v>
      </c>
      <c r="E33" s="1056">
        <v>8.6183434636668797E-3</v>
      </c>
      <c r="F33" s="1057">
        <v>2.2225113913831201E-4</v>
      </c>
      <c r="G33" s="1058">
        <v>8.8730989200595398E-2</v>
      </c>
      <c r="H33" s="1055">
        <v>9.7571583803400599E-2</v>
      </c>
      <c r="I33" s="1060" t="s">
        <v>95</v>
      </c>
      <c r="J33" s="1058" t="s">
        <v>95</v>
      </c>
      <c r="K33" s="1058">
        <v>1.74027582494536E-4</v>
      </c>
      <c r="L33" s="1059">
        <v>1.74027582494536E-4</v>
      </c>
      <c r="M33" s="1060" t="s">
        <v>95</v>
      </c>
      <c r="N33" s="1058" t="s">
        <v>95</v>
      </c>
      <c r="O33" s="1058" t="s">
        <v>95</v>
      </c>
      <c r="P33" s="1059" t="s">
        <v>95</v>
      </c>
      <c r="Q33" s="1060" t="s">
        <v>95</v>
      </c>
      <c r="R33" s="1058" t="s">
        <v>95</v>
      </c>
      <c r="S33" s="1058" t="s">
        <v>95</v>
      </c>
      <c r="T33" s="1059" t="s">
        <v>95</v>
      </c>
      <c r="U33" s="345"/>
    </row>
    <row r="34" spans="1:21" s="13" customFormat="1" ht="15" customHeight="1" x14ac:dyDescent="0.2">
      <c r="A34" s="119"/>
      <c r="B34" s="124"/>
      <c r="C34" s="359"/>
      <c r="D34" s="388" t="s">
        <v>130</v>
      </c>
      <c r="E34" s="1056">
        <v>2.0638664610360201E-2</v>
      </c>
      <c r="F34" s="1057">
        <v>5.3223299109437898E-4</v>
      </c>
      <c r="G34" s="1058" t="s">
        <v>95</v>
      </c>
      <c r="H34" s="1055">
        <v>2.1170897601454498E-2</v>
      </c>
      <c r="I34" s="1060" t="s">
        <v>95</v>
      </c>
      <c r="J34" s="1058" t="s">
        <v>95</v>
      </c>
      <c r="K34" s="1058" t="s">
        <v>95</v>
      </c>
      <c r="L34" s="1059" t="s">
        <v>95</v>
      </c>
      <c r="M34" s="1060" t="s">
        <v>95</v>
      </c>
      <c r="N34" s="1058" t="s">
        <v>95</v>
      </c>
      <c r="O34" s="1058" t="s">
        <v>95</v>
      </c>
      <c r="P34" s="1059" t="s">
        <v>95</v>
      </c>
      <c r="Q34" s="1060" t="s">
        <v>95</v>
      </c>
      <c r="R34" s="1058" t="s">
        <v>95</v>
      </c>
      <c r="S34" s="1058" t="s">
        <v>95</v>
      </c>
      <c r="T34" s="1059" t="s">
        <v>95</v>
      </c>
      <c r="U34" s="362"/>
    </row>
    <row r="35" spans="1:21" s="14" customFormat="1" ht="15" customHeight="1" x14ac:dyDescent="0.2">
      <c r="A35" s="119"/>
      <c r="B35" s="124"/>
      <c r="C35" s="359" t="s">
        <v>241</v>
      </c>
      <c r="D35" s="388"/>
      <c r="E35" s="1056"/>
      <c r="F35" s="1057"/>
      <c r="G35" s="1057"/>
      <c r="H35" s="1055"/>
      <c r="I35" s="1060"/>
      <c r="J35" s="1058"/>
      <c r="K35" s="1057"/>
      <c r="L35" s="1055"/>
      <c r="M35" s="1060"/>
      <c r="N35" s="1058"/>
      <c r="O35" s="1058"/>
      <c r="P35" s="1059"/>
      <c r="Q35" s="1056"/>
      <c r="R35" s="1058"/>
      <c r="S35" s="1058"/>
      <c r="T35" s="1055"/>
      <c r="U35" s="362"/>
    </row>
    <row r="36" spans="1:21" s="16" customFormat="1" ht="15" customHeight="1" x14ac:dyDescent="0.2">
      <c r="A36" s="119"/>
      <c r="B36" s="124"/>
      <c r="C36" s="359"/>
      <c r="D36" s="388" t="s">
        <v>197</v>
      </c>
      <c r="E36" s="1060" t="s">
        <v>95</v>
      </c>
      <c r="F36" s="1058" t="s">
        <v>95</v>
      </c>
      <c r="G36" s="1058">
        <v>6.7585956636124503E-2</v>
      </c>
      <c r="H36" s="1055">
        <v>6.7585956636124503E-2</v>
      </c>
      <c r="I36" s="1060" t="s">
        <v>95</v>
      </c>
      <c r="J36" s="1058" t="s">
        <v>95</v>
      </c>
      <c r="K36" s="1058" t="s">
        <v>95</v>
      </c>
      <c r="L36" s="1059" t="s">
        <v>95</v>
      </c>
      <c r="M36" s="1060" t="s">
        <v>95</v>
      </c>
      <c r="N36" s="1058" t="s">
        <v>95</v>
      </c>
      <c r="O36" s="1058" t="s">
        <v>95</v>
      </c>
      <c r="P36" s="1059" t="s">
        <v>95</v>
      </c>
      <c r="Q36" s="1060" t="s">
        <v>95</v>
      </c>
      <c r="R36" s="1058" t="s">
        <v>95</v>
      </c>
      <c r="S36" s="1058" t="s">
        <v>95</v>
      </c>
      <c r="T36" s="1059" t="s">
        <v>95</v>
      </c>
      <c r="U36" s="362"/>
    </row>
    <row r="37" spans="1:21" s="17" customFormat="1" ht="15" customHeight="1" x14ac:dyDescent="0.2">
      <c r="A37" s="119"/>
      <c r="B37" s="124"/>
      <c r="C37" s="359"/>
      <c r="D37" s="388" t="s">
        <v>203</v>
      </c>
      <c r="E37" s="1056">
        <v>5.8967613172457604E-4</v>
      </c>
      <c r="F37" s="1057">
        <v>3.5964090837549603E-5</v>
      </c>
      <c r="G37" s="1058" t="s">
        <v>95</v>
      </c>
      <c r="H37" s="1055">
        <v>6.2564022256212596E-4</v>
      </c>
      <c r="I37" s="1060" t="s">
        <v>95</v>
      </c>
      <c r="J37" s="1058" t="s">
        <v>95</v>
      </c>
      <c r="K37" s="1058" t="s">
        <v>95</v>
      </c>
      <c r="L37" s="1059" t="s">
        <v>95</v>
      </c>
      <c r="M37" s="1060" t="s">
        <v>95</v>
      </c>
      <c r="N37" s="1058" t="s">
        <v>95</v>
      </c>
      <c r="O37" s="1058" t="s">
        <v>95</v>
      </c>
      <c r="P37" s="1059" t="s">
        <v>95</v>
      </c>
      <c r="Q37" s="1060" t="s">
        <v>95</v>
      </c>
      <c r="R37" s="1058" t="s">
        <v>95</v>
      </c>
      <c r="S37" s="1058" t="s">
        <v>95</v>
      </c>
      <c r="T37" s="1059" t="s">
        <v>95</v>
      </c>
      <c r="U37" s="362"/>
    </row>
    <row r="38" spans="1:21" s="15" customFormat="1" ht="15" customHeight="1" x14ac:dyDescent="0.2">
      <c r="A38" s="119"/>
      <c r="B38" s="124"/>
      <c r="C38" s="359" t="s">
        <v>156</v>
      </c>
      <c r="D38" s="388"/>
      <c r="E38" s="1060"/>
      <c r="F38" s="1058"/>
      <c r="G38" s="1057"/>
      <c r="H38" s="1055"/>
      <c r="I38" s="1060"/>
      <c r="J38" s="1058"/>
      <c r="K38" s="1058"/>
      <c r="L38" s="1059"/>
      <c r="M38" s="1060"/>
      <c r="N38" s="1058"/>
      <c r="O38" s="1058"/>
      <c r="P38" s="1059"/>
      <c r="Q38" s="1060"/>
      <c r="R38" s="1058"/>
      <c r="S38" s="1058"/>
      <c r="T38" s="1059"/>
      <c r="U38" s="362"/>
    </row>
    <row r="39" spans="1:21" s="14" customFormat="1" ht="15" customHeight="1" x14ac:dyDescent="0.2">
      <c r="A39" s="119"/>
      <c r="B39" s="124"/>
      <c r="C39" s="359"/>
      <c r="D39" s="388" t="s">
        <v>119</v>
      </c>
      <c r="E39" s="1056">
        <v>4.2411321781729103E-3</v>
      </c>
      <c r="F39" s="1057">
        <v>1.08873098873343E-4</v>
      </c>
      <c r="G39" s="1057">
        <v>0.33686847244351698</v>
      </c>
      <c r="H39" s="1055">
        <v>0.34121847772056302</v>
      </c>
      <c r="I39" s="1060" t="s">
        <v>95</v>
      </c>
      <c r="J39" s="1058" t="s">
        <v>95</v>
      </c>
      <c r="K39" s="1057">
        <v>5.1093973877448396E-3</v>
      </c>
      <c r="L39" s="1055">
        <v>5.1093973877448396E-3</v>
      </c>
      <c r="M39" s="1060" t="s">
        <v>95</v>
      </c>
      <c r="N39" s="1058" t="s">
        <v>95</v>
      </c>
      <c r="O39" s="1058" t="s">
        <v>95</v>
      </c>
      <c r="P39" s="1059" t="s">
        <v>95</v>
      </c>
      <c r="Q39" s="1060" t="s">
        <v>95</v>
      </c>
      <c r="R39" s="1058" t="s">
        <v>95</v>
      </c>
      <c r="S39" s="1058" t="s">
        <v>95</v>
      </c>
      <c r="T39" s="1059" t="s">
        <v>95</v>
      </c>
      <c r="U39" s="345"/>
    </row>
    <row r="40" spans="1:21" s="15" customFormat="1" ht="15" customHeight="1" x14ac:dyDescent="0.2">
      <c r="A40" s="119"/>
      <c r="B40" s="124"/>
      <c r="C40" s="359"/>
      <c r="D40" s="388" t="s">
        <v>120</v>
      </c>
      <c r="E40" s="1056">
        <v>0.22186791254649399</v>
      </c>
      <c r="F40" s="1057">
        <v>3.0301031388323802E-3</v>
      </c>
      <c r="G40" s="1057">
        <v>2.8810914891155499</v>
      </c>
      <c r="H40" s="1055">
        <v>3.1059895048008799</v>
      </c>
      <c r="I40" s="1060" t="s">
        <v>95</v>
      </c>
      <c r="J40" s="1058" t="s">
        <v>95</v>
      </c>
      <c r="K40" s="1057">
        <v>1.9649362677381199E-3</v>
      </c>
      <c r="L40" s="1055">
        <v>1.9649362677381199E-3</v>
      </c>
      <c r="M40" s="1060" t="s">
        <v>95</v>
      </c>
      <c r="N40" s="1058" t="s">
        <v>95</v>
      </c>
      <c r="O40" s="1058" t="s">
        <v>95</v>
      </c>
      <c r="P40" s="1059" t="s">
        <v>95</v>
      </c>
      <c r="Q40" s="1060" t="s">
        <v>95</v>
      </c>
      <c r="R40" s="1058" t="s">
        <v>95</v>
      </c>
      <c r="S40" s="1058" t="s">
        <v>95</v>
      </c>
      <c r="T40" s="1059" t="s">
        <v>95</v>
      </c>
      <c r="U40" s="362"/>
    </row>
    <row r="41" spans="1:21" s="14" customFormat="1" ht="15" customHeight="1" x14ac:dyDescent="0.2">
      <c r="A41" s="119"/>
      <c r="B41" s="124"/>
      <c r="C41" s="359"/>
      <c r="D41" s="388" t="s">
        <v>121</v>
      </c>
      <c r="E41" s="1060" t="s">
        <v>95</v>
      </c>
      <c r="F41" s="1058" t="s">
        <v>95</v>
      </c>
      <c r="G41" s="1058">
        <v>1.3653270434546001E-3</v>
      </c>
      <c r="H41" s="1055">
        <v>1.3653270434546001E-3</v>
      </c>
      <c r="I41" s="1060" t="s">
        <v>95</v>
      </c>
      <c r="J41" s="1058" t="s">
        <v>95</v>
      </c>
      <c r="K41" s="1058" t="s">
        <v>95</v>
      </c>
      <c r="L41" s="1059" t="s">
        <v>95</v>
      </c>
      <c r="M41" s="1060" t="s">
        <v>95</v>
      </c>
      <c r="N41" s="1058" t="s">
        <v>95</v>
      </c>
      <c r="O41" s="1058" t="s">
        <v>95</v>
      </c>
      <c r="P41" s="1059" t="s">
        <v>95</v>
      </c>
      <c r="Q41" s="1060" t="s">
        <v>95</v>
      </c>
      <c r="R41" s="1058" t="s">
        <v>95</v>
      </c>
      <c r="S41" s="1058" t="s">
        <v>95</v>
      </c>
      <c r="T41" s="1059" t="s">
        <v>95</v>
      </c>
      <c r="U41" s="345"/>
    </row>
    <row r="42" spans="1:21" s="15" customFormat="1" ht="15" customHeight="1" x14ac:dyDescent="0.2">
      <c r="A42" s="119"/>
      <c r="B42" s="124"/>
      <c r="C42" s="359"/>
      <c r="D42" s="388" t="s">
        <v>122</v>
      </c>
      <c r="E42" s="1060">
        <v>1.5875895854123201E-4</v>
      </c>
      <c r="F42" s="1058">
        <v>1.2978466760079699E-6</v>
      </c>
      <c r="G42" s="1058" t="s">
        <v>95</v>
      </c>
      <c r="H42" s="1055">
        <v>1.6005680521724E-4</v>
      </c>
      <c r="I42" s="1060" t="s">
        <v>95</v>
      </c>
      <c r="J42" s="1058" t="s">
        <v>95</v>
      </c>
      <c r="K42" s="1058" t="s">
        <v>95</v>
      </c>
      <c r="L42" s="1059" t="s">
        <v>95</v>
      </c>
      <c r="M42" s="1060" t="s">
        <v>95</v>
      </c>
      <c r="N42" s="1058" t="s">
        <v>95</v>
      </c>
      <c r="O42" s="1058" t="s">
        <v>95</v>
      </c>
      <c r="P42" s="1059" t="s">
        <v>95</v>
      </c>
      <c r="Q42" s="1060" t="s">
        <v>95</v>
      </c>
      <c r="R42" s="1058" t="s">
        <v>95</v>
      </c>
      <c r="S42" s="1058" t="s">
        <v>95</v>
      </c>
      <c r="T42" s="1059" t="s">
        <v>95</v>
      </c>
      <c r="U42" s="362"/>
    </row>
    <row r="43" spans="1:21" s="14" customFormat="1" ht="15" customHeight="1" x14ac:dyDescent="0.2">
      <c r="A43" s="119"/>
      <c r="B43" s="124"/>
      <c r="C43" s="359"/>
      <c r="D43" s="388" t="s">
        <v>123</v>
      </c>
      <c r="E43" s="1056">
        <v>6.1008799782273403E-3</v>
      </c>
      <c r="F43" s="1057">
        <v>4.9874393692306197E-5</v>
      </c>
      <c r="G43" s="1057">
        <v>3.5040886323298E-2</v>
      </c>
      <c r="H43" s="1055">
        <v>4.1191640695217697E-2</v>
      </c>
      <c r="I43" s="1060" t="s">
        <v>95</v>
      </c>
      <c r="J43" s="1058" t="s">
        <v>95</v>
      </c>
      <c r="K43" s="1057">
        <v>1.05197231503266E-5</v>
      </c>
      <c r="L43" s="1055">
        <v>1.05197231503266E-5</v>
      </c>
      <c r="M43" s="1060" t="s">
        <v>95</v>
      </c>
      <c r="N43" s="1058" t="s">
        <v>95</v>
      </c>
      <c r="O43" s="1058" t="s">
        <v>95</v>
      </c>
      <c r="P43" s="1059" t="s">
        <v>95</v>
      </c>
      <c r="Q43" s="1060" t="s">
        <v>95</v>
      </c>
      <c r="R43" s="1058" t="s">
        <v>95</v>
      </c>
      <c r="S43" s="1058" t="s">
        <v>95</v>
      </c>
      <c r="T43" s="1059" t="s">
        <v>95</v>
      </c>
      <c r="U43" s="362"/>
    </row>
    <row r="44" spans="1:21" s="14" customFormat="1" ht="15" customHeight="1" x14ac:dyDescent="0.2">
      <c r="A44" s="119"/>
      <c r="B44" s="124"/>
      <c r="C44" s="359"/>
      <c r="D44" s="388" t="s">
        <v>124</v>
      </c>
      <c r="E44" s="1056">
        <v>2.75466751338111</v>
      </c>
      <c r="F44" s="1057">
        <v>2.6985175239299001E-2</v>
      </c>
      <c r="G44" s="1058">
        <v>12.803955659419</v>
      </c>
      <c r="H44" s="1055">
        <v>15.585608348039401</v>
      </c>
      <c r="I44" s="1060">
        <v>3.4019776830263998E-3</v>
      </c>
      <c r="J44" s="1058" t="s">
        <v>95</v>
      </c>
      <c r="K44" s="1058">
        <v>4.3038910580059903E-2</v>
      </c>
      <c r="L44" s="1059">
        <v>4.6440888263086302E-2</v>
      </c>
      <c r="M44" s="1060" t="s">
        <v>95</v>
      </c>
      <c r="N44" s="1058" t="s">
        <v>95</v>
      </c>
      <c r="O44" s="1058" t="s">
        <v>95</v>
      </c>
      <c r="P44" s="1059" t="s">
        <v>95</v>
      </c>
      <c r="Q44" s="1060">
        <v>4.5359702440351998E-4</v>
      </c>
      <c r="R44" s="1058" t="s">
        <v>95</v>
      </c>
      <c r="S44" s="1058" t="s">
        <v>95</v>
      </c>
      <c r="T44" s="1059">
        <v>4.5359702440351998E-4</v>
      </c>
      <c r="U44" s="362"/>
    </row>
    <row r="45" spans="1:21" s="15" customFormat="1" ht="15" customHeight="1" x14ac:dyDescent="0.2">
      <c r="A45" s="119"/>
      <c r="B45" s="124"/>
      <c r="C45" s="359"/>
      <c r="D45" s="388" t="s">
        <v>308</v>
      </c>
      <c r="E45" s="1056">
        <v>1.49687018053162E-3</v>
      </c>
      <c r="F45" s="1057">
        <v>3.8708923488997298E-5</v>
      </c>
      <c r="G45" s="1058" t="s">
        <v>95</v>
      </c>
      <c r="H45" s="1055">
        <v>1.5355791040206101E-3</v>
      </c>
      <c r="I45" s="1060" t="s">
        <v>95</v>
      </c>
      <c r="J45" s="1058" t="s">
        <v>95</v>
      </c>
      <c r="K45" s="1058" t="s">
        <v>95</v>
      </c>
      <c r="L45" s="1059" t="s">
        <v>95</v>
      </c>
      <c r="M45" s="1060" t="s">
        <v>95</v>
      </c>
      <c r="N45" s="1058" t="s">
        <v>95</v>
      </c>
      <c r="O45" s="1058" t="s">
        <v>95</v>
      </c>
      <c r="P45" s="1059" t="s">
        <v>95</v>
      </c>
      <c r="Q45" s="1060" t="s">
        <v>95</v>
      </c>
      <c r="R45" s="1058" t="s">
        <v>95</v>
      </c>
      <c r="S45" s="1058" t="s">
        <v>95</v>
      </c>
      <c r="T45" s="1059" t="s">
        <v>95</v>
      </c>
      <c r="U45" s="362"/>
    </row>
    <row r="46" spans="1:21" s="14" customFormat="1" ht="15" customHeight="1" x14ac:dyDescent="0.2">
      <c r="A46" s="119"/>
      <c r="B46" s="126"/>
      <c r="C46" s="352"/>
      <c r="D46" s="391" t="s">
        <v>127</v>
      </c>
      <c r="E46" s="1062">
        <v>3.1751791708246402E-4</v>
      </c>
      <c r="F46" s="1063">
        <v>2.5956933520159399E-6</v>
      </c>
      <c r="G46" s="1064" t="s">
        <v>95</v>
      </c>
      <c r="H46" s="1065">
        <v>3.2011361043448E-4</v>
      </c>
      <c r="I46" s="1066" t="s">
        <v>95</v>
      </c>
      <c r="J46" s="1064" t="s">
        <v>95</v>
      </c>
      <c r="K46" s="1064" t="s">
        <v>95</v>
      </c>
      <c r="L46" s="1067" t="s">
        <v>95</v>
      </c>
      <c r="M46" s="1066" t="s">
        <v>95</v>
      </c>
      <c r="N46" s="1064" t="s">
        <v>95</v>
      </c>
      <c r="O46" s="1064" t="s">
        <v>95</v>
      </c>
      <c r="P46" s="1067" t="s">
        <v>95</v>
      </c>
      <c r="Q46" s="1066" t="s">
        <v>95</v>
      </c>
      <c r="R46" s="1064" t="s">
        <v>95</v>
      </c>
      <c r="S46" s="1064" t="s">
        <v>95</v>
      </c>
      <c r="T46" s="1067" t="s">
        <v>95</v>
      </c>
      <c r="U46" s="362"/>
    </row>
    <row r="47" spans="1:21" s="15" customFormat="1" ht="15" customHeight="1" x14ac:dyDescent="0.2">
      <c r="A47" s="119"/>
      <c r="B47" s="119" t="s">
        <v>402</v>
      </c>
      <c r="C47" s="359"/>
      <c r="D47" s="359"/>
      <c r="E47" s="345"/>
      <c r="F47" s="345"/>
      <c r="G47" s="345"/>
      <c r="H47" s="345"/>
      <c r="I47" s="345"/>
      <c r="J47" s="345"/>
      <c r="K47" s="345"/>
      <c r="L47" s="345"/>
      <c r="M47" s="345"/>
      <c r="N47" s="345"/>
      <c r="O47" s="345"/>
      <c r="P47" s="345"/>
      <c r="Q47" s="345"/>
      <c r="R47" s="345"/>
      <c r="S47" s="345"/>
      <c r="T47" s="345"/>
      <c r="U47" s="1074"/>
    </row>
    <row r="48" spans="1:21" s="14" customFormat="1" ht="15" customHeight="1" x14ac:dyDescent="0.2">
      <c r="A48" s="119"/>
      <c r="B48" s="119"/>
      <c r="C48" s="359"/>
      <c r="D48" s="359"/>
      <c r="E48" s="345"/>
      <c r="F48" s="345"/>
      <c r="G48" s="345"/>
      <c r="H48" s="345"/>
      <c r="I48" s="345"/>
      <c r="J48" s="345"/>
      <c r="K48" s="345"/>
      <c r="L48" s="345"/>
      <c r="M48" s="345"/>
      <c r="N48" s="345"/>
      <c r="O48" s="345"/>
      <c r="P48" s="345"/>
      <c r="Q48" s="345"/>
      <c r="R48" s="345"/>
      <c r="S48" s="345"/>
      <c r="T48" s="345"/>
      <c r="U48" s="510"/>
    </row>
    <row r="49" spans="1:21" s="14" customFormat="1" ht="15" customHeight="1" x14ac:dyDescent="0.2">
      <c r="A49" s="594"/>
      <c r="B49" s="594"/>
      <c r="C49" s="359"/>
      <c r="D49" s="359"/>
      <c r="E49" s="345"/>
      <c r="F49" s="345"/>
      <c r="G49" s="345"/>
      <c r="H49" s="345"/>
      <c r="I49" s="345"/>
      <c r="J49" s="345"/>
      <c r="K49" s="345"/>
      <c r="L49" s="345"/>
      <c r="M49" s="345"/>
      <c r="N49" s="345"/>
      <c r="O49" s="345"/>
      <c r="P49" s="345"/>
      <c r="Q49" s="345"/>
      <c r="R49" s="345"/>
      <c r="S49" s="345"/>
      <c r="T49" s="345"/>
      <c r="U49" s="510"/>
    </row>
    <row r="50" spans="1:21" s="15" customFormat="1" ht="18.75" customHeight="1" x14ac:dyDescent="0.2">
      <c r="A50" s="119"/>
      <c r="B50" s="372"/>
      <c r="C50" s="372"/>
      <c r="D50" s="372"/>
      <c r="E50" s="1157" t="s">
        <v>315</v>
      </c>
      <c r="F50" s="1157"/>
      <c r="G50" s="1157"/>
      <c r="H50" s="1157"/>
      <c r="I50" s="1157" t="s">
        <v>316</v>
      </c>
      <c r="J50" s="1157"/>
      <c r="K50" s="1157"/>
      <c r="L50" s="1157"/>
      <c r="M50" s="1157" t="s">
        <v>238</v>
      </c>
      <c r="N50" s="1157"/>
      <c r="O50" s="1157"/>
      <c r="P50" s="1157"/>
      <c r="Q50" s="1157" t="s">
        <v>239</v>
      </c>
      <c r="R50" s="1157"/>
      <c r="S50" s="1157"/>
      <c r="T50" s="1157"/>
      <c r="U50" s="510"/>
    </row>
    <row r="51" spans="1:21" s="14" customFormat="1" ht="28.5" customHeight="1" x14ac:dyDescent="0.2">
      <c r="A51" s="119"/>
      <c r="B51" s="372"/>
      <c r="C51" s="372"/>
      <c r="D51" s="180" t="s">
        <v>284</v>
      </c>
      <c r="E51" s="453" t="s">
        <v>144</v>
      </c>
      <c r="F51" s="424" t="s">
        <v>105</v>
      </c>
      <c r="G51" s="429" t="s">
        <v>48</v>
      </c>
      <c r="H51" s="456" t="s">
        <v>0</v>
      </c>
      <c r="I51" s="453" t="s">
        <v>144</v>
      </c>
      <c r="J51" s="424" t="s">
        <v>105</v>
      </c>
      <c r="K51" s="429" t="s">
        <v>48</v>
      </c>
      <c r="L51" s="456" t="s">
        <v>0</v>
      </c>
      <c r="M51" s="453" t="s">
        <v>144</v>
      </c>
      <c r="N51" s="424" t="s">
        <v>105</v>
      </c>
      <c r="O51" s="429" t="s">
        <v>48</v>
      </c>
      <c r="P51" s="456" t="s">
        <v>0</v>
      </c>
      <c r="Q51" s="453" t="s">
        <v>144</v>
      </c>
      <c r="R51" s="424" t="s">
        <v>105</v>
      </c>
      <c r="S51" s="429" t="s">
        <v>48</v>
      </c>
      <c r="T51" s="456" t="s">
        <v>0</v>
      </c>
      <c r="U51" s="335"/>
    </row>
    <row r="52" spans="1:21" s="15" customFormat="1" ht="15" customHeight="1" x14ac:dyDescent="0.2">
      <c r="A52" s="119"/>
      <c r="B52" s="90"/>
      <c r="C52" s="361"/>
      <c r="D52" s="393" t="s">
        <v>129</v>
      </c>
      <c r="E52" s="1056">
        <v>4.1504127732922098E-3</v>
      </c>
      <c r="F52" s="1057">
        <v>7.3637545345591601E-5</v>
      </c>
      <c r="G52" s="1057">
        <v>1.8290196409102999</v>
      </c>
      <c r="H52" s="1055">
        <v>1.83324369122894</v>
      </c>
      <c r="I52" s="1060" t="s">
        <v>95</v>
      </c>
      <c r="J52" s="1058" t="s">
        <v>95</v>
      </c>
      <c r="K52" s="1057">
        <v>7.9447335930128704E-3</v>
      </c>
      <c r="L52" s="1055">
        <v>7.9447335930128704E-3</v>
      </c>
      <c r="M52" s="1060" t="s">
        <v>95</v>
      </c>
      <c r="N52" s="1058" t="s">
        <v>95</v>
      </c>
      <c r="O52" s="1058" t="s">
        <v>95</v>
      </c>
      <c r="P52" s="1059" t="s">
        <v>95</v>
      </c>
      <c r="Q52" s="1060" t="s">
        <v>95</v>
      </c>
      <c r="R52" s="1058" t="s">
        <v>95</v>
      </c>
      <c r="S52" s="1058" t="s">
        <v>95</v>
      </c>
      <c r="T52" s="1059" t="s">
        <v>95</v>
      </c>
      <c r="U52" s="345"/>
    </row>
    <row r="53" spans="1:21" s="14" customFormat="1" ht="15" customHeight="1" x14ac:dyDescent="0.2">
      <c r="A53" s="119"/>
      <c r="B53" s="124"/>
      <c r="C53" s="359"/>
      <c r="D53" s="388" t="s">
        <v>130</v>
      </c>
      <c r="E53" s="1060">
        <v>9.0719404880704006E-3</v>
      </c>
      <c r="F53" s="1058">
        <v>7.6522623433215503E-5</v>
      </c>
      <c r="G53" s="1058" t="s">
        <v>95</v>
      </c>
      <c r="H53" s="1059">
        <v>9.1484631115036092E-3</v>
      </c>
      <c r="I53" s="1060" t="s">
        <v>95</v>
      </c>
      <c r="J53" s="1058" t="s">
        <v>95</v>
      </c>
      <c r="K53" s="1058" t="s">
        <v>95</v>
      </c>
      <c r="L53" s="1059" t="s">
        <v>95</v>
      </c>
      <c r="M53" s="1060" t="s">
        <v>95</v>
      </c>
      <c r="N53" s="1058" t="s">
        <v>95</v>
      </c>
      <c r="O53" s="1058" t="s">
        <v>95</v>
      </c>
      <c r="P53" s="1059" t="s">
        <v>95</v>
      </c>
      <c r="Q53" s="1060" t="s">
        <v>95</v>
      </c>
      <c r="R53" s="1058" t="s">
        <v>95</v>
      </c>
      <c r="S53" s="1058" t="s">
        <v>95</v>
      </c>
      <c r="T53" s="1059" t="s">
        <v>95</v>
      </c>
      <c r="U53" s="362"/>
    </row>
    <row r="54" spans="1:21" s="15" customFormat="1" ht="15" customHeight="1" x14ac:dyDescent="0.2">
      <c r="A54" s="119"/>
      <c r="B54" s="124"/>
      <c r="C54" s="359"/>
      <c r="D54" s="388" t="s">
        <v>131</v>
      </c>
      <c r="E54" s="1060">
        <v>0.85726662433094403</v>
      </c>
      <c r="F54" s="1058">
        <v>3.1663999770809102E-2</v>
      </c>
      <c r="G54" s="1057">
        <v>1.5044126586239399</v>
      </c>
      <c r="H54" s="1055">
        <v>2.3933432827256902</v>
      </c>
      <c r="I54" s="1060">
        <v>7.0307538782545605E-4</v>
      </c>
      <c r="J54" s="1058" t="s">
        <v>95</v>
      </c>
      <c r="K54" s="1058">
        <v>4.5637985470114902E-4</v>
      </c>
      <c r="L54" s="1059">
        <v>1.1594552425265999E-3</v>
      </c>
      <c r="M54" s="1060" t="s">
        <v>95</v>
      </c>
      <c r="N54" s="1058" t="s">
        <v>95</v>
      </c>
      <c r="O54" s="1058">
        <v>9.0719404880704104E-4</v>
      </c>
      <c r="P54" s="1059">
        <v>9.0719404880704104E-4</v>
      </c>
      <c r="Q54" s="1060">
        <v>1.31543137077021E-3</v>
      </c>
      <c r="R54" s="1058" t="s">
        <v>95</v>
      </c>
      <c r="S54" s="1058" t="s">
        <v>95</v>
      </c>
      <c r="T54" s="1059">
        <v>1.31543137077021E-3</v>
      </c>
      <c r="U54" s="362"/>
    </row>
    <row r="55" spans="1:21" s="14" customFormat="1" ht="15" customHeight="1" x14ac:dyDescent="0.2">
      <c r="A55" s="119"/>
      <c r="B55" s="124"/>
      <c r="C55" s="359"/>
      <c r="D55" s="388" t="s">
        <v>132</v>
      </c>
      <c r="E55" s="1060">
        <v>2.7977864465209099E-2</v>
      </c>
      <c r="F55" s="1058">
        <v>7.4654744918021003E-4</v>
      </c>
      <c r="G55" s="1058" t="s">
        <v>95</v>
      </c>
      <c r="H55" s="1055">
        <v>2.8724411914389299E-2</v>
      </c>
      <c r="I55" s="1060" t="s">
        <v>95</v>
      </c>
      <c r="J55" s="1058" t="s">
        <v>95</v>
      </c>
      <c r="K55" s="1058" t="s">
        <v>95</v>
      </c>
      <c r="L55" s="1059" t="s">
        <v>95</v>
      </c>
      <c r="M55" s="1060" t="s">
        <v>95</v>
      </c>
      <c r="N55" s="1058" t="s">
        <v>95</v>
      </c>
      <c r="O55" s="1058" t="s">
        <v>95</v>
      </c>
      <c r="P55" s="1059" t="s">
        <v>95</v>
      </c>
      <c r="Q55" s="1060" t="s">
        <v>95</v>
      </c>
      <c r="R55" s="1058" t="s">
        <v>95</v>
      </c>
      <c r="S55" s="1058" t="s">
        <v>95</v>
      </c>
      <c r="T55" s="1059" t="s">
        <v>95</v>
      </c>
      <c r="U55" s="362"/>
    </row>
    <row r="56" spans="1:21" s="15" customFormat="1" ht="15" customHeight="1" x14ac:dyDescent="0.2">
      <c r="A56" s="119"/>
      <c r="B56" s="124"/>
      <c r="C56" s="359"/>
      <c r="D56" s="388" t="s">
        <v>158</v>
      </c>
      <c r="E56" s="1060" t="s">
        <v>95</v>
      </c>
      <c r="F56" s="1058" t="s">
        <v>95</v>
      </c>
      <c r="G56" s="1057">
        <v>0.515724575886782</v>
      </c>
      <c r="H56" s="1055">
        <v>0.515724575886782</v>
      </c>
      <c r="I56" s="1060" t="s">
        <v>95</v>
      </c>
      <c r="J56" s="1058" t="s">
        <v>95</v>
      </c>
      <c r="K56" s="1058" t="s">
        <v>95</v>
      </c>
      <c r="L56" s="1059" t="s">
        <v>95</v>
      </c>
      <c r="M56" s="1060" t="s">
        <v>95</v>
      </c>
      <c r="N56" s="1058" t="s">
        <v>95</v>
      </c>
      <c r="O56" s="1058">
        <v>1.2700716683298601E-2</v>
      </c>
      <c r="P56" s="1059">
        <v>1.2700716683298601E-2</v>
      </c>
      <c r="Q56" s="1060" t="s">
        <v>95</v>
      </c>
      <c r="R56" s="1058" t="s">
        <v>95</v>
      </c>
      <c r="S56" s="1058">
        <v>1.8143880976140799E-3</v>
      </c>
      <c r="T56" s="1059">
        <v>1.8143880976140799E-3</v>
      </c>
      <c r="U56" s="362"/>
    </row>
    <row r="57" spans="1:21" s="14" customFormat="1" ht="15" customHeight="1" x14ac:dyDescent="0.2">
      <c r="A57" s="119"/>
      <c r="B57" s="124"/>
      <c r="C57" s="359"/>
      <c r="D57" s="388" t="s">
        <v>137</v>
      </c>
      <c r="E57" s="1056">
        <v>1.11131270978862E-3</v>
      </c>
      <c r="F57" s="1057">
        <v>2.87384431963768E-5</v>
      </c>
      <c r="G57" s="1057">
        <v>0.74050445319084002</v>
      </c>
      <c r="H57" s="1055">
        <v>0.74164450434382501</v>
      </c>
      <c r="I57" s="1060" t="s">
        <v>95</v>
      </c>
      <c r="J57" s="1058" t="s">
        <v>95</v>
      </c>
      <c r="K57" s="1058">
        <v>7.8813516078853898E-4</v>
      </c>
      <c r="L57" s="1059">
        <v>7.8813516078853898E-4</v>
      </c>
      <c r="M57" s="1060" t="s">
        <v>95</v>
      </c>
      <c r="N57" s="1058" t="s">
        <v>95</v>
      </c>
      <c r="O57" s="1058" t="s">
        <v>95</v>
      </c>
      <c r="P57" s="1059" t="s">
        <v>95</v>
      </c>
      <c r="Q57" s="1060" t="s">
        <v>95</v>
      </c>
      <c r="R57" s="1058" t="s">
        <v>95</v>
      </c>
      <c r="S57" s="1058" t="s">
        <v>95</v>
      </c>
      <c r="T57" s="1059" t="s">
        <v>95</v>
      </c>
      <c r="U57" s="362"/>
    </row>
    <row r="58" spans="1:21" s="15" customFormat="1" ht="15" customHeight="1" x14ac:dyDescent="0.2">
      <c r="A58" s="119"/>
      <c r="B58" s="124"/>
      <c r="C58" s="359"/>
      <c r="D58" s="388" t="s">
        <v>141</v>
      </c>
      <c r="E58" s="1056">
        <v>2.5527261181166701</v>
      </c>
      <c r="F58" s="1057">
        <v>2.14534201211273E-2</v>
      </c>
      <c r="G58" s="1058">
        <v>0.70492074311143704</v>
      </c>
      <c r="H58" s="1055">
        <v>3.2791002813492298</v>
      </c>
      <c r="I58" s="1060" t="s">
        <v>95</v>
      </c>
      <c r="J58" s="1058" t="s">
        <v>95</v>
      </c>
      <c r="K58" s="1058">
        <v>1.46109030505548E-3</v>
      </c>
      <c r="L58" s="1059">
        <v>1.46109030505548E-3</v>
      </c>
      <c r="M58" s="1060" t="s">
        <v>95</v>
      </c>
      <c r="N58" s="1058" t="s">
        <v>95</v>
      </c>
      <c r="O58" s="1058" t="s">
        <v>95</v>
      </c>
      <c r="P58" s="1059" t="s">
        <v>95</v>
      </c>
      <c r="Q58" s="1060" t="s">
        <v>95</v>
      </c>
      <c r="R58" s="1058" t="s">
        <v>95</v>
      </c>
      <c r="S58" s="1058" t="s">
        <v>95</v>
      </c>
      <c r="T58" s="1059" t="s">
        <v>95</v>
      </c>
      <c r="U58" s="362"/>
    </row>
    <row r="59" spans="1:21" s="14" customFormat="1" ht="15" customHeight="1" x14ac:dyDescent="0.2">
      <c r="A59" s="119"/>
      <c r="B59" s="124"/>
      <c r="C59" s="359"/>
      <c r="D59" s="388" t="s">
        <v>160</v>
      </c>
      <c r="E59" s="1060" t="s">
        <v>95</v>
      </c>
      <c r="F59" s="1058">
        <v>3.7626975795789603E-8</v>
      </c>
      <c r="G59" s="1058" t="s">
        <v>95</v>
      </c>
      <c r="H59" s="1059">
        <v>3.7626975795789603E-8</v>
      </c>
      <c r="I59" s="1060" t="s">
        <v>95</v>
      </c>
      <c r="J59" s="1058" t="s">
        <v>95</v>
      </c>
      <c r="K59" s="1058" t="s">
        <v>95</v>
      </c>
      <c r="L59" s="1059" t="s">
        <v>95</v>
      </c>
      <c r="M59" s="1060" t="s">
        <v>95</v>
      </c>
      <c r="N59" s="1058" t="s">
        <v>95</v>
      </c>
      <c r="O59" s="1058" t="s">
        <v>95</v>
      </c>
      <c r="P59" s="1059" t="s">
        <v>95</v>
      </c>
      <c r="Q59" s="1060" t="s">
        <v>95</v>
      </c>
      <c r="R59" s="1058" t="s">
        <v>95</v>
      </c>
      <c r="S59" s="1058" t="s">
        <v>95</v>
      </c>
      <c r="T59" s="1059" t="s">
        <v>95</v>
      </c>
      <c r="U59" s="362"/>
    </row>
    <row r="60" spans="1:21" s="14" customFormat="1" ht="15" customHeight="1" x14ac:dyDescent="0.2">
      <c r="A60" s="119"/>
      <c r="B60" s="124"/>
      <c r="C60" s="359" t="s">
        <v>406</v>
      </c>
      <c r="D60" s="388"/>
      <c r="E60" s="1056"/>
      <c r="F60" s="1057"/>
      <c r="G60" s="1057"/>
      <c r="H60" s="1055"/>
      <c r="I60" s="1060"/>
      <c r="J60" s="1058"/>
      <c r="K60" s="1058"/>
      <c r="L60" s="1059"/>
      <c r="M60" s="1060"/>
      <c r="N60" s="1058"/>
      <c r="O60" s="1058"/>
      <c r="P60" s="1059"/>
      <c r="Q60" s="1060"/>
      <c r="R60" s="1058"/>
      <c r="S60" s="1058"/>
      <c r="T60" s="1059"/>
      <c r="U60" s="362"/>
    </row>
    <row r="61" spans="1:21" s="16" customFormat="1" ht="15" customHeight="1" x14ac:dyDescent="0.2">
      <c r="A61" s="119"/>
      <c r="B61" s="124"/>
      <c r="C61" s="359"/>
      <c r="D61" s="388" t="s">
        <v>180</v>
      </c>
      <c r="E61" s="1056">
        <v>7.4843509026580805E-4</v>
      </c>
      <c r="F61" s="1058">
        <v>5.8791401161976598E-7</v>
      </c>
      <c r="G61" s="1058">
        <v>0.121464211194775</v>
      </c>
      <c r="H61" s="1055">
        <v>0.122213234199052</v>
      </c>
      <c r="I61" s="1060" t="s">
        <v>95</v>
      </c>
      <c r="J61" s="1058" t="s">
        <v>95</v>
      </c>
      <c r="K61" s="1058" t="s">
        <v>95</v>
      </c>
      <c r="L61" s="1059" t="s">
        <v>95</v>
      </c>
      <c r="M61" s="1060" t="s">
        <v>95</v>
      </c>
      <c r="N61" s="1058" t="s">
        <v>95</v>
      </c>
      <c r="O61" s="1058" t="s">
        <v>95</v>
      </c>
      <c r="P61" s="1059" t="s">
        <v>95</v>
      </c>
      <c r="Q61" s="1060" t="s">
        <v>95</v>
      </c>
      <c r="R61" s="1058" t="s">
        <v>95</v>
      </c>
      <c r="S61" s="1058" t="s">
        <v>95</v>
      </c>
      <c r="T61" s="1059" t="s">
        <v>95</v>
      </c>
      <c r="U61" s="362"/>
    </row>
    <row r="62" spans="1:21" s="14" customFormat="1" ht="15" customHeight="1" x14ac:dyDescent="0.2">
      <c r="A62" s="119"/>
      <c r="B62" s="124"/>
      <c r="C62" s="359"/>
      <c r="D62" s="388" t="s">
        <v>123</v>
      </c>
      <c r="E62" s="1056">
        <v>0.32870815567449901</v>
      </c>
      <c r="F62" s="1057">
        <v>7.6831785808974494E-6</v>
      </c>
      <c r="G62" s="1057">
        <v>0.25493513562551001</v>
      </c>
      <c r="H62" s="1055">
        <v>0.58365097447859005</v>
      </c>
      <c r="I62" s="1060" t="s">
        <v>95</v>
      </c>
      <c r="J62" s="1058" t="s">
        <v>95</v>
      </c>
      <c r="K62" s="1058" t="s">
        <v>95</v>
      </c>
      <c r="L62" s="1059" t="s">
        <v>95</v>
      </c>
      <c r="M62" s="1060" t="s">
        <v>95</v>
      </c>
      <c r="N62" s="1058" t="s">
        <v>95</v>
      </c>
      <c r="O62" s="1058" t="s">
        <v>95</v>
      </c>
      <c r="P62" s="1059" t="s">
        <v>95</v>
      </c>
      <c r="Q62" s="1060" t="s">
        <v>95</v>
      </c>
      <c r="R62" s="1058" t="s">
        <v>95</v>
      </c>
      <c r="S62" s="1058" t="s">
        <v>95</v>
      </c>
      <c r="T62" s="1059" t="s">
        <v>95</v>
      </c>
      <c r="U62" s="362"/>
    </row>
    <row r="63" spans="1:21" s="15" customFormat="1" ht="15" customHeight="1" x14ac:dyDescent="0.2">
      <c r="A63" s="119"/>
      <c r="B63" s="124"/>
      <c r="C63" s="359"/>
      <c r="D63" s="388" t="s">
        <v>124</v>
      </c>
      <c r="E63" s="1056">
        <v>2.0956091808037698</v>
      </c>
      <c r="F63" s="1057">
        <v>4.6600372259110698E-5</v>
      </c>
      <c r="G63" s="1058">
        <v>4.7083371133085396E-3</v>
      </c>
      <c r="H63" s="1055">
        <v>2.10036411828934</v>
      </c>
      <c r="I63" s="1060" t="s">
        <v>95</v>
      </c>
      <c r="J63" s="1058" t="s">
        <v>95</v>
      </c>
      <c r="K63" s="1058" t="s">
        <v>95</v>
      </c>
      <c r="L63" s="1059" t="s">
        <v>95</v>
      </c>
      <c r="M63" s="1060" t="s">
        <v>95</v>
      </c>
      <c r="N63" s="1058" t="s">
        <v>95</v>
      </c>
      <c r="O63" s="1058" t="s">
        <v>95</v>
      </c>
      <c r="P63" s="1059" t="s">
        <v>95</v>
      </c>
      <c r="Q63" s="1060" t="s">
        <v>95</v>
      </c>
      <c r="R63" s="1058" t="s">
        <v>95</v>
      </c>
      <c r="S63" s="1058" t="s">
        <v>95</v>
      </c>
      <c r="T63" s="1059" t="s">
        <v>95</v>
      </c>
      <c r="U63" s="362"/>
    </row>
    <row r="64" spans="1:21" s="14" customFormat="1" ht="15" customHeight="1" x14ac:dyDescent="0.2">
      <c r="A64" s="119"/>
      <c r="B64" s="124"/>
      <c r="C64" s="359"/>
      <c r="D64" s="388" t="s">
        <v>125</v>
      </c>
      <c r="E64" s="1060">
        <v>4.5586500952553696E-3</v>
      </c>
      <c r="F64" s="1058">
        <v>6.4625982521933602E-8</v>
      </c>
      <c r="G64" s="1058" t="s">
        <v>95</v>
      </c>
      <c r="H64" s="1055">
        <v>4.5587147212379003E-3</v>
      </c>
      <c r="I64" s="1060" t="s">
        <v>95</v>
      </c>
      <c r="J64" s="1058" t="s">
        <v>95</v>
      </c>
      <c r="K64" s="1058" t="s">
        <v>95</v>
      </c>
      <c r="L64" s="1059" t="s">
        <v>95</v>
      </c>
      <c r="M64" s="1060" t="s">
        <v>95</v>
      </c>
      <c r="N64" s="1058" t="s">
        <v>95</v>
      </c>
      <c r="O64" s="1058" t="s">
        <v>95</v>
      </c>
      <c r="P64" s="1059" t="s">
        <v>95</v>
      </c>
      <c r="Q64" s="1060" t="s">
        <v>95</v>
      </c>
      <c r="R64" s="1058" t="s">
        <v>95</v>
      </c>
      <c r="S64" s="1058" t="s">
        <v>95</v>
      </c>
      <c r="T64" s="1059" t="s">
        <v>95</v>
      </c>
      <c r="U64" s="362"/>
    </row>
    <row r="65" spans="1:21" s="13" customFormat="1" ht="15" customHeight="1" x14ac:dyDescent="0.2">
      <c r="A65" s="119"/>
      <c r="B65" s="124"/>
      <c r="C65" s="359"/>
      <c r="D65" s="388" t="s">
        <v>306</v>
      </c>
      <c r="E65" s="1060" t="s">
        <v>95</v>
      </c>
      <c r="F65" s="1058" t="s">
        <v>95</v>
      </c>
      <c r="G65" s="1057">
        <v>9.6049169917445401E-2</v>
      </c>
      <c r="H65" s="1055">
        <v>9.6049169917445401E-2</v>
      </c>
      <c r="I65" s="1060" t="s">
        <v>95</v>
      </c>
      <c r="J65" s="1058" t="s">
        <v>95</v>
      </c>
      <c r="K65" s="1058" t="s">
        <v>95</v>
      </c>
      <c r="L65" s="1059" t="s">
        <v>95</v>
      </c>
      <c r="M65" s="1060" t="s">
        <v>95</v>
      </c>
      <c r="N65" s="1058" t="s">
        <v>95</v>
      </c>
      <c r="O65" s="1058" t="s">
        <v>95</v>
      </c>
      <c r="P65" s="1059" t="s">
        <v>95</v>
      </c>
      <c r="Q65" s="1060" t="s">
        <v>95</v>
      </c>
      <c r="R65" s="1058" t="s">
        <v>95</v>
      </c>
      <c r="S65" s="1058" t="s">
        <v>95</v>
      </c>
      <c r="T65" s="1059" t="s">
        <v>95</v>
      </c>
      <c r="U65" s="345"/>
    </row>
    <row r="66" spans="1:21" s="13" customFormat="1" ht="15" customHeight="1" x14ac:dyDescent="0.2">
      <c r="A66" s="119"/>
      <c r="B66" s="124"/>
      <c r="C66" s="359"/>
      <c r="D66" s="388" t="s">
        <v>307</v>
      </c>
      <c r="E66" s="1056">
        <v>4.0823732196316797E-4</v>
      </c>
      <c r="F66" s="1057">
        <v>1.7882430574367699E-6</v>
      </c>
      <c r="G66" s="1058">
        <v>6.7885330672230806E-2</v>
      </c>
      <c r="H66" s="1055">
        <v>6.8295356237251401E-2</v>
      </c>
      <c r="I66" s="1060" t="s">
        <v>95</v>
      </c>
      <c r="J66" s="1058" t="s">
        <v>95</v>
      </c>
      <c r="K66" s="1058" t="s">
        <v>95</v>
      </c>
      <c r="L66" s="1059" t="s">
        <v>95</v>
      </c>
      <c r="M66" s="1060" t="s">
        <v>95</v>
      </c>
      <c r="N66" s="1058" t="s">
        <v>95</v>
      </c>
      <c r="O66" s="1058" t="s">
        <v>95</v>
      </c>
      <c r="P66" s="1059" t="s">
        <v>95</v>
      </c>
      <c r="Q66" s="1060" t="s">
        <v>95</v>
      </c>
      <c r="R66" s="1058" t="s">
        <v>95</v>
      </c>
      <c r="S66" s="1058" t="s">
        <v>95</v>
      </c>
      <c r="T66" s="1059" t="s">
        <v>95</v>
      </c>
      <c r="U66" s="362"/>
    </row>
    <row r="67" spans="1:21" s="13" customFormat="1" ht="15" customHeight="1" x14ac:dyDescent="0.2">
      <c r="A67" s="119"/>
      <c r="B67" s="124"/>
      <c r="C67" s="359"/>
      <c r="D67" s="388" t="s">
        <v>129</v>
      </c>
      <c r="E67" s="1056">
        <v>3.6741358976685101E-3</v>
      </c>
      <c r="F67" s="1058" t="s">
        <v>95</v>
      </c>
      <c r="G67" s="1058" t="s">
        <v>95</v>
      </c>
      <c r="H67" s="1055">
        <v>3.6741358976685101E-3</v>
      </c>
      <c r="I67" s="1060" t="s">
        <v>95</v>
      </c>
      <c r="J67" s="1058" t="s">
        <v>95</v>
      </c>
      <c r="K67" s="1058" t="s">
        <v>95</v>
      </c>
      <c r="L67" s="1059" t="s">
        <v>95</v>
      </c>
      <c r="M67" s="1060" t="s">
        <v>95</v>
      </c>
      <c r="N67" s="1058" t="s">
        <v>95</v>
      </c>
      <c r="O67" s="1058" t="s">
        <v>95</v>
      </c>
      <c r="P67" s="1059" t="s">
        <v>95</v>
      </c>
      <c r="Q67" s="1060" t="s">
        <v>95</v>
      </c>
      <c r="R67" s="1058" t="s">
        <v>95</v>
      </c>
      <c r="S67" s="1058" t="s">
        <v>95</v>
      </c>
      <c r="T67" s="1059" t="s">
        <v>95</v>
      </c>
      <c r="U67" s="362"/>
    </row>
    <row r="68" spans="1:21" ht="15" customHeight="1" x14ac:dyDescent="0.2">
      <c r="A68" s="119"/>
      <c r="B68" s="124"/>
      <c r="C68" s="359"/>
      <c r="D68" s="388" t="s">
        <v>130</v>
      </c>
      <c r="E68" s="1056">
        <v>9.0810124285584694E-3</v>
      </c>
      <c r="F68" s="1057">
        <v>1.11860947292613E-6</v>
      </c>
      <c r="G68" s="1058" t="s">
        <v>95</v>
      </c>
      <c r="H68" s="1055">
        <v>9.0821310380313908E-3</v>
      </c>
      <c r="I68" s="1060" t="s">
        <v>95</v>
      </c>
      <c r="J68" s="1058" t="s">
        <v>95</v>
      </c>
      <c r="K68" s="1058" t="s">
        <v>95</v>
      </c>
      <c r="L68" s="1059" t="s">
        <v>95</v>
      </c>
      <c r="M68" s="1060" t="s">
        <v>95</v>
      </c>
      <c r="N68" s="1058" t="s">
        <v>95</v>
      </c>
      <c r="O68" s="1058" t="s">
        <v>95</v>
      </c>
      <c r="P68" s="1059" t="s">
        <v>95</v>
      </c>
      <c r="Q68" s="1060" t="s">
        <v>95</v>
      </c>
      <c r="R68" s="1058" t="s">
        <v>95</v>
      </c>
      <c r="S68" s="1058" t="s">
        <v>95</v>
      </c>
      <c r="T68" s="1059" t="s">
        <v>95</v>
      </c>
      <c r="U68" s="362"/>
    </row>
    <row r="69" spans="1:21" ht="15" customHeight="1" x14ac:dyDescent="0.2">
      <c r="A69" s="119"/>
      <c r="B69" s="124"/>
      <c r="C69" s="359"/>
      <c r="D69" s="388" t="s">
        <v>131</v>
      </c>
      <c r="E69" s="1056">
        <v>4.34863467295655E-2</v>
      </c>
      <c r="F69" s="1058">
        <v>9.9539043572826499E-6</v>
      </c>
      <c r="G69" s="1057">
        <v>8.5412319695182797E-3</v>
      </c>
      <c r="H69" s="1055">
        <v>5.2037532603441003E-2</v>
      </c>
      <c r="I69" s="1060" t="s">
        <v>95</v>
      </c>
      <c r="J69" s="1058" t="s">
        <v>95</v>
      </c>
      <c r="K69" s="1058" t="s">
        <v>95</v>
      </c>
      <c r="L69" s="1059" t="s">
        <v>95</v>
      </c>
      <c r="M69" s="1060" t="s">
        <v>95</v>
      </c>
      <c r="N69" s="1058" t="s">
        <v>95</v>
      </c>
      <c r="O69" s="1058" t="s">
        <v>95</v>
      </c>
      <c r="P69" s="1059" t="s">
        <v>95</v>
      </c>
      <c r="Q69" s="1060">
        <v>2.7215821464211202E-4</v>
      </c>
      <c r="R69" s="1058" t="s">
        <v>95</v>
      </c>
      <c r="S69" s="1058" t="s">
        <v>95</v>
      </c>
      <c r="T69" s="1059">
        <v>2.7215821464211202E-4</v>
      </c>
      <c r="U69" s="362"/>
    </row>
    <row r="70" spans="1:21" ht="15" customHeight="1" x14ac:dyDescent="0.2">
      <c r="A70" s="119"/>
      <c r="B70" s="124"/>
      <c r="C70" s="359"/>
      <c r="D70" s="388" t="s">
        <v>132</v>
      </c>
      <c r="E70" s="1056">
        <v>6.3503583416492804E-4</v>
      </c>
      <c r="F70" s="1058">
        <v>4.9883613107131602E-7</v>
      </c>
      <c r="G70" s="1058" t="s">
        <v>95</v>
      </c>
      <c r="H70" s="1055">
        <v>6.3553467029599903E-4</v>
      </c>
      <c r="I70" s="1060" t="s">
        <v>95</v>
      </c>
      <c r="J70" s="1058" t="s">
        <v>95</v>
      </c>
      <c r="K70" s="1058" t="s">
        <v>95</v>
      </c>
      <c r="L70" s="1059" t="s">
        <v>95</v>
      </c>
      <c r="M70" s="1060" t="s">
        <v>95</v>
      </c>
      <c r="N70" s="1058" t="s">
        <v>95</v>
      </c>
      <c r="O70" s="1058" t="s">
        <v>95</v>
      </c>
      <c r="P70" s="1059" t="s">
        <v>95</v>
      </c>
      <c r="Q70" s="1060" t="s">
        <v>95</v>
      </c>
      <c r="R70" s="1058" t="s">
        <v>95</v>
      </c>
      <c r="S70" s="1058" t="s">
        <v>95</v>
      </c>
      <c r="T70" s="1059" t="s">
        <v>95</v>
      </c>
      <c r="U70" s="362"/>
    </row>
    <row r="71" spans="1:21" ht="15" customHeight="1" x14ac:dyDescent="0.2">
      <c r="A71" s="119"/>
      <c r="B71" s="124"/>
      <c r="C71" s="359"/>
      <c r="D71" s="388" t="s">
        <v>158</v>
      </c>
      <c r="E71" s="1060" t="s">
        <v>95</v>
      </c>
      <c r="F71" s="1058">
        <v>1.78155761096899E-6</v>
      </c>
      <c r="G71" s="1057">
        <v>0.17826363059058301</v>
      </c>
      <c r="H71" s="1055">
        <v>0.178265412148194</v>
      </c>
      <c r="I71" s="1060" t="s">
        <v>95</v>
      </c>
      <c r="J71" s="1058" t="s">
        <v>95</v>
      </c>
      <c r="K71" s="1058" t="s">
        <v>95</v>
      </c>
      <c r="L71" s="1059" t="s">
        <v>95</v>
      </c>
      <c r="M71" s="1060" t="s">
        <v>95</v>
      </c>
      <c r="N71" s="1058" t="s">
        <v>95</v>
      </c>
      <c r="O71" s="1058" t="s">
        <v>95</v>
      </c>
      <c r="P71" s="1059" t="s">
        <v>95</v>
      </c>
      <c r="Q71" s="1060" t="s">
        <v>95</v>
      </c>
      <c r="R71" s="1058" t="s">
        <v>95</v>
      </c>
      <c r="S71" s="1058" t="s">
        <v>95</v>
      </c>
      <c r="T71" s="1059" t="s">
        <v>95</v>
      </c>
      <c r="U71" s="362"/>
    </row>
    <row r="72" spans="1:21" ht="15" customHeight="1" x14ac:dyDescent="0.2">
      <c r="A72" s="119"/>
      <c r="B72" s="124"/>
      <c r="C72" s="359"/>
      <c r="D72" s="388" t="s">
        <v>137</v>
      </c>
      <c r="E72" s="1060" t="s">
        <v>95</v>
      </c>
      <c r="F72" s="1058" t="s">
        <v>95</v>
      </c>
      <c r="G72" s="1057">
        <v>4.3545314342737902E-2</v>
      </c>
      <c r="H72" s="1055">
        <v>4.3545314342737902E-2</v>
      </c>
      <c r="I72" s="1060" t="s">
        <v>95</v>
      </c>
      <c r="J72" s="1058" t="s">
        <v>95</v>
      </c>
      <c r="K72" s="1058" t="s">
        <v>95</v>
      </c>
      <c r="L72" s="1059" t="s">
        <v>95</v>
      </c>
      <c r="M72" s="1060" t="s">
        <v>95</v>
      </c>
      <c r="N72" s="1058" t="s">
        <v>95</v>
      </c>
      <c r="O72" s="1058" t="s">
        <v>95</v>
      </c>
      <c r="P72" s="1059" t="s">
        <v>95</v>
      </c>
      <c r="Q72" s="1060" t="s">
        <v>95</v>
      </c>
      <c r="R72" s="1058" t="s">
        <v>95</v>
      </c>
      <c r="S72" s="1058" t="s">
        <v>95</v>
      </c>
      <c r="T72" s="1059" t="s">
        <v>95</v>
      </c>
      <c r="U72" s="335"/>
    </row>
    <row r="73" spans="1:21" ht="15" customHeight="1" x14ac:dyDescent="0.2">
      <c r="A73" s="119"/>
      <c r="B73" s="124"/>
      <c r="C73" s="359"/>
      <c r="D73" s="388" t="s">
        <v>141</v>
      </c>
      <c r="E73" s="1056">
        <v>15.311580332033</v>
      </c>
      <c r="F73" s="1057">
        <v>8.6199163265515699E-4</v>
      </c>
      <c r="G73" s="1057">
        <v>0.90593304907919803</v>
      </c>
      <c r="H73" s="1055">
        <v>16.218375372744902</v>
      </c>
      <c r="I73" s="1060" t="s">
        <v>95</v>
      </c>
      <c r="J73" s="1058" t="s">
        <v>95</v>
      </c>
      <c r="K73" s="1058" t="s">
        <v>95</v>
      </c>
      <c r="L73" s="1059" t="s">
        <v>95</v>
      </c>
      <c r="M73" s="1060" t="s">
        <v>95</v>
      </c>
      <c r="N73" s="1058" t="s">
        <v>95</v>
      </c>
      <c r="O73" s="1058" t="s">
        <v>95</v>
      </c>
      <c r="P73" s="1059" t="s">
        <v>95</v>
      </c>
      <c r="Q73" s="1060" t="s">
        <v>95</v>
      </c>
      <c r="R73" s="1058" t="s">
        <v>95</v>
      </c>
      <c r="S73" s="1058" t="s">
        <v>95</v>
      </c>
      <c r="T73" s="1059" t="s">
        <v>95</v>
      </c>
      <c r="U73" s="345"/>
    </row>
    <row r="74" spans="1:21" ht="15" customHeight="1" x14ac:dyDescent="0.2">
      <c r="A74" s="119"/>
      <c r="B74" s="124"/>
      <c r="C74" s="359"/>
      <c r="D74" s="388" t="s">
        <v>159</v>
      </c>
      <c r="E74" s="1056">
        <v>9.0719404880704006E-5</v>
      </c>
      <c r="F74" s="1057">
        <v>1.4856547706191601E-9</v>
      </c>
      <c r="G74" s="1058" t="s">
        <v>95</v>
      </c>
      <c r="H74" s="1055">
        <v>9.0720890535474598E-5</v>
      </c>
      <c r="I74" s="1060" t="s">
        <v>95</v>
      </c>
      <c r="J74" s="1058" t="s">
        <v>95</v>
      </c>
      <c r="K74" s="1058" t="s">
        <v>95</v>
      </c>
      <c r="L74" s="1059" t="s">
        <v>95</v>
      </c>
      <c r="M74" s="1060" t="s">
        <v>95</v>
      </c>
      <c r="N74" s="1058" t="s">
        <v>95</v>
      </c>
      <c r="O74" s="1058" t="s">
        <v>95</v>
      </c>
      <c r="P74" s="1059" t="s">
        <v>95</v>
      </c>
      <c r="Q74" s="1060" t="s">
        <v>95</v>
      </c>
      <c r="R74" s="1058" t="s">
        <v>95</v>
      </c>
      <c r="S74" s="1058" t="s">
        <v>95</v>
      </c>
      <c r="T74" s="1059" t="s">
        <v>95</v>
      </c>
      <c r="U74" s="345"/>
    </row>
    <row r="75" spans="1:21" ht="15" customHeight="1" x14ac:dyDescent="0.2">
      <c r="A75" s="119"/>
      <c r="B75" s="124"/>
      <c r="C75" s="359"/>
      <c r="D75" s="388" t="s">
        <v>160</v>
      </c>
      <c r="E75" s="1060" t="s">
        <v>95</v>
      </c>
      <c r="F75" s="1058" t="s">
        <v>95</v>
      </c>
      <c r="G75" s="1057">
        <v>5.4431642928422404E-3</v>
      </c>
      <c r="H75" s="1055">
        <v>5.4431642928422404E-3</v>
      </c>
      <c r="I75" s="1060" t="s">
        <v>95</v>
      </c>
      <c r="J75" s="1058" t="s">
        <v>95</v>
      </c>
      <c r="K75" s="1058" t="s">
        <v>95</v>
      </c>
      <c r="L75" s="1059" t="s">
        <v>95</v>
      </c>
      <c r="M75" s="1060" t="s">
        <v>95</v>
      </c>
      <c r="N75" s="1058" t="s">
        <v>95</v>
      </c>
      <c r="O75" s="1058" t="s">
        <v>95</v>
      </c>
      <c r="P75" s="1059" t="s">
        <v>95</v>
      </c>
      <c r="Q75" s="1060" t="s">
        <v>95</v>
      </c>
      <c r="R75" s="1058" t="s">
        <v>95</v>
      </c>
      <c r="S75" s="1058" t="s">
        <v>95</v>
      </c>
      <c r="T75" s="1059" t="s">
        <v>95</v>
      </c>
      <c r="U75" s="345"/>
    </row>
    <row r="76" spans="1:21" ht="15" customHeight="1" x14ac:dyDescent="0.2">
      <c r="A76" s="119"/>
      <c r="B76" s="124"/>
      <c r="C76" s="359"/>
      <c r="D76" s="388" t="s">
        <v>143</v>
      </c>
      <c r="E76" s="1056">
        <v>1.2927515195500299E-3</v>
      </c>
      <c r="F76" s="1057">
        <v>2.1170580481323101E-8</v>
      </c>
      <c r="G76" s="1057">
        <v>0.39417581420665898</v>
      </c>
      <c r="H76" s="1055">
        <v>0.39546858689678899</v>
      </c>
      <c r="I76" s="1060" t="s">
        <v>95</v>
      </c>
      <c r="J76" s="1058" t="s">
        <v>95</v>
      </c>
      <c r="K76" s="1058" t="s">
        <v>95</v>
      </c>
      <c r="L76" s="1059" t="s">
        <v>95</v>
      </c>
      <c r="M76" s="1060" t="s">
        <v>95</v>
      </c>
      <c r="N76" s="1058" t="s">
        <v>95</v>
      </c>
      <c r="O76" s="1058" t="s">
        <v>95</v>
      </c>
      <c r="P76" s="1059" t="s">
        <v>95</v>
      </c>
      <c r="Q76" s="1060" t="s">
        <v>95</v>
      </c>
      <c r="R76" s="1058" t="s">
        <v>95</v>
      </c>
      <c r="S76" s="1058" t="s">
        <v>95</v>
      </c>
      <c r="T76" s="1059" t="s">
        <v>95</v>
      </c>
      <c r="U76" s="362"/>
    </row>
    <row r="77" spans="1:21" ht="15" customHeight="1" x14ac:dyDescent="0.2">
      <c r="A77" s="119"/>
      <c r="B77" s="124"/>
      <c r="C77" s="359" t="s">
        <v>162</v>
      </c>
      <c r="D77" s="388"/>
      <c r="E77" s="1056"/>
      <c r="F77" s="1057"/>
      <c r="G77" s="1057"/>
      <c r="H77" s="1055"/>
      <c r="I77" s="1060"/>
      <c r="J77" s="1058"/>
      <c r="K77" s="1057"/>
      <c r="L77" s="1055"/>
      <c r="M77" s="1056"/>
      <c r="N77" s="1058"/>
      <c r="O77" s="1057"/>
      <c r="P77" s="1055"/>
      <c r="Q77" s="1056"/>
      <c r="R77" s="1058"/>
      <c r="S77" s="1057"/>
      <c r="T77" s="1055"/>
      <c r="U77" s="362"/>
    </row>
    <row r="78" spans="1:21" ht="15" customHeight="1" x14ac:dyDescent="0.2">
      <c r="A78" s="119"/>
      <c r="B78" s="124"/>
      <c r="C78" s="359"/>
      <c r="D78" s="388" t="s">
        <v>116</v>
      </c>
      <c r="E78" s="1056">
        <v>4.2523723124376298</v>
      </c>
      <c r="F78" s="1057">
        <v>0.140081999296152</v>
      </c>
      <c r="G78" s="1057">
        <v>17.077412812412799</v>
      </c>
      <c r="H78" s="1055">
        <v>21.469867124146599</v>
      </c>
      <c r="I78" s="1060" t="s">
        <v>95</v>
      </c>
      <c r="J78" s="1058" t="s">
        <v>95</v>
      </c>
      <c r="K78" s="1058">
        <v>9.9033572828176303E-5</v>
      </c>
      <c r="L78" s="1059">
        <v>9.9033572828176303E-5</v>
      </c>
      <c r="M78" s="1060" t="s">
        <v>95</v>
      </c>
      <c r="N78" s="1058" t="s">
        <v>95</v>
      </c>
      <c r="O78" s="1058" t="s">
        <v>95</v>
      </c>
      <c r="P78" s="1059" t="s">
        <v>95</v>
      </c>
      <c r="Q78" s="1060">
        <v>2.2679851220175999E-4</v>
      </c>
      <c r="R78" s="1058" t="s">
        <v>95</v>
      </c>
      <c r="S78" s="1058">
        <v>3.2004445250839102E-3</v>
      </c>
      <c r="T78" s="1059">
        <v>3.4272430372856702E-3</v>
      </c>
      <c r="U78" s="345"/>
    </row>
    <row r="79" spans="1:21" ht="15" customHeight="1" x14ac:dyDescent="0.2">
      <c r="A79" s="119"/>
      <c r="B79" s="124"/>
      <c r="C79" s="359"/>
      <c r="D79" s="388" t="s">
        <v>117</v>
      </c>
      <c r="E79" s="1056">
        <v>2.99374036106323E-3</v>
      </c>
      <c r="F79" s="1057">
        <v>6.9230909493411897E-5</v>
      </c>
      <c r="G79" s="1057">
        <v>0.66311737018053196</v>
      </c>
      <c r="H79" s="1055">
        <v>0.66618034145108795</v>
      </c>
      <c r="I79" s="1060" t="s">
        <v>95</v>
      </c>
      <c r="J79" s="1058" t="s">
        <v>95</v>
      </c>
      <c r="K79" s="1058" t="s">
        <v>95</v>
      </c>
      <c r="L79" s="1059" t="s">
        <v>95</v>
      </c>
      <c r="M79" s="1060" t="s">
        <v>95</v>
      </c>
      <c r="N79" s="1058" t="s">
        <v>95</v>
      </c>
      <c r="O79" s="1058" t="s">
        <v>95</v>
      </c>
      <c r="P79" s="1059" t="s">
        <v>95</v>
      </c>
      <c r="Q79" s="1060" t="s">
        <v>95</v>
      </c>
      <c r="R79" s="1058" t="s">
        <v>95</v>
      </c>
      <c r="S79" s="1058" t="s">
        <v>95</v>
      </c>
      <c r="T79" s="1059" t="s">
        <v>95</v>
      </c>
      <c r="U79" s="362"/>
    </row>
    <row r="80" spans="1:21" ht="15" customHeight="1" x14ac:dyDescent="0.2">
      <c r="A80" s="119"/>
      <c r="B80" s="124"/>
      <c r="C80" s="359"/>
      <c r="D80" s="388" t="s">
        <v>118</v>
      </c>
      <c r="E80" s="1060">
        <v>3.5539326862015802E-2</v>
      </c>
      <c r="F80" s="1058">
        <v>7.8739606625612699E-4</v>
      </c>
      <c r="G80" s="1058">
        <v>6.2320118979996399</v>
      </c>
      <c r="H80" s="1059">
        <v>6.2683386209279099</v>
      </c>
      <c r="I80" s="1060" t="s">
        <v>95</v>
      </c>
      <c r="J80" s="1058" t="s">
        <v>95</v>
      </c>
      <c r="K80" s="1058" t="s">
        <v>95</v>
      </c>
      <c r="L80" s="1059" t="s">
        <v>95</v>
      </c>
      <c r="M80" s="1060" t="s">
        <v>95</v>
      </c>
      <c r="N80" s="1058" t="s">
        <v>95</v>
      </c>
      <c r="O80" s="1058">
        <v>6.9856754059693396E-2</v>
      </c>
      <c r="P80" s="1055">
        <v>6.9856754059693396E-2</v>
      </c>
      <c r="Q80" s="1060" t="s">
        <v>95</v>
      </c>
      <c r="R80" s="1058" t="s">
        <v>95</v>
      </c>
      <c r="S80" s="1058">
        <v>1.5680576975415E-2</v>
      </c>
      <c r="T80" s="1059">
        <v>1.5680576975415E-2</v>
      </c>
      <c r="U80" s="345"/>
    </row>
    <row r="81" spans="1:21" ht="15" customHeight="1" x14ac:dyDescent="0.2">
      <c r="A81" s="119"/>
      <c r="B81" s="124"/>
      <c r="C81" s="359"/>
      <c r="D81" s="388" t="s">
        <v>163</v>
      </c>
      <c r="E81" s="1060" t="s">
        <v>95</v>
      </c>
      <c r="F81" s="1058" t="s">
        <v>95</v>
      </c>
      <c r="G81" s="1057">
        <v>0.120578426925519</v>
      </c>
      <c r="H81" s="1055">
        <v>0.120578426925519</v>
      </c>
      <c r="I81" s="1060" t="s">
        <v>95</v>
      </c>
      <c r="J81" s="1058" t="s">
        <v>95</v>
      </c>
      <c r="K81" s="1058" t="s">
        <v>95</v>
      </c>
      <c r="L81" s="1059" t="s">
        <v>95</v>
      </c>
      <c r="M81" s="1060" t="s">
        <v>95</v>
      </c>
      <c r="N81" s="1058" t="s">
        <v>95</v>
      </c>
      <c r="O81" s="1057">
        <v>4.8656445613716797E-3</v>
      </c>
      <c r="P81" s="1055">
        <v>4.8656445613716797E-3</v>
      </c>
      <c r="Q81" s="1060" t="s">
        <v>95</v>
      </c>
      <c r="R81" s="1058" t="s">
        <v>95</v>
      </c>
      <c r="S81" s="1058" t="s">
        <v>95</v>
      </c>
      <c r="T81" s="1059" t="s">
        <v>95</v>
      </c>
      <c r="U81" s="362"/>
    </row>
    <row r="82" spans="1:21" ht="15" customHeight="1" x14ac:dyDescent="0.2">
      <c r="A82" s="119"/>
      <c r="B82" s="124"/>
      <c r="C82" s="359"/>
      <c r="D82" s="388" t="s">
        <v>128</v>
      </c>
      <c r="E82" s="1056">
        <v>0.55845504853488204</v>
      </c>
      <c r="F82" s="1057">
        <v>2.4745599063668199E-2</v>
      </c>
      <c r="G82" s="1057">
        <v>7.5253394631996899</v>
      </c>
      <c r="H82" s="1055">
        <v>8.1085401107982396</v>
      </c>
      <c r="I82" s="1060">
        <v>5.8967613172457604E-4</v>
      </c>
      <c r="J82" s="1058" t="s">
        <v>95</v>
      </c>
      <c r="K82" s="1057">
        <v>5.8022274333480596E-4</v>
      </c>
      <c r="L82" s="1055">
        <v>1.1698988750593799E-3</v>
      </c>
      <c r="M82" s="1056">
        <v>1.72820466297741E-2</v>
      </c>
      <c r="N82" s="1058" t="s">
        <v>95</v>
      </c>
      <c r="O82" s="1057">
        <v>0.53286727751065899</v>
      </c>
      <c r="P82" s="1055">
        <v>0.55014932414043305</v>
      </c>
      <c r="Q82" s="1060">
        <v>1.8143880976140801E-4</v>
      </c>
      <c r="R82" s="1058" t="s">
        <v>95</v>
      </c>
      <c r="S82" s="1058">
        <v>0.16050526172548299</v>
      </c>
      <c r="T82" s="1059">
        <v>0.160686700535244</v>
      </c>
      <c r="U82" s="345"/>
    </row>
    <row r="83" spans="1:21" ht="15" customHeight="1" x14ac:dyDescent="0.2">
      <c r="A83" s="119"/>
      <c r="B83" s="124"/>
      <c r="C83" s="359"/>
      <c r="D83" s="388" t="s">
        <v>130</v>
      </c>
      <c r="E83" s="1056">
        <v>4.6008346185249002E-2</v>
      </c>
      <c r="F83" s="1057">
        <v>4.2793159174608396E-3</v>
      </c>
      <c r="G83" s="1058" t="s">
        <v>95</v>
      </c>
      <c r="H83" s="1055">
        <v>5.02876621027099E-2</v>
      </c>
      <c r="I83" s="1060" t="s">
        <v>95</v>
      </c>
      <c r="J83" s="1058" t="s">
        <v>95</v>
      </c>
      <c r="K83" s="1058" t="s">
        <v>95</v>
      </c>
      <c r="L83" s="1059" t="s">
        <v>95</v>
      </c>
      <c r="M83" s="1060" t="s">
        <v>95</v>
      </c>
      <c r="N83" s="1058" t="s">
        <v>95</v>
      </c>
      <c r="O83" s="1058" t="s">
        <v>95</v>
      </c>
      <c r="P83" s="1059" t="s">
        <v>95</v>
      </c>
      <c r="Q83" s="1060" t="s">
        <v>95</v>
      </c>
      <c r="R83" s="1058" t="s">
        <v>95</v>
      </c>
      <c r="S83" s="1058" t="s">
        <v>95</v>
      </c>
      <c r="T83" s="1059" t="s">
        <v>95</v>
      </c>
      <c r="U83" s="362"/>
    </row>
    <row r="84" spans="1:21" ht="15" customHeight="1" x14ac:dyDescent="0.2">
      <c r="A84" s="119"/>
      <c r="B84" s="124"/>
      <c r="C84" s="359"/>
      <c r="D84" s="388" t="s">
        <v>133</v>
      </c>
      <c r="E84" s="1056">
        <v>6.5222716138982104E-2</v>
      </c>
      <c r="F84" s="1057">
        <v>2.52273351737642E-3</v>
      </c>
      <c r="G84" s="1057">
        <v>61.991243347133398</v>
      </c>
      <c r="H84" s="1055">
        <v>62.058988796789798</v>
      </c>
      <c r="I84" s="1060" t="s">
        <v>95</v>
      </c>
      <c r="J84" s="1058" t="s">
        <v>95</v>
      </c>
      <c r="K84" s="1057">
        <v>4.8829393072773002E-4</v>
      </c>
      <c r="L84" s="1055">
        <v>4.8829393072773002E-4</v>
      </c>
      <c r="M84" s="1056">
        <v>2.14460673137984E-2</v>
      </c>
      <c r="N84" s="1058" t="s">
        <v>95</v>
      </c>
      <c r="O84" s="1057">
        <v>2.3994317336478201</v>
      </c>
      <c r="P84" s="1055">
        <v>2.4208778009616201</v>
      </c>
      <c r="Q84" s="1056">
        <v>2.3351174816293199E-2</v>
      </c>
      <c r="R84" s="1058" t="s">
        <v>95</v>
      </c>
      <c r="S84" s="1057">
        <v>0.38246080921709202</v>
      </c>
      <c r="T84" s="1055">
        <v>0.40581198403338498</v>
      </c>
      <c r="U84" s="345"/>
    </row>
    <row r="85" spans="1:21" ht="15" customHeight="1" x14ac:dyDescent="0.2">
      <c r="A85" s="119"/>
      <c r="B85" s="124"/>
      <c r="C85" s="359"/>
      <c r="D85" s="388" t="s">
        <v>134</v>
      </c>
      <c r="E85" s="1056">
        <v>3.8332804136804901</v>
      </c>
      <c r="F85" s="1057">
        <v>0.15156569134720099</v>
      </c>
      <c r="G85" s="1057">
        <v>6.0957690479310198</v>
      </c>
      <c r="H85" s="1055">
        <v>10.0806151529587</v>
      </c>
      <c r="I85" s="1060" t="s">
        <v>95</v>
      </c>
      <c r="J85" s="1058" t="s">
        <v>95</v>
      </c>
      <c r="K85" s="1058">
        <v>8.5426971390335402E-4</v>
      </c>
      <c r="L85" s="1059">
        <v>8.5426971390335402E-4</v>
      </c>
      <c r="M85" s="1060" t="s">
        <v>95</v>
      </c>
      <c r="N85" s="1058" t="s">
        <v>95</v>
      </c>
      <c r="O85" s="1058" t="s">
        <v>95</v>
      </c>
      <c r="P85" s="1059" t="s">
        <v>95</v>
      </c>
      <c r="Q85" s="1060" t="s">
        <v>95</v>
      </c>
      <c r="R85" s="1058" t="s">
        <v>95</v>
      </c>
      <c r="S85" s="1058" t="s">
        <v>95</v>
      </c>
      <c r="T85" s="1059" t="s">
        <v>95</v>
      </c>
      <c r="U85" s="362"/>
    </row>
    <row r="86" spans="1:21" ht="15" customHeight="1" x14ac:dyDescent="0.2">
      <c r="A86" s="119"/>
      <c r="B86" s="124"/>
      <c r="C86" s="359"/>
      <c r="D86" s="388" t="s">
        <v>135</v>
      </c>
      <c r="E86" s="1056">
        <v>4.2048444162206301E-2</v>
      </c>
      <c r="F86" s="1057">
        <v>1.25171966360715E-3</v>
      </c>
      <c r="G86" s="1057">
        <v>20.375867800426398</v>
      </c>
      <c r="H86" s="1055">
        <v>20.4191679642522</v>
      </c>
      <c r="I86" s="1060" t="s">
        <v>95</v>
      </c>
      <c r="J86" s="1058" t="s">
        <v>95</v>
      </c>
      <c r="K86" s="1058">
        <v>1.1551734099811E-4</v>
      </c>
      <c r="L86" s="1059">
        <v>1.1551734099811E-4</v>
      </c>
      <c r="M86" s="1060">
        <v>1.34809035652726E-2</v>
      </c>
      <c r="N86" s="1058" t="s">
        <v>95</v>
      </c>
      <c r="O86" s="1058">
        <v>2.1084459765943898E-2</v>
      </c>
      <c r="P86" s="1059">
        <v>3.4565363331216598E-2</v>
      </c>
      <c r="Q86" s="1060">
        <v>4.6493695001360797E-3</v>
      </c>
      <c r="R86" s="1058" t="s">
        <v>95</v>
      </c>
      <c r="S86" s="1058" t="s">
        <v>95</v>
      </c>
      <c r="T86" s="1059">
        <v>4.6493695001360797E-3</v>
      </c>
      <c r="U86" s="345"/>
    </row>
    <row r="87" spans="1:21" ht="15" customHeight="1" x14ac:dyDescent="0.2">
      <c r="A87" s="119"/>
      <c r="B87" s="124"/>
      <c r="C87" s="359"/>
      <c r="D87" s="388" t="s">
        <v>136</v>
      </c>
      <c r="E87" s="1060" t="s">
        <v>95</v>
      </c>
      <c r="F87" s="1058" t="s">
        <v>95</v>
      </c>
      <c r="G87" s="1058" t="s">
        <v>95</v>
      </c>
      <c r="H87" s="1059" t="s">
        <v>95</v>
      </c>
      <c r="I87" s="1060" t="s">
        <v>95</v>
      </c>
      <c r="J87" s="1058" t="s">
        <v>95</v>
      </c>
      <c r="K87" s="1058" t="s">
        <v>95</v>
      </c>
      <c r="L87" s="1059" t="s">
        <v>95</v>
      </c>
      <c r="M87" s="1056">
        <v>5.6586228794339097E-2</v>
      </c>
      <c r="N87" s="1058" t="s">
        <v>95</v>
      </c>
      <c r="O87" s="1058" t="s">
        <v>95</v>
      </c>
      <c r="P87" s="1055">
        <v>5.6586228794339097E-2</v>
      </c>
      <c r="Q87" s="1060" t="s">
        <v>95</v>
      </c>
      <c r="R87" s="1058" t="s">
        <v>95</v>
      </c>
      <c r="S87" s="1058" t="s">
        <v>95</v>
      </c>
      <c r="T87" s="1059" t="s">
        <v>95</v>
      </c>
      <c r="U87" s="345"/>
    </row>
    <row r="88" spans="1:21" ht="15" customHeight="1" x14ac:dyDescent="0.2">
      <c r="A88" s="119"/>
      <c r="B88" s="124"/>
      <c r="C88" s="359"/>
      <c r="D88" s="388" t="s">
        <v>164</v>
      </c>
      <c r="E88" s="1060" t="s">
        <v>95</v>
      </c>
      <c r="F88" s="1058">
        <v>1.1499307544069501E-3</v>
      </c>
      <c r="G88" s="1057">
        <v>3.5390846412047501</v>
      </c>
      <c r="H88" s="1055">
        <v>3.5402345719591599</v>
      </c>
      <c r="I88" s="1060" t="s">
        <v>95</v>
      </c>
      <c r="J88" s="1058" t="s">
        <v>95</v>
      </c>
      <c r="K88" s="1058" t="s">
        <v>95</v>
      </c>
      <c r="L88" s="1059" t="s">
        <v>95</v>
      </c>
      <c r="M88" s="1060" t="s">
        <v>95</v>
      </c>
      <c r="N88" s="1058" t="s">
        <v>95</v>
      </c>
      <c r="O88" s="1058">
        <v>1.3190601469654399</v>
      </c>
      <c r="P88" s="1059">
        <v>1.3190601469654399</v>
      </c>
      <c r="Q88" s="1060" t="s">
        <v>95</v>
      </c>
      <c r="R88" s="1058" t="s">
        <v>95</v>
      </c>
      <c r="S88" s="1058">
        <v>0.141975868638302</v>
      </c>
      <c r="T88" s="1059">
        <v>0.141975868638302</v>
      </c>
      <c r="U88" s="345"/>
    </row>
    <row r="89" spans="1:21" ht="15" customHeight="1" x14ac:dyDescent="0.2">
      <c r="A89" s="119"/>
      <c r="B89" s="124"/>
      <c r="C89" s="359"/>
      <c r="D89" s="388" t="s">
        <v>138</v>
      </c>
      <c r="E89" s="1056">
        <v>17.353216002903</v>
      </c>
      <c r="F89" s="1057">
        <v>0.59691374299379396</v>
      </c>
      <c r="G89" s="1057">
        <v>24.357626690432099</v>
      </c>
      <c r="H89" s="1055">
        <v>42.307756436328901</v>
      </c>
      <c r="I89" s="1060" t="s">
        <v>95</v>
      </c>
      <c r="J89" s="1058" t="s">
        <v>95</v>
      </c>
      <c r="K89" s="1058">
        <v>3.6948618047948599E-4</v>
      </c>
      <c r="L89" s="1059">
        <v>3.6948618047948599E-4</v>
      </c>
      <c r="M89" s="1060" t="s">
        <v>95</v>
      </c>
      <c r="N89" s="1058" t="s">
        <v>95</v>
      </c>
      <c r="O89" s="1058" t="s">
        <v>95</v>
      </c>
      <c r="P89" s="1059" t="s">
        <v>95</v>
      </c>
      <c r="Q89" s="1060" t="s">
        <v>95</v>
      </c>
      <c r="R89" s="1058" t="s">
        <v>95</v>
      </c>
      <c r="S89" s="1058">
        <v>1.0668148416946399E-3</v>
      </c>
      <c r="T89" s="1059">
        <v>1.0668148416946399E-3</v>
      </c>
      <c r="U89" s="509"/>
    </row>
    <row r="90" spans="1:21" ht="15" customHeight="1" x14ac:dyDescent="0.2">
      <c r="A90" s="119"/>
      <c r="B90" s="124"/>
      <c r="C90" s="359"/>
      <c r="D90" s="388" t="s">
        <v>142</v>
      </c>
      <c r="E90" s="1056">
        <v>4.6266896489159E-3</v>
      </c>
      <c r="F90" s="1057">
        <v>6.42632278038335E-5</v>
      </c>
      <c r="G90" s="1057">
        <v>5.51808189231153</v>
      </c>
      <c r="H90" s="1055">
        <v>5.5227728451882498</v>
      </c>
      <c r="I90" s="1060" t="s">
        <v>95</v>
      </c>
      <c r="J90" s="1058" t="s">
        <v>95</v>
      </c>
      <c r="K90" s="1058" t="s">
        <v>95</v>
      </c>
      <c r="L90" s="1059" t="s">
        <v>95</v>
      </c>
      <c r="M90" s="1060" t="s">
        <v>95</v>
      </c>
      <c r="N90" s="1058" t="s">
        <v>95</v>
      </c>
      <c r="O90" s="1058">
        <v>2.27877165925791E-2</v>
      </c>
      <c r="P90" s="1059">
        <v>2.27877165925791E-2</v>
      </c>
      <c r="Q90" s="1060" t="s">
        <v>95</v>
      </c>
      <c r="R90" s="1058" t="s">
        <v>95</v>
      </c>
      <c r="S90" s="1058" t="s">
        <v>95</v>
      </c>
      <c r="T90" s="1059" t="s">
        <v>95</v>
      </c>
      <c r="U90" s="510"/>
    </row>
    <row r="91" spans="1:21" ht="15" customHeight="1" x14ac:dyDescent="0.2">
      <c r="A91" s="119"/>
      <c r="B91" s="124"/>
      <c r="C91" s="359" t="s">
        <v>407</v>
      </c>
      <c r="D91" s="388"/>
      <c r="E91" s="1060"/>
      <c r="F91" s="1058"/>
      <c r="G91" s="1057"/>
      <c r="H91" s="1055"/>
      <c r="I91" s="1060"/>
      <c r="J91" s="1058"/>
      <c r="K91" s="1058"/>
      <c r="L91" s="1059"/>
      <c r="M91" s="1060"/>
      <c r="N91" s="1058"/>
      <c r="O91" s="1058"/>
      <c r="P91" s="1059"/>
      <c r="Q91" s="1060"/>
      <c r="R91" s="1058"/>
      <c r="S91" s="1058"/>
      <c r="T91" s="1059"/>
      <c r="U91" s="335"/>
    </row>
    <row r="92" spans="1:21" ht="15" customHeight="1" x14ac:dyDescent="0.2">
      <c r="A92" s="119"/>
      <c r="B92" s="124"/>
      <c r="C92" s="359"/>
      <c r="D92" s="388" t="s">
        <v>116</v>
      </c>
      <c r="E92" s="1056">
        <v>2.8693867368230102</v>
      </c>
      <c r="F92" s="1057">
        <v>2.3089430900249701E-3</v>
      </c>
      <c r="G92" s="1058">
        <v>6.0427379116392999</v>
      </c>
      <c r="H92" s="1055">
        <v>8.9144335915523296</v>
      </c>
      <c r="I92" s="1060" t="s">
        <v>95</v>
      </c>
      <c r="J92" s="1058" t="s">
        <v>95</v>
      </c>
      <c r="K92" s="1058" t="s">
        <v>95</v>
      </c>
      <c r="L92" s="1059" t="s">
        <v>95</v>
      </c>
      <c r="M92" s="1060" t="s">
        <v>95</v>
      </c>
      <c r="N92" s="1058" t="s">
        <v>95</v>
      </c>
      <c r="O92" s="1058" t="s">
        <v>95</v>
      </c>
      <c r="P92" s="1059" t="s">
        <v>95</v>
      </c>
      <c r="Q92" s="1060">
        <v>4.7976957271160303E-2</v>
      </c>
      <c r="R92" s="1058" t="s">
        <v>95</v>
      </c>
      <c r="S92" s="1058">
        <v>0.239045631860655</v>
      </c>
      <c r="T92" s="1059">
        <v>0.287022589131815</v>
      </c>
      <c r="U92" s="345"/>
    </row>
    <row r="93" spans="1:21" ht="15" customHeight="1" x14ac:dyDescent="0.2">
      <c r="A93" s="119"/>
      <c r="B93" s="124"/>
      <c r="C93" s="359"/>
      <c r="D93" s="388" t="s">
        <v>117</v>
      </c>
      <c r="E93" s="1056">
        <v>3.3806586228794303E-2</v>
      </c>
      <c r="F93" s="1058">
        <v>9.5294323816138005E-3</v>
      </c>
      <c r="G93" s="1058">
        <v>45.629252472103801</v>
      </c>
      <c r="H93" s="1055">
        <v>45.672588490714197</v>
      </c>
      <c r="I93" s="1060" t="s">
        <v>95</v>
      </c>
      <c r="J93" s="1058" t="s">
        <v>95</v>
      </c>
      <c r="K93" s="1058" t="s">
        <v>95</v>
      </c>
      <c r="L93" s="1059" t="s">
        <v>95</v>
      </c>
      <c r="M93" s="1060" t="s">
        <v>95</v>
      </c>
      <c r="N93" s="1058" t="s">
        <v>95</v>
      </c>
      <c r="O93" s="1058" t="s">
        <v>95</v>
      </c>
      <c r="P93" s="1059" t="s">
        <v>95</v>
      </c>
      <c r="Q93" s="1060" t="s">
        <v>95</v>
      </c>
      <c r="R93" s="1058" t="s">
        <v>95</v>
      </c>
      <c r="S93" s="1058">
        <v>4.0823732196316803E-3</v>
      </c>
      <c r="T93" s="1059">
        <v>4.0823732196316803E-3</v>
      </c>
      <c r="U93" s="362"/>
    </row>
    <row r="94" spans="1:21" ht="15" customHeight="1" x14ac:dyDescent="0.2">
      <c r="A94" s="119"/>
      <c r="B94" s="124"/>
      <c r="C94" s="359"/>
      <c r="D94" s="388" t="s">
        <v>118</v>
      </c>
      <c r="E94" s="1056">
        <v>0.29154948743536202</v>
      </c>
      <c r="F94" s="1057">
        <v>7.8903885975847299E-3</v>
      </c>
      <c r="G94" s="1057">
        <v>38.100539780459002</v>
      </c>
      <c r="H94" s="1055">
        <v>38.399979656492</v>
      </c>
      <c r="I94" s="1060" t="s">
        <v>95</v>
      </c>
      <c r="J94" s="1058" t="s">
        <v>95</v>
      </c>
      <c r="K94" s="1058" t="s">
        <v>95</v>
      </c>
      <c r="L94" s="1059" t="s">
        <v>95</v>
      </c>
      <c r="M94" s="1060" t="s">
        <v>95</v>
      </c>
      <c r="N94" s="1058" t="s">
        <v>95</v>
      </c>
      <c r="O94" s="1058" t="s">
        <v>95</v>
      </c>
      <c r="P94" s="1059" t="s">
        <v>95</v>
      </c>
      <c r="Q94" s="1060">
        <v>0.13506758595663601</v>
      </c>
      <c r="R94" s="1058" t="s">
        <v>95</v>
      </c>
      <c r="S94" s="1057">
        <v>14.916538147509799</v>
      </c>
      <c r="T94" s="1055">
        <v>15.051605733466401</v>
      </c>
      <c r="U94" s="345"/>
    </row>
    <row r="95" spans="1:21" ht="15" customHeight="1" x14ac:dyDescent="0.2">
      <c r="A95" s="119"/>
      <c r="B95" s="124"/>
      <c r="C95" s="359"/>
      <c r="D95" s="388" t="s">
        <v>292</v>
      </c>
      <c r="E95" s="1060">
        <v>1.38347092443074E-3</v>
      </c>
      <c r="F95" s="1058">
        <v>1.88807326602002E-6</v>
      </c>
      <c r="G95" s="1057">
        <v>6.05098430554295E-3</v>
      </c>
      <c r="H95" s="1055">
        <v>7.43634330323971E-3</v>
      </c>
      <c r="I95" s="1060" t="s">
        <v>95</v>
      </c>
      <c r="J95" s="1058" t="s">
        <v>95</v>
      </c>
      <c r="K95" s="1058" t="s">
        <v>95</v>
      </c>
      <c r="L95" s="1059" t="s">
        <v>95</v>
      </c>
      <c r="M95" s="1060" t="s">
        <v>95</v>
      </c>
      <c r="N95" s="1058" t="s">
        <v>95</v>
      </c>
      <c r="O95" s="1058" t="s">
        <v>95</v>
      </c>
      <c r="P95" s="1059" t="s">
        <v>95</v>
      </c>
      <c r="Q95" s="1060" t="s">
        <v>95</v>
      </c>
      <c r="R95" s="1058" t="s">
        <v>95</v>
      </c>
      <c r="S95" s="1058" t="s">
        <v>95</v>
      </c>
      <c r="T95" s="1059" t="s">
        <v>95</v>
      </c>
      <c r="U95" s="362"/>
    </row>
    <row r="96" spans="1:21" ht="15" customHeight="1" x14ac:dyDescent="0.2">
      <c r="A96" s="119"/>
      <c r="B96" s="124"/>
      <c r="C96" s="359"/>
      <c r="D96" s="388" t="s">
        <v>128</v>
      </c>
      <c r="E96" s="1056">
        <v>0.192751519550032</v>
      </c>
      <c r="F96" s="1057">
        <v>1.07021831725589E-4</v>
      </c>
      <c r="G96" s="1057">
        <v>0.32552844053343</v>
      </c>
      <c r="H96" s="1055">
        <v>0.51838698191518695</v>
      </c>
      <c r="I96" s="1060" t="s">
        <v>95</v>
      </c>
      <c r="J96" s="1058" t="s">
        <v>95</v>
      </c>
      <c r="K96" s="1058" t="s">
        <v>95</v>
      </c>
      <c r="L96" s="1059" t="s">
        <v>95</v>
      </c>
      <c r="M96" s="1060" t="s">
        <v>95</v>
      </c>
      <c r="N96" s="1058" t="s">
        <v>95</v>
      </c>
      <c r="O96" s="1058" t="s">
        <v>95</v>
      </c>
      <c r="P96" s="1059" t="s">
        <v>95</v>
      </c>
      <c r="Q96" s="1060" t="s">
        <v>95</v>
      </c>
      <c r="R96" s="1058" t="s">
        <v>95</v>
      </c>
      <c r="S96" s="1057">
        <v>9.0719404880703995E-4</v>
      </c>
      <c r="T96" s="1055">
        <v>9.0719404880703995E-4</v>
      </c>
      <c r="U96" s="362"/>
    </row>
    <row r="97" spans="1:21" s="113" customFormat="1" ht="15" customHeight="1" x14ac:dyDescent="0.2">
      <c r="A97" s="119"/>
      <c r="B97" s="126"/>
      <c r="C97" s="352"/>
      <c r="D97" s="551" t="s">
        <v>130</v>
      </c>
      <c r="E97" s="1066" t="s">
        <v>95</v>
      </c>
      <c r="F97" s="1064">
        <v>4.4578134541665999E-3</v>
      </c>
      <c r="G97" s="1064" t="s">
        <v>95</v>
      </c>
      <c r="H97" s="1067">
        <v>4.4578134541665999E-3</v>
      </c>
      <c r="I97" s="1066" t="s">
        <v>95</v>
      </c>
      <c r="J97" s="1064" t="s">
        <v>95</v>
      </c>
      <c r="K97" s="1064" t="s">
        <v>95</v>
      </c>
      <c r="L97" s="1067" t="s">
        <v>95</v>
      </c>
      <c r="M97" s="1066" t="s">
        <v>95</v>
      </c>
      <c r="N97" s="1064" t="s">
        <v>95</v>
      </c>
      <c r="O97" s="1064" t="s">
        <v>95</v>
      </c>
      <c r="P97" s="1067" t="s">
        <v>95</v>
      </c>
      <c r="Q97" s="1066" t="s">
        <v>95</v>
      </c>
      <c r="R97" s="1064" t="s">
        <v>95</v>
      </c>
      <c r="S97" s="1064" t="s">
        <v>95</v>
      </c>
      <c r="T97" s="1067" t="s">
        <v>95</v>
      </c>
      <c r="U97" s="362"/>
    </row>
    <row r="98" spans="1:21" s="113" customFormat="1" ht="15" customHeight="1" x14ac:dyDescent="0.2">
      <c r="A98" s="119"/>
      <c r="B98" s="119"/>
      <c r="C98" s="359"/>
      <c r="D98" s="355"/>
      <c r="E98" s="547"/>
      <c r="F98" s="547"/>
      <c r="G98" s="546"/>
      <c r="H98" s="547"/>
      <c r="I98" s="546"/>
      <c r="J98" s="546"/>
      <c r="K98" s="546"/>
      <c r="L98" s="546"/>
      <c r="M98" s="546"/>
      <c r="N98" s="546"/>
      <c r="O98" s="546"/>
      <c r="P98" s="546"/>
      <c r="Q98" s="547"/>
      <c r="R98" s="546"/>
      <c r="S98" s="546"/>
      <c r="T98" s="547"/>
      <c r="U98" s="362"/>
    </row>
    <row r="99" spans="1:21" ht="15" customHeight="1" x14ac:dyDescent="0.2">
      <c r="A99" s="119"/>
      <c r="B99" s="119"/>
      <c r="C99" s="359"/>
      <c r="D99" s="355"/>
      <c r="E99" s="550"/>
      <c r="F99" s="550"/>
      <c r="G99" s="549"/>
      <c r="H99" s="550"/>
      <c r="I99" s="549"/>
      <c r="J99" s="549"/>
      <c r="K99" s="549"/>
      <c r="L99" s="549"/>
      <c r="M99" s="549"/>
      <c r="N99" s="549"/>
      <c r="O99" s="549"/>
      <c r="P99" s="549"/>
      <c r="Q99" s="550"/>
      <c r="R99" s="549"/>
      <c r="S99" s="549"/>
      <c r="T99" s="550"/>
      <c r="U99" s="362"/>
    </row>
    <row r="100" spans="1:21" ht="18.75" customHeight="1" x14ac:dyDescent="0.2">
      <c r="A100" s="119"/>
      <c r="B100" s="372"/>
      <c r="C100" s="372"/>
      <c r="D100" s="372"/>
      <c r="E100" s="1156" t="s">
        <v>315</v>
      </c>
      <c r="F100" s="1156"/>
      <c r="G100" s="1156"/>
      <c r="H100" s="1156"/>
      <c r="I100" s="1156" t="s">
        <v>316</v>
      </c>
      <c r="J100" s="1156"/>
      <c r="K100" s="1156"/>
      <c r="L100" s="1156"/>
      <c r="M100" s="1156" t="s">
        <v>238</v>
      </c>
      <c r="N100" s="1156"/>
      <c r="O100" s="1156"/>
      <c r="P100" s="1156"/>
      <c r="Q100" s="1156" t="s">
        <v>239</v>
      </c>
      <c r="R100" s="1156"/>
      <c r="S100" s="1156"/>
      <c r="T100" s="1156"/>
      <c r="U100" s="362"/>
    </row>
    <row r="101" spans="1:21" ht="28.5" customHeight="1" x14ac:dyDescent="0.2">
      <c r="A101" s="119"/>
      <c r="B101" s="275"/>
      <c r="C101" s="275"/>
      <c r="D101" s="548" t="s">
        <v>284</v>
      </c>
      <c r="E101" s="384" t="s">
        <v>144</v>
      </c>
      <c r="F101" s="385" t="s">
        <v>105</v>
      </c>
      <c r="G101" s="386" t="s">
        <v>48</v>
      </c>
      <c r="H101" s="387" t="s">
        <v>0</v>
      </c>
      <c r="I101" s="384" t="s">
        <v>144</v>
      </c>
      <c r="J101" s="385" t="s">
        <v>105</v>
      </c>
      <c r="K101" s="386" t="s">
        <v>48</v>
      </c>
      <c r="L101" s="387" t="s">
        <v>0</v>
      </c>
      <c r="M101" s="384" t="s">
        <v>144</v>
      </c>
      <c r="N101" s="385" t="s">
        <v>105</v>
      </c>
      <c r="O101" s="386" t="s">
        <v>48</v>
      </c>
      <c r="P101" s="387" t="s">
        <v>0</v>
      </c>
      <c r="Q101" s="384" t="s">
        <v>144</v>
      </c>
      <c r="R101" s="385" t="s">
        <v>105</v>
      </c>
      <c r="S101" s="386" t="s">
        <v>48</v>
      </c>
      <c r="T101" s="387" t="s">
        <v>0</v>
      </c>
      <c r="U101" s="362"/>
    </row>
    <row r="102" spans="1:21" ht="15" customHeight="1" x14ac:dyDescent="0.2">
      <c r="A102" s="119"/>
      <c r="B102" s="124"/>
      <c r="C102" s="359"/>
      <c r="D102" s="395" t="s">
        <v>133</v>
      </c>
      <c r="E102" s="1056">
        <v>2.9483806586228802E-3</v>
      </c>
      <c r="F102" s="1057">
        <v>9.1687732448291192E-6</v>
      </c>
      <c r="G102" s="1057">
        <v>0.110840968883244</v>
      </c>
      <c r="H102" s="1055">
        <v>0.11379851831511199</v>
      </c>
      <c r="I102" s="1060" t="s">
        <v>95</v>
      </c>
      <c r="J102" s="1058" t="s">
        <v>95</v>
      </c>
      <c r="K102" s="1058" t="s">
        <v>95</v>
      </c>
      <c r="L102" s="1059" t="s">
        <v>95</v>
      </c>
      <c r="M102" s="1060" t="s">
        <v>95</v>
      </c>
      <c r="N102" s="1058" t="s">
        <v>95</v>
      </c>
      <c r="O102" s="1058" t="s">
        <v>95</v>
      </c>
      <c r="P102" s="1059" t="s">
        <v>95</v>
      </c>
      <c r="Q102" s="1060" t="s">
        <v>95</v>
      </c>
      <c r="R102" s="1058" t="s">
        <v>95</v>
      </c>
      <c r="S102" s="1058" t="s">
        <v>95</v>
      </c>
      <c r="T102" s="1059" t="s">
        <v>95</v>
      </c>
      <c r="U102" s="362"/>
    </row>
    <row r="103" spans="1:21" ht="15" customHeight="1" x14ac:dyDescent="0.2">
      <c r="A103" s="119"/>
      <c r="B103" s="124"/>
      <c r="C103" s="359"/>
      <c r="D103" s="388" t="s">
        <v>134</v>
      </c>
      <c r="E103" s="1056">
        <v>0.85689013880068998</v>
      </c>
      <c r="F103" s="1057">
        <v>1.88161667750775E-5</v>
      </c>
      <c r="G103" s="1058" t="s">
        <v>95</v>
      </c>
      <c r="H103" s="1055">
        <v>0.856908954967465</v>
      </c>
      <c r="I103" s="1060" t="s">
        <v>95</v>
      </c>
      <c r="J103" s="1058" t="s">
        <v>95</v>
      </c>
      <c r="K103" s="1058" t="s">
        <v>95</v>
      </c>
      <c r="L103" s="1059" t="s">
        <v>95</v>
      </c>
      <c r="M103" s="1060" t="s">
        <v>95</v>
      </c>
      <c r="N103" s="1058" t="s">
        <v>95</v>
      </c>
      <c r="O103" s="1058" t="s">
        <v>95</v>
      </c>
      <c r="P103" s="1059" t="s">
        <v>95</v>
      </c>
      <c r="Q103" s="1060" t="s">
        <v>95</v>
      </c>
      <c r="R103" s="1058" t="s">
        <v>95</v>
      </c>
      <c r="S103" s="1058" t="s">
        <v>95</v>
      </c>
      <c r="T103" s="1059" t="s">
        <v>95</v>
      </c>
      <c r="U103" s="345"/>
    </row>
    <row r="104" spans="1:21" ht="15" customHeight="1" x14ac:dyDescent="0.2">
      <c r="A104" s="119"/>
      <c r="B104" s="124"/>
      <c r="C104" s="359"/>
      <c r="D104" s="388" t="s">
        <v>135</v>
      </c>
      <c r="E104" s="1060" t="s">
        <v>95</v>
      </c>
      <c r="F104" s="1058" t="s">
        <v>95</v>
      </c>
      <c r="G104" s="1058" t="s">
        <v>95</v>
      </c>
      <c r="H104" s="1059" t="s">
        <v>95</v>
      </c>
      <c r="I104" s="1060" t="s">
        <v>95</v>
      </c>
      <c r="J104" s="1058" t="s">
        <v>95</v>
      </c>
      <c r="K104" s="1058" t="s">
        <v>95</v>
      </c>
      <c r="L104" s="1059" t="s">
        <v>95</v>
      </c>
      <c r="M104" s="1060" t="s">
        <v>95</v>
      </c>
      <c r="N104" s="1058" t="s">
        <v>95</v>
      </c>
      <c r="O104" s="1058" t="s">
        <v>95</v>
      </c>
      <c r="P104" s="1059" t="s">
        <v>95</v>
      </c>
      <c r="Q104" s="1060" t="s">
        <v>95</v>
      </c>
      <c r="R104" s="1058" t="s">
        <v>95</v>
      </c>
      <c r="S104" s="1058" t="s">
        <v>95</v>
      </c>
      <c r="T104" s="1059" t="s">
        <v>95</v>
      </c>
      <c r="U104" s="362"/>
    </row>
    <row r="105" spans="1:21" ht="15" customHeight="1" x14ac:dyDescent="0.2">
      <c r="A105" s="119"/>
      <c r="B105" s="124"/>
      <c r="C105" s="359"/>
      <c r="D105" s="388" t="s">
        <v>164</v>
      </c>
      <c r="E105" s="1060" t="s">
        <v>95</v>
      </c>
      <c r="F105" s="1058">
        <v>1.78155761096899E-5</v>
      </c>
      <c r="G105" s="1057">
        <v>7.4793613353896404</v>
      </c>
      <c r="H105" s="1055">
        <v>7.4793791509657499</v>
      </c>
      <c r="I105" s="1060" t="s">
        <v>95</v>
      </c>
      <c r="J105" s="1058" t="s">
        <v>95</v>
      </c>
      <c r="K105" s="1058" t="s">
        <v>95</v>
      </c>
      <c r="L105" s="1059" t="s">
        <v>95</v>
      </c>
      <c r="M105" s="1060" t="s">
        <v>95</v>
      </c>
      <c r="N105" s="1058" t="s">
        <v>95</v>
      </c>
      <c r="O105" s="1058" t="s">
        <v>95</v>
      </c>
      <c r="P105" s="1059" t="s">
        <v>95</v>
      </c>
      <c r="Q105" s="1060" t="s">
        <v>95</v>
      </c>
      <c r="R105" s="1058" t="s">
        <v>95</v>
      </c>
      <c r="S105" s="1058" t="s">
        <v>95</v>
      </c>
      <c r="T105" s="1059" t="s">
        <v>95</v>
      </c>
      <c r="U105" s="335"/>
    </row>
    <row r="106" spans="1:21" ht="15" customHeight="1" x14ac:dyDescent="0.2">
      <c r="A106" s="119"/>
      <c r="B106" s="124"/>
      <c r="C106" s="359"/>
      <c r="D106" s="388" t="s">
        <v>408</v>
      </c>
      <c r="E106" s="1056">
        <v>1.34718316247845E-2</v>
      </c>
      <c r="F106" s="1057">
        <v>1.0796810733264E-5</v>
      </c>
      <c r="G106" s="1058" t="s">
        <v>95</v>
      </c>
      <c r="H106" s="1055">
        <v>1.3482628435517801E-2</v>
      </c>
      <c r="I106" s="1060" t="s">
        <v>95</v>
      </c>
      <c r="J106" s="1058" t="s">
        <v>95</v>
      </c>
      <c r="K106" s="1058" t="s">
        <v>95</v>
      </c>
      <c r="L106" s="1059" t="s">
        <v>95</v>
      </c>
      <c r="M106" s="1060" t="s">
        <v>95</v>
      </c>
      <c r="N106" s="1058" t="s">
        <v>95</v>
      </c>
      <c r="O106" s="1058" t="s">
        <v>95</v>
      </c>
      <c r="P106" s="1059" t="s">
        <v>95</v>
      </c>
      <c r="Q106" s="1060" t="s">
        <v>95</v>
      </c>
      <c r="R106" s="1058" t="s">
        <v>95</v>
      </c>
      <c r="S106" s="1058" t="s">
        <v>95</v>
      </c>
      <c r="T106" s="1059" t="s">
        <v>95</v>
      </c>
      <c r="U106" s="345"/>
    </row>
    <row r="107" spans="1:21" ht="15" customHeight="1" x14ac:dyDescent="0.2">
      <c r="A107" s="119"/>
      <c r="B107" s="124"/>
      <c r="C107" s="359" t="s">
        <v>80</v>
      </c>
      <c r="D107" s="388"/>
      <c r="E107" s="1056"/>
      <c r="F107" s="1057"/>
      <c r="G107" s="1057"/>
      <c r="H107" s="1055"/>
      <c r="I107" s="1056"/>
      <c r="J107" s="1058"/>
      <c r="K107" s="1057"/>
      <c r="L107" s="1055"/>
      <c r="M107" s="1060"/>
      <c r="N107" s="1058"/>
      <c r="O107" s="1058"/>
      <c r="P107" s="1059"/>
      <c r="Q107" s="1060"/>
      <c r="R107" s="1058"/>
      <c r="S107" s="1058"/>
      <c r="T107" s="1059"/>
      <c r="U107" s="335"/>
    </row>
    <row r="108" spans="1:21" ht="15" customHeight="1" x14ac:dyDescent="0.2">
      <c r="A108" s="119"/>
      <c r="B108" s="124"/>
      <c r="C108" s="359"/>
      <c r="D108" s="388" t="s">
        <v>303</v>
      </c>
      <c r="E108" s="1056">
        <v>9.8475913998004205E-2</v>
      </c>
      <c r="F108" s="1057">
        <v>7.3806817644666602E-3</v>
      </c>
      <c r="G108" s="1057">
        <v>5.7203120747527896</v>
      </c>
      <c r="H108" s="1055">
        <v>5.8261686705152602</v>
      </c>
      <c r="I108" s="1060" t="s">
        <v>95</v>
      </c>
      <c r="J108" s="1058" t="s">
        <v>95</v>
      </c>
      <c r="K108" s="1058" t="s">
        <v>95</v>
      </c>
      <c r="L108" s="1059" t="s">
        <v>95</v>
      </c>
      <c r="M108" s="1060" t="s">
        <v>95</v>
      </c>
      <c r="N108" s="1058" t="s">
        <v>95</v>
      </c>
      <c r="O108" s="1058" t="s">
        <v>95</v>
      </c>
      <c r="P108" s="1059" t="s">
        <v>95</v>
      </c>
      <c r="Q108" s="1060" t="s">
        <v>95</v>
      </c>
      <c r="R108" s="1058" t="s">
        <v>95</v>
      </c>
      <c r="S108" s="1058" t="s">
        <v>95</v>
      </c>
      <c r="T108" s="1059" t="s">
        <v>95</v>
      </c>
      <c r="U108" s="362"/>
    </row>
    <row r="109" spans="1:21" ht="15" customHeight="1" x14ac:dyDescent="0.2">
      <c r="A109" s="119"/>
      <c r="B109" s="124"/>
      <c r="C109" s="359" t="s">
        <v>41</v>
      </c>
      <c r="D109" s="388"/>
      <c r="E109" s="1056"/>
      <c r="F109" s="1057"/>
      <c r="G109" s="1057"/>
      <c r="H109" s="1055"/>
      <c r="I109" s="1060"/>
      <c r="J109" s="1058"/>
      <c r="K109" s="1057"/>
      <c r="L109" s="1055"/>
      <c r="M109" s="1060"/>
      <c r="N109" s="1058"/>
      <c r="O109" s="1058"/>
      <c r="P109" s="1059"/>
      <c r="Q109" s="1060"/>
      <c r="R109" s="1058"/>
      <c r="S109" s="1058"/>
      <c r="T109" s="1059"/>
      <c r="U109" s="362"/>
    </row>
    <row r="110" spans="1:21" ht="15" customHeight="1" x14ac:dyDescent="0.2">
      <c r="A110" s="119"/>
      <c r="B110" s="124"/>
      <c r="C110" s="359"/>
      <c r="D110" s="388" t="s">
        <v>107</v>
      </c>
      <c r="E110" s="1056">
        <v>0.16057788260909001</v>
      </c>
      <c r="F110" s="1057">
        <v>7.0175607063902099E-4</v>
      </c>
      <c r="G110" s="1058">
        <v>5.9418035115396797E-2</v>
      </c>
      <c r="H110" s="1055">
        <v>0.220697673795126</v>
      </c>
      <c r="I110" s="1060" t="s">
        <v>95</v>
      </c>
      <c r="J110" s="1058" t="s">
        <v>95</v>
      </c>
      <c r="K110" s="1058">
        <v>3.8419658196324301E-4</v>
      </c>
      <c r="L110" s="1059">
        <v>3.8419658196324301E-4</v>
      </c>
      <c r="M110" s="1060" t="s">
        <v>95</v>
      </c>
      <c r="N110" s="1058" t="s">
        <v>95</v>
      </c>
      <c r="O110" s="1058" t="s">
        <v>95</v>
      </c>
      <c r="P110" s="1059" t="s">
        <v>95</v>
      </c>
      <c r="Q110" s="1060" t="s">
        <v>95</v>
      </c>
      <c r="R110" s="1058" t="s">
        <v>95</v>
      </c>
      <c r="S110" s="1058" t="s">
        <v>95</v>
      </c>
      <c r="T110" s="1059" t="s">
        <v>95</v>
      </c>
      <c r="U110" s="362"/>
    </row>
    <row r="111" spans="1:21" ht="15" customHeight="1" x14ac:dyDescent="0.2">
      <c r="A111" s="119"/>
      <c r="B111" s="124"/>
      <c r="C111" s="359"/>
      <c r="D111" s="388" t="s">
        <v>108</v>
      </c>
      <c r="E111" s="1056">
        <v>0.82699809489249798</v>
      </c>
      <c r="F111" s="1057">
        <v>5.1770182394345401E-4</v>
      </c>
      <c r="G111" s="1057">
        <v>0.63232057941652098</v>
      </c>
      <c r="H111" s="1055">
        <v>1.45983637613296</v>
      </c>
      <c r="I111" s="1060" t="s">
        <v>95</v>
      </c>
      <c r="J111" s="1058" t="s">
        <v>95</v>
      </c>
      <c r="K111" s="1058">
        <v>6.3168151221715697E-3</v>
      </c>
      <c r="L111" s="1059">
        <v>6.3168151221715697E-3</v>
      </c>
      <c r="M111" s="1060" t="s">
        <v>95</v>
      </c>
      <c r="N111" s="1058" t="s">
        <v>95</v>
      </c>
      <c r="O111" s="1058" t="s">
        <v>95</v>
      </c>
      <c r="P111" s="1059" t="s">
        <v>95</v>
      </c>
      <c r="Q111" s="1060" t="s">
        <v>95</v>
      </c>
      <c r="R111" s="1058" t="s">
        <v>95</v>
      </c>
      <c r="S111" s="1058" t="s">
        <v>95</v>
      </c>
      <c r="T111" s="1059" t="s">
        <v>95</v>
      </c>
      <c r="U111" s="362"/>
    </row>
    <row r="112" spans="1:21" ht="15" customHeight="1" x14ac:dyDescent="0.2">
      <c r="A112" s="119"/>
      <c r="B112" s="124"/>
      <c r="C112" s="359"/>
      <c r="D112" s="388" t="s">
        <v>109</v>
      </c>
      <c r="E112" s="1056">
        <v>9.5482173636940906E-2</v>
      </c>
      <c r="F112" s="1057">
        <v>1.8273839781878198E-5</v>
      </c>
      <c r="G112" s="1057">
        <v>0.85956636124467001</v>
      </c>
      <c r="H112" s="1055">
        <v>0.95506680872139305</v>
      </c>
      <c r="I112" s="1060" t="s">
        <v>95</v>
      </c>
      <c r="J112" s="1058" t="s">
        <v>95</v>
      </c>
      <c r="K112" s="1058" t="s">
        <v>95</v>
      </c>
      <c r="L112" s="1059" t="s">
        <v>95</v>
      </c>
      <c r="M112" s="1060" t="s">
        <v>95</v>
      </c>
      <c r="N112" s="1058" t="s">
        <v>95</v>
      </c>
      <c r="O112" s="1058" t="s">
        <v>95</v>
      </c>
      <c r="P112" s="1059" t="s">
        <v>95</v>
      </c>
      <c r="Q112" s="1060" t="s">
        <v>95</v>
      </c>
      <c r="R112" s="1058" t="s">
        <v>95</v>
      </c>
      <c r="S112" s="1058">
        <v>1.3607910732105601E-3</v>
      </c>
      <c r="T112" s="1059">
        <v>1.3607910732105601E-3</v>
      </c>
      <c r="U112" s="362"/>
    </row>
    <row r="113" spans="1:21" ht="15" customHeight="1" x14ac:dyDescent="0.2">
      <c r="A113" s="119"/>
      <c r="B113" s="375"/>
      <c r="C113" s="359"/>
      <c r="D113" s="388" t="s">
        <v>110</v>
      </c>
      <c r="E113" s="1056">
        <v>8.0167377302004894</v>
      </c>
      <c r="F113" s="1057">
        <v>7.0280502673941495E-2</v>
      </c>
      <c r="G113" s="1057">
        <v>9.8156656930427904</v>
      </c>
      <c r="H113" s="1055">
        <v>17.902683925917199</v>
      </c>
      <c r="I113" s="1060" t="s">
        <v>95</v>
      </c>
      <c r="J113" s="1058" t="s">
        <v>95</v>
      </c>
      <c r="K113" s="1057">
        <v>1.0811090981884799E-3</v>
      </c>
      <c r="L113" s="1055">
        <v>1.0811090981884799E-3</v>
      </c>
      <c r="M113" s="1060" t="s">
        <v>95</v>
      </c>
      <c r="N113" s="1058" t="s">
        <v>95</v>
      </c>
      <c r="O113" s="1058" t="s">
        <v>95</v>
      </c>
      <c r="P113" s="1059" t="s">
        <v>95</v>
      </c>
      <c r="Q113" s="1060" t="s">
        <v>95</v>
      </c>
      <c r="R113" s="1058" t="s">
        <v>95</v>
      </c>
      <c r="S113" s="1058" t="s">
        <v>95</v>
      </c>
      <c r="T113" s="1059" t="s">
        <v>95</v>
      </c>
      <c r="U113" s="362"/>
    </row>
    <row r="114" spans="1:21" ht="15" customHeight="1" x14ac:dyDescent="0.2">
      <c r="A114" s="119"/>
      <c r="B114" s="375"/>
      <c r="C114" s="359"/>
      <c r="D114" s="388" t="s">
        <v>111</v>
      </c>
      <c r="E114" s="1056">
        <v>66.230640478998495</v>
      </c>
      <c r="F114" s="1057">
        <v>0.39242578951458001</v>
      </c>
      <c r="G114" s="1057">
        <v>139.659802231697</v>
      </c>
      <c r="H114" s="1055">
        <v>206.28286850020999</v>
      </c>
      <c r="I114" s="1060" t="s">
        <v>95</v>
      </c>
      <c r="J114" s="1058" t="s">
        <v>95</v>
      </c>
      <c r="K114" s="1058">
        <v>4.5359702440351998E-4</v>
      </c>
      <c r="L114" s="1055">
        <v>4.5359702440351998E-4</v>
      </c>
      <c r="M114" s="1060" t="s">
        <v>95</v>
      </c>
      <c r="N114" s="1058" t="s">
        <v>95</v>
      </c>
      <c r="O114" s="1058" t="s">
        <v>95</v>
      </c>
      <c r="P114" s="1059" t="s">
        <v>95</v>
      </c>
      <c r="Q114" s="1060" t="s">
        <v>95</v>
      </c>
      <c r="R114" s="1058" t="s">
        <v>95</v>
      </c>
      <c r="S114" s="1058" t="s">
        <v>95</v>
      </c>
      <c r="T114" s="1059" t="s">
        <v>95</v>
      </c>
      <c r="U114" s="345"/>
    </row>
    <row r="115" spans="1:21" ht="15" customHeight="1" x14ac:dyDescent="0.2">
      <c r="A115" s="119"/>
      <c r="B115" s="124"/>
      <c r="C115" s="359"/>
      <c r="D115" s="388" t="s">
        <v>112</v>
      </c>
      <c r="E115" s="1056">
        <v>25.505697178626502</v>
      </c>
      <c r="F115" s="1057">
        <v>0.24191530131401001</v>
      </c>
      <c r="G115" s="1057">
        <v>466.63187260546101</v>
      </c>
      <c r="H115" s="1055">
        <v>492.379485085402</v>
      </c>
      <c r="I115" s="1060">
        <v>9.7523360246756796E-4</v>
      </c>
      <c r="J115" s="1058" t="s">
        <v>95</v>
      </c>
      <c r="K115" s="1058">
        <v>4.5359702440351998E-4</v>
      </c>
      <c r="L115" s="1059">
        <v>1.4288306268710901E-3</v>
      </c>
      <c r="M115" s="1060" t="s">
        <v>95</v>
      </c>
      <c r="N115" s="1058" t="s">
        <v>95</v>
      </c>
      <c r="O115" s="1058" t="s">
        <v>95</v>
      </c>
      <c r="P115" s="1059" t="s">
        <v>95</v>
      </c>
      <c r="Q115" s="1060">
        <v>1.0432731561281E-3</v>
      </c>
      <c r="R115" s="1058" t="s">
        <v>95</v>
      </c>
      <c r="S115" s="1058">
        <v>1.82799600834619E-3</v>
      </c>
      <c r="T115" s="1059">
        <v>2.8712691644742802E-3</v>
      </c>
      <c r="U115" s="362"/>
    </row>
    <row r="116" spans="1:21" ht="15" customHeight="1" x14ac:dyDescent="0.2">
      <c r="A116" s="119"/>
      <c r="B116" s="124"/>
      <c r="C116" s="359"/>
      <c r="D116" s="388" t="s">
        <v>113</v>
      </c>
      <c r="E116" s="1056">
        <v>0.34341830717590499</v>
      </c>
      <c r="F116" s="1057">
        <v>2.2745925655965902E-3</v>
      </c>
      <c r="G116" s="1058">
        <v>2.76162176266324</v>
      </c>
      <c r="H116" s="1055">
        <v>3.1073146624047401</v>
      </c>
      <c r="I116" s="1060" t="s">
        <v>95</v>
      </c>
      <c r="J116" s="1058" t="s">
        <v>95</v>
      </c>
      <c r="K116" s="1058">
        <v>2.5985040518088798E-3</v>
      </c>
      <c r="L116" s="1059">
        <v>2.5985040518088798E-3</v>
      </c>
      <c r="M116" s="1060" t="s">
        <v>95</v>
      </c>
      <c r="N116" s="1058" t="s">
        <v>95</v>
      </c>
      <c r="O116" s="1058" t="s">
        <v>95</v>
      </c>
      <c r="P116" s="1059" t="s">
        <v>95</v>
      </c>
      <c r="Q116" s="1060" t="s">
        <v>95</v>
      </c>
      <c r="R116" s="1058" t="s">
        <v>95</v>
      </c>
      <c r="S116" s="1058" t="s">
        <v>95</v>
      </c>
      <c r="T116" s="1059" t="s">
        <v>95</v>
      </c>
      <c r="U116" s="362"/>
    </row>
    <row r="117" spans="1:21" ht="15" customHeight="1" x14ac:dyDescent="0.2">
      <c r="A117" s="119"/>
      <c r="B117" s="124"/>
      <c r="C117" s="359"/>
      <c r="D117" s="388" t="s">
        <v>115</v>
      </c>
      <c r="E117" s="1060">
        <v>0.39067404517826398</v>
      </c>
      <c r="F117" s="1058">
        <v>3.5960815147810399E-3</v>
      </c>
      <c r="G117" s="1057">
        <v>61.541776285947599</v>
      </c>
      <c r="H117" s="1055">
        <v>61.9360464126406</v>
      </c>
      <c r="I117" s="1060" t="s">
        <v>95</v>
      </c>
      <c r="J117" s="1058" t="s">
        <v>95</v>
      </c>
      <c r="K117" s="1058" t="s">
        <v>95</v>
      </c>
      <c r="L117" s="1059" t="s">
        <v>95</v>
      </c>
      <c r="M117" s="1060" t="s">
        <v>95</v>
      </c>
      <c r="N117" s="1058" t="s">
        <v>95</v>
      </c>
      <c r="O117" s="1058" t="s">
        <v>95</v>
      </c>
      <c r="P117" s="1059" t="s">
        <v>95</v>
      </c>
      <c r="Q117" s="1060" t="s">
        <v>95</v>
      </c>
      <c r="R117" s="1058" t="s">
        <v>95</v>
      </c>
      <c r="S117" s="1058" t="s">
        <v>95</v>
      </c>
      <c r="T117" s="1059" t="s">
        <v>95</v>
      </c>
      <c r="U117" s="362"/>
    </row>
    <row r="118" spans="1:21" ht="15" customHeight="1" x14ac:dyDescent="0.2">
      <c r="A118" s="119"/>
      <c r="B118" s="124"/>
      <c r="C118" s="359"/>
      <c r="D118" s="388" t="s">
        <v>114</v>
      </c>
      <c r="E118" s="1060">
        <v>0.71298648280867305</v>
      </c>
      <c r="F118" s="1058">
        <v>6.0510912346939203E-3</v>
      </c>
      <c r="G118" s="1057">
        <v>12.7439081919623</v>
      </c>
      <c r="H118" s="1055">
        <v>13.4629457660056</v>
      </c>
      <c r="I118" s="1060" t="s">
        <v>95</v>
      </c>
      <c r="J118" s="1058" t="s">
        <v>95</v>
      </c>
      <c r="K118" s="1058" t="s">
        <v>95</v>
      </c>
      <c r="L118" s="1059" t="s">
        <v>95</v>
      </c>
      <c r="M118" s="1060">
        <v>2.2430372856754099E-2</v>
      </c>
      <c r="N118" s="1058" t="s">
        <v>95</v>
      </c>
      <c r="O118" s="1058" t="s">
        <v>95</v>
      </c>
      <c r="P118" s="1059">
        <v>2.2430372856754099E-2</v>
      </c>
      <c r="Q118" s="1060" t="s">
        <v>95</v>
      </c>
      <c r="R118" s="1058" t="s">
        <v>95</v>
      </c>
      <c r="S118" s="1058" t="s">
        <v>95</v>
      </c>
      <c r="T118" s="1059" t="s">
        <v>95</v>
      </c>
      <c r="U118" s="362"/>
    </row>
    <row r="119" spans="1:21" ht="15" customHeight="1" x14ac:dyDescent="0.2">
      <c r="A119" s="119"/>
      <c r="B119" s="124"/>
      <c r="C119" s="359" t="s">
        <v>42</v>
      </c>
      <c r="D119" s="388"/>
      <c r="E119" s="1056"/>
      <c r="F119" s="1057"/>
      <c r="G119" s="1057"/>
      <c r="H119" s="1055"/>
      <c r="I119" s="1060"/>
      <c r="J119" s="1058"/>
      <c r="K119" s="1058"/>
      <c r="L119" s="1059"/>
      <c r="M119" s="1060"/>
      <c r="N119" s="1058"/>
      <c r="O119" s="1058"/>
      <c r="P119" s="1059"/>
      <c r="Q119" s="1060"/>
      <c r="R119" s="1058"/>
      <c r="S119" s="1058"/>
      <c r="T119" s="1059"/>
      <c r="U119" s="335"/>
    </row>
    <row r="120" spans="1:21" ht="15" customHeight="1" x14ac:dyDescent="0.2">
      <c r="A120" s="119"/>
      <c r="B120" s="124"/>
      <c r="C120" s="359"/>
      <c r="D120" s="388" t="s">
        <v>166</v>
      </c>
      <c r="E120" s="1056">
        <v>29.507026217907999</v>
      </c>
      <c r="F120" s="1057">
        <v>0.72320730781528197</v>
      </c>
      <c r="G120" s="1058">
        <v>20.205116574435301</v>
      </c>
      <c r="H120" s="1055">
        <v>50.435350100158601</v>
      </c>
      <c r="I120" s="1060" t="s">
        <v>95</v>
      </c>
      <c r="J120" s="1058" t="s">
        <v>95</v>
      </c>
      <c r="K120" s="1058" t="s">
        <v>95</v>
      </c>
      <c r="L120" s="1059" t="s">
        <v>95</v>
      </c>
      <c r="M120" s="1060">
        <v>1.1339925610088E-2</v>
      </c>
      <c r="N120" s="1058" t="s">
        <v>95</v>
      </c>
      <c r="O120" s="1058" t="s">
        <v>95</v>
      </c>
      <c r="P120" s="1059">
        <v>1.1339925610088E-2</v>
      </c>
      <c r="Q120" s="1060">
        <v>8.5729837612265303E-4</v>
      </c>
      <c r="R120" s="1058">
        <v>1.82398431011898E-7</v>
      </c>
      <c r="S120" s="1058" t="s">
        <v>95</v>
      </c>
      <c r="T120" s="1059">
        <v>8.5748077455366403E-4</v>
      </c>
      <c r="U120" s="362"/>
    </row>
    <row r="121" spans="1:21" ht="15" customHeight="1" x14ac:dyDescent="0.2">
      <c r="A121" s="372"/>
      <c r="B121" s="124"/>
      <c r="C121" s="359"/>
      <c r="D121" s="388" t="s">
        <v>220</v>
      </c>
      <c r="E121" s="1056">
        <v>0.370797423568901</v>
      </c>
      <c r="F121" s="1057">
        <v>1.7248689416547201E-2</v>
      </c>
      <c r="G121" s="1058" t="s">
        <v>95</v>
      </c>
      <c r="H121" s="1055">
        <v>0.388046112985449</v>
      </c>
      <c r="I121" s="1060" t="s">
        <v>95</v>
      </c>
      <c r="J121" s="1058" t="s">
        <v>95</v>
      </c>
      <c r="K121" s="1058" t="s">
        <v>95</v>
      </c>
      <c r="L121" s="1059" t="s">
        <v>95</v>
      </c>
      <c r="M121" s="1060" t="s">
        <v>95</v>
      </c>
      <c r="N121" s="1058" t="s">
        <v>95</v>
      </c>
      <c r="O121" s="1058" t="s">
        <v>95</v>
      </c>
      <c r="P121" s="1059" t="s">
        <v>95</v>
      </c>
      <c r="Q121" s="1060" t="s">
        <v>95</v>
      </c>
      <c r="R121" s="1058" t="s">
        <v>95</v>
      </c>
      <c r="S121" s="1058" t="s">
        <v>95</v>
      </c>
      <c r="T121" s="1059" t="s">
        <v>95</v>
      </c>
      <c r="U121" s="362"/>
    </row>
    <row r="122" spans="1:21" ht="15" customHeight="1" x14ac:dyDescent="0.2">
      <c r="A122" s="372"/>
      <c r="B122" s="124"/>
      <c r="C122" s="359"/>
      <c r="D122" s="388" t="s">
        <v>167</v>
      </c>
      <c r="E122" s="1060" t="s">
        <v>95</v>
      </c>
      <c r="F122" s="1058">
        <v>1.2614841608360901E-3</v>
      </c>
      <c r="G122" s="1057">
        <v>51.091354440714902</v>
      </c>
      <c r="H122" s="1055">
        <v>51.092615924875702</v>
      </c>
      <c r="I122" s="1060" t="s">
        <v>95</v>
      </c>
      <c r="J122" s="1058" t="s">
        <v>95</v>
      </c>
      <c r="K122" s="1058" t="s">
        <v>95</v>
      </c>
      <c r="L122" s="1059" t="s">
        <v>95</v>
      </c>
      <c r="M122" s="1060" t="s">
        <v>95</v>
      </c>
      <c r="N122" s="1058" t="s">
        <v>95</v>
      </c>
      <c r="O122" s="1058">
        <v>2.7669418488614698E-2</v>
      </c>
      <c r="P122" s="1055">
        <v>2.7669418488614698E-2</v>
      </c>
      <c r="Q122" s="1060" t="s">
        <v>95</v>
      </c>
      <c r="R122" s="1058" t="s">
        <v>95</v>
      </c>
      <c r="S122" s="1058">
        <v>8.7544225709879298E-2</v>
      </c>
      <c r="T122" s="1055">
        <v>8.7544225709879298E-2</v>
      </c>
      <c r="U122" s="362"/>
    </row>
    <row r="123" spans="1:21" ht="15" customHeight="1" x14ac:dyDescent="0.2">
      <c r="A123" s="119"/>
      <c r="B123" s="124"/>
      <c r="D123" s="359" t="s">
        <v>235</v>
      </c>
      <c r="E123" s="1060" t="s">
        <v>95</v>
      </c>
      <c r="F123" s="1058" t="s">
        <v>95</v>
      </c>
      <c r="G123" s="1058">
        <v>2.7669418488614698E-2</v>
      </c>
      <c r="H123" s="1055">
        <v>2.7669418488614698E-2</v>
      </c>
      <c r="I123" s="1060" t="s">
        <v>95</v>
      </c>
      <c r="J123" s="1058" t="s">
        <v>95</v>
      </c>
      <c r="K123" s="1058" t="s">
        <v>95</v>
      </c>
      <c r="L123" s="1059" t="s">
        <v>95</v>
      </c>
      <c r="M123" s="1060" t="s">
        <v>95</v>
      </c>
      <c r="N123" s="1058" t="s">
        <v>95</v>
      </c>
      <c r="O123" s="1058" t="s">
        <v>95</v>
      </c>
      <c r="P123" s="1059" t="s">
        <v>95</v>
      </c>
      <c r="Q123" s="1060" t="s">
        <v>95</v>
      </c>
      <c r="R123" s="1058" t="s">
        <v>95</v>
      </c>
      <c r="S123" s="1058" t="s">
        <v>95</v>
      </c>
      <c r="T123" s="1059" t="s">
        <v>95</v>
      </c>
      <c r="U123" s="345"/>
    </row>
    <row r="124" spans="1:21" ht="15" customHeight="1" x14ac:dyDescent="0.2">
      <c r="A124" s="119"/>
      <c r="B124" s="124"/>
      <c r="C124" s="359"/>
      <c r="D124" s="388" t="s">
        <v>195</v>
      </c>
      <c r="E124" s="1056">
        <v>9.8793431915086605E-2</v>
      </c>
      <c r="F124" s="1057">
        <v>2.3934439704628601E-3</v>
      </c>
      <c r="G124" s="1058">
        <v>7.7111494148598397E-3</v>
      </c>
      <c r="H124" s="1055">
        <v>0.108898025300409</v>
      </c>
      <c r="I124" s="1060" t="s">
        <v>95</v>
      </c>
      <c r="J124" s="1058" t="s">
        <v>95</v>
      </c>
      <c r="K124" s="1058" t="s">
        <v>95</v>
      </c>
      <c r="L124" s="1059" t="s">
        <v>95</v>
      </c>
      <c r="M124" s="1060" t="s">
        <v>95</v>
      </c>
      <c r="N124" s="1058" t="s">
        <v>95</v>
      </c>
      <c r="O124" s="1058" t="s">
        <v>95</v>
      </c>
      <c r="P124" s="1059" t="s">
        <v>95</v>
      </c>
      <c r="Q124" s="1060" t="s">
        <v>95</v>
      </c>
      <c r="R124" s="1058" t="s">
        <v>95</v>
      </c>
      <c r="S124" s="1058" t="s">
        <v>95</v>
      </c>
      <c r="T124" s="1059" t="s">
        <v>95</v>
      </c>
      <c r="U124" s="362"/>
    </row>
    <row r="125" spans="1:21" ht="15" customHeight="1" x14ac:dyDescent="0.2">
      <c r="A125" s="119"/>
      <c r="B125" s="124"/>
      <c r="D125" s="359" t="s">
        <v>184</v>
      </c>
      <c r="E125" s="1056">
        <v>0.10800145151047801</v>
      </c>
      <c r="F125" s="1057">
        <v>5.3948949984451103E-3</v>
      </c>
      <c r="G125" s="1057">
        <v>0.15240860019958299</v>
      </c>
      <c r="H125" s="1055">
        <v>0.26580494670850602</v>
      </c>
      <c r="I125" s="1060" t="s">
        <v>95</v>
      </c>
      <c r="J125" s="1058" t="s">
        <v>95</v>
      </c>
      <c r="K125" s="1058" t="s">
        <v>95</v>
      </c>
      <c r="L125" s="1059" t="s">
        <v>95</v>
      </c>
      <c r="M125" s="1060" t="s">
        <v>95</v>
      </c>
      <c r="N125" s="1058" t="s">
        <v>95</v>
      </c>
      <c r="O125" s="1058" t="s">
        <v>95</v>
      </c>
      <c r="P125" s="1059" t="s">
        <v>95</v>
      </c>
      <c r="Q125" s="1060" t="s">
        <v>95</v>
      </c>
      <c r="R125" s="1058" t="s">
        <v>95</v>
      </c>
      <c r="S125" s="1058" t="s">
        <v>95</v>
      </c>
      <c r="T125" s="1059" t="s">
        <v>95</v>
      </c>
      <c r="U125" s="362"/>
    </row>
    <row r="126" spans="1:21" ht="15" customHeight="1" x14ac:dyDescent="0.2">
      <c r="A126" s="119"/>
      <c r="B126" s="124"/>
      <c r="C126" s="359"/>
      <c r="D126" s="388" t="s">
        <v>367</v>
      </c>
      <c r="E126" s="1060" t="s">
        <v>95</v>
      </c>
      <c r="F126" s="1058" t="s">
        <v>95</v>
      </c>
      <c r="G126" s="1058" t="s">
        <v>95</v>
      </c>
      <c r="H126" s="1059" t="s">
        <v>95</v>
      </c>
      <c r="I126" s="1060" t="s">
        <v>95</v>
      </c>
      <c r="J126" s="1058" t="s">
        <v>95</v>
      </c>
      <c r="K126" s="1058" t="s">
        <v>95</v>
      </c>
      <c r="L126" s="1059" t="s">
        <v>95</v>
      </c>
      <c r="M126" s="1060" t="s">
        <v>95</v>
      </c>
      <c r="N126" s="1058" t="s">
        <v>95</v>
      </c>
      <c r="O126" s="1058" t="s">
        <v>95</v>
      </c>
      <c r="P126" s="1059" t="s">
        <v>95</v>
      </c>
      <c r="Q126" s="1060" t="s">
        <v>95</v>
      </c>
      <c r="R126" s="1058" t="s">
        <v>95</v>
      </c>
      <c r="S126" s="1058" t="s">
        <v>95</v>
      </c>
      <c r="T126" s="1059" t="s">
        <v>95</v>
      </c>
      <c r="U126" s="362"/>
    </row>
    <row r="127" spans="1:21" ht="15" customHeight="1" x14ac:dyDescent="0.2">
      <c r="A127" s="119"/>
      <c r="B127" s="124"/>
      <c r="C127" s="359"/>
      <c r="D127" s="388" t="s">
        <v>168</v>
      </c>
      <c r="E127" s="1056">
        <v>1.4387281139435699</v>
      </c>
      <c r="F127" s="1057">
        <v>1.6588646591784599E-2</v>
      </c>
      <c r="G127" s="1058" t="s">
        <v>95</v>
      </c>
      <c r="H127" s="1055">
        <v>1.4553167605353601</v>
      </c>
      <c r="I127" s="1060" t="s">
        <v>95</v>
      </c>
      <c r="J127" s="1058" t="s">
        <v>95</v>
      </c>
      <c r="K127" s="1058" t="s">
        <v>95</v>
      </c>
      <c r="L127" s="1059" t="s">
        <v>95</v>
      </c>
      <c r="M127" s="1056">
        <v>8.43690465390547E-3</v>
      </c>
      <c r="N127" s="1058" t="s">
        <v>95</v>
      </c>
      <c r="O127" s="1058" t="s">
        <v>95</v>
      </c>
      <c r="P127" s="1055">
        <v>8.43690465390547E-3</v>
      </c>
      <c r="Q127" s="1056">
        <v>3.6972693459130901E-2</v>
      </c>
      <c r="R127" s="1057">
        <v>1.23704627046649E-5</v>
      </c>
      <c r="S127" s="1058" t="s">
        <v>95</v>
      </c>
      <c r="T127" s="1055">
        <v>3.6985063921835599E-2</v>
      </c>
      <c r="U127" s="362"/>
    </row>
    <row r="128" spans="1:21" ht="15" customHeight="1" x14ac:dyDescent="0.2">
      <c r="A128" s="119"/>
      <c r="B128" s="124"/>
      <c r="C128" s="359"/>
      <c r="D128" s="147" t="s">
        <v>169</v>
      </c>
      <c r="E128" s="1056">
        <v>41.836414769119102</v>
      </c>
      <c r="F128" s="1057">
        <v>0.466557299236106</v>
      </c>
      <c r="G128" s="1057">
        <v>6.1058695454957803</v>
      </c>
      <c r="H128" s="1055">
        <v>48.408841613851003</v>
      </c>
      <c r="I128" s="1060" t="s">
        <v>95</v>
      </c>
      <c r="J128" s="1058" t="s">
        <v>95</v>
      </c>
      <c r="K128" s="1058" t="s">
        <v>95</v>
      </c>
      <c r="L128" s="1059" t="s">
        <v>95</v>
      </c>
      <c r="M128" s="1060">
        <v>0.34569536423841102</v>
      </c>
      <c r="N128" s="1058" t="s">
        <v>95</v>
      </c>
      <c r="O128" s="1058" t="s">
        <v>95</v>
      </c>
      <c r="P128" s="1059">
        <v>0.34569536423841102</v>
      </c>
      <c r="Q128" s="1060">
        <v>0.69326408418760799</v>
      </c>
      <c r="R128" s="1058">
        <v>3.1715024670707001E-4</v>
      </c>
      <c r="S128" s="1058" t="s">
        <v>95</v>
      </c>
      <c r="T128" s="1059">
        <v>0.69358123443431496</v>
      </c>
      <c r="U128" s="345"/>
    </row>
    <row r="129" spans="1:21" ht="15" customHeight="1" x14ac:dyDescent="0.2">
      <c r="A129" s="119"/>
      <c r="B129" s="124"/>
      <c r="C129" s="359"/>
      <c r="D129" s="147" t="s">
        <v>236</v>
      </c>
      <c r="E129" s="1056" t="s">
        <v>95</v>
      </c>
      <c r="F129" s="1057" t="s">
        <v>95</v>
      </c>
      <c r="G129" s="1058">
        <v>2.8576612537421799E-2</v>
      </c>
      <c r="H129" s="1055">
        <v>2.8576612537421799E-2</v>
      </c>
      <c r="I129" s="1060" t="s">
        <v>95</v>
      </c>
      <c r="J129" s="1058" t="s">
        <v>95</v>
      </c>
      <c r="K129" s="1058" t="s">
        <v>95</v>
      </c>
      <c r="L129" s="1059" t="s">
        <v>95</v>
      </c>
      <c r="M129" s="1060" t="s">
        <v>95</v>
      </c>
      <c r="N129" s="1058" t="s">
        <v>95</v>
      </c>
      <c r="O129" s="1058" t="s">
        <v>95</v>
      </c>
      <c r="P129" s="1059" t="s">
        <v>95</v>
      </c>
      <c r="Q129" s="1060" t="s">
        <v>95</v>
      </c>
      <c r="R129" s="1058" t="s">
        <v>95</v>
      </c>
      <c r="S129" s="1058" t="s">
        <v>95</v>
      </c>
      <c r="T129" s="1059" t="s">
        <v>95</v>
      </c>
      <c r="U129" s="345"/>
    </row>
    <row r="130" spans="1:21" ht="15" customHeight="1" x14ac:dyDescent="0.2">
      <c r="A130" s="119"/>
      <c r="B130" s="124"/>
      <c r="C130" s="359"/>
      <c r="D130" s="388" t="s">
        <v>185</v>
      </c>
      <c r="E130" s="1056">
        <v>3.51537693912728E-3</v>
      </c>
      <c r="F130" s="1057">
        <v>9.3701000582434697E-5</v>
      </c>
      <c r="G130" s="1057" t="s">
        <v>95</v>
      </c>
      <c r="H130" s="1055">
        <v>3.6090779397097098E-3</v>
      </c>
      <c r="I130" s="1060" t="s">
        <v>95</v>
      </c>
      <c r="J130" s="1058" t="s">
        <v>95</v>
      </c>
      <c r="K130" s="1058" t="s">
        <v>95</v>
      </c>
      <c r="L130" s="1059" t="s">
        <v>95</v>
      </c>
      <c r="M130" s="1060" t="s">
        <v>95</v>
      </c>
      <c r="N130" s="1058" t="s">
        <v>95</v>
      </c>
      <c r="O130" s="1058" t="s">
        <v>95</v>
      </c>
      <c r="P130" s="1059" t="s">
        <v>95</v>
      </c>
      <c r="Q130" s="1060" t="s">
        <v>95</v>
      </c>
      <c r="R130" s="1058" t="s">
        <v>95</v>
      </c>
      <c r="S130" s="1058" t="s">
        <v>95</v>
      </c>
      <c r="T130" s="1059" t="s">
        <v>95</v>
      </c>
      <c r="U130" s="362"/>
    </row>
    <row r="131" spans="1:21" ht="15" customHeight="1" x14ac:dyDescent="0.2">
      <c r="A131" s="119"/>
      <c r="B131" s="124"/>
      <c r="C131" s="359"/>
      <c r="D131" s="388" t="s">
        <v>170</v>
      </c>
      <c r="E131" s="1056">
        <v>2.3424067858114901</v>
      </c>
      <c r="F131" s="1058">
        <v>2.9946216829478501E-2</v>
      </c>
      <c r="G131" s="1057">
        <v>118.66189349541899</v>
      </c>
      <c r="H131" s="1055">
        <v>121.03424649806</v>
      </c>
      <c r="I131" s="1060" t="s">
        <v>95</v>
      </c>
      <c r="J131" s="1058" t="s">
        <v>95</v>
      </c>
      <c r="K131" s="1058" t="s">
        <v>95</v>
      </c>
      <c r="L131" s="1059" t="s">
        <v>95</v>
      </c>
      <c r="M131" s="1056" t="s">
        <v>95</v>
      </c>
      <c r="N131" s="1058" t="s">
        <v>95</v>
      </c>
      <c r="O131" s="1058">
        <v>3.4926970879070998E-2</v>
      </c>
      <c r="P131" s="1055">
        <v>3.4926970879070998E-2</v>
      </c>
      <c r="Q131" s="1056" t="s">
        <v>95</v>
      </c>
      <c r="R131" s="1058" t="s">
        <v>95</v>
      </c>
      <c r="S131" s="1058" t="s">
        <v>95</v>
      </c>
      <c r="T131" s="1055" t="s">
        <v>95</v>
      </c>
      <c r="U131" s="345"/>
    </row>
    <row r="132" spans="1:21" ht="15" customHeight="1" x14ac:dyDescent="0.2">
      <c r="A132" s="119"/>
      <c r="B132" s="124"/>
      <c r="C132" s="359"/>
      <c r="D132" s="147" t="s">
        <v>130</v>
      </c>
      <c r="E132" s="1060">
        <v>0.102331488705434</v>
      </c>
      <c r="F132" s="1058">
        <v>2.6389398415580601E-3</v>
      </c>
      <c r="G132" s="1057">
        <v>0.210469019323233</v>
      </c>
      <c r="H132" s="1055">
        <v>0.31543944787022499</v>
      </c>
      <c r="I132" s="1060" t="s">
        <v>95</v>
      </c>
      <c r="J132" s="1058" t="s">
        <v>95</v>
      </c>
      <c r="K132" s="1058" t="s">
        <v>95</v>
      </c>
      <c r="L132" s="1059" t="s">
        <v>95</v>
      </c>
      <c r="M132" s="1060" t="s">
        <v>95</v>
      </c>
      <c r="N132" s="1058" t="s">
        <v>95</v>
      </c>
      <c r="O132" s="1058" t="s">
        <v>95</v>
      </c>
      <c r="P132" s="1059" t="s">
        <v>95</v>
      </c>
      <c r="Q132" s="1060" t="s">
        <v>95</v>
      </c>
      <c r="R132" s="1058" t="s">
        <v>95</v>
      </c>
      <c r="S132" s="1058" t="s">
        <v>95</v>
      </c>
      <c r="T132" s="1059" t="s">
        <v>95</v>
      </c>
      <c r="U132" s="510"/>
    </row>
    <row r="133" spans="1:21" ht="15" customHeight="1" x14ac:dyDescent="0.2">
      <c r="A133" s="119"/>
      <c r="B133" s="124"/>
      <c r="C133" s="359"/>
      <c r="D133" s="388" t="s">
        <v>300</v>
      </c>
      <c r="E133" s="1056">
        <v>100.22118751700999</v>
      </c>
      <c r="F133" s="1057">
        <v>2.77039370866127</v>
      </c>
      <c r="G133" s="1057">
        <v>1.6115010360719999</v>
      </c>
      <c r="H133" s="1055">
        <v>104.603082261743</v>
      </c>
      <c r="I133" s="1060">
        <v>3.8555747074299203E-4</v>
      </c>
      <c r="J133" s="1058" t="s">
        <v>95</v>
      </c>
      <c r="K133" s="1058">
        <v>1.03638568251378E-3</v>
      </c>
      <c r="L133" s="1059">
        <v>1.42194315325678E-3</v>
      </c>
      <c r="M133" s="1060">
        <v>2.1251020593304901E-2</v>
      </c>
      <c r="N133" s="1058" t="s">
        <v>95</v>
      </c>
      <c r="O133" s="1057" t="s">
        <v>95</v>
      </c>
      <c r="P133" s="1055">
        <v>2.1251020593304901E-2</v>
      </c>
      <c r="Q133" s="1060">
        <v>8.8451419758686395E-4</v>
      </c>
      <c r="R133" s="1058">
        <v>8.1199059801642196E-7</v>
      </c>
      <c r="S133" s="1058" t="s">
        <v>95</v>
      </c>
      <c r="T133" s="1059">
        <v>8.8532618818487998E-4</v>
      </c>
      <c r="U133" s="362"/>
    </row>
    <row r="134" spans="1:21" ht="15" customHeight="1" x14ac:dyDescent="0.2">
      <c r="A134" s="119"/>
      <c r="B134" s="124"/>
      <c r="C134" s="359" t="s">
        <v>298</v>
      </c>
      <c r="D134" s="388"/>
      <c r="E134" s="1060">
        <v>0.42270253107139599</v>
      </c>
      <c r="F134" s="1058">
        <v>3.0957511408631001E-3</v>
      </c>
      <c r="G134" s="1057">
        <v>153.52918829038501</v>
      </c>
      <c r="H134" s="1055">
        <v>153.95498657259799</v>
      </c>
      <c r="I134" s="1060" t="s">
        <v>95</v>
      </c>
      <c r="J134" s="1058" t="s">
        <v>95</v>
      </c>
      <c r="K134" s="1058">
        <v>6.1032157768579801E-2</v>
      </c>
      <c r="L134" s="1059">
        <v>6.1032157768579801E-2</v>
      </c>
      <c r="M134" s="1060" t="s">
        <v>95</v>
      </c>
      <c r="N134" s="1058" t="s">
        <v>95</v>
      </c>
      <c r="O134" s="1058" t="s">
        <v>95</v>
      </c>
      <c r="P134" s="1059" t="s">
        <v>95</v>
      </c>
      <c r="Q134" s="1060" t="s">
        <v>95</v>
      </c>
      <c r="R134" s="1058" t="s">
        <v>95</v>
      </c>
      <c r="S134" s="1057">
        <v>3.1751791708246398E-3</v>
      </c>
      <c r="T134" s="1055">
        <v>3.1751791708246398E-3</v>
      </c>
      <c r="U134" s="345"/>
    </row>
    <row r="135" spans="1:21" ht="15" customHeight="1" x14ac:dyDescent="0.2">
      <c r="A135" s="119"/>
      <c r="B135" s="124"/>
      <c r="C135" s="359" t="s">
        <v>299</v>
      </c>
      <c r="D135" s="147"/>
      <c r="E135" s="1056">
        <v>244.300489884786</v>
      </c>
      <c r="F135" s="1057">
        <v>4.4571538113178599</v>
      </c>
      <c r="G135" s="1057">
        <v>58.1854934775128</v>
      </c>
      <c r="H135" s="1055">
        <v>306.943137173617</v>
      </c>
      <c r="I135" s="1060" t="s">
        <v>95</v>
      </c>
      <c r="J135" s="1058" t="s">
        <v>95</v>
      </c>
      <c r="K135" s="1057">
        <v>5.5559645628810196E-3</v>
      </c>
      <c r="L135" s="1055">
        <v>5.5559645628810196E-3</v>
      </c>
      <c r="M135" s="1056">
        <v>3.3734010704889801E-2</v>
      </c>
      <c r="N135" s="1058" t="s">
        <v>95</v>
      </c>
      <c r="O135" s="1058" t="s">
        <v>95</v>
      </c>
      <c r="P135" s="1055">
        <v>3.3734010704889801E-2</v>
      </c>
      <c r="Q135" s="1056">
        <v>3.7535153769391302E-2</v>
      </c>
      <c r="R135" s="1058" t="s">
        <v>95</v>
      </c>
      <c r="S135" s="1058" t="s">
        <v>95</v>
      </c>
      <c r="T135" s="1055">
        <v>3.7535153769391302E-2</v>
      </c>
      <c r="U135" s="345"/>
    </row>
    <row r="136" spans="1:21" ht="15" customHeight="1" x14ac:dyDescent="0.2">
      <c r="A136" s="119"/>
      <c r="B136" s="124"/>
      <c r="C136" s="359" t="s">
        <v>243</v>
      </c>
      <c r="D136" s="147"/>
      <c r="E136" s="1056">
        <v>1.0049895672684399</v>
      </c>
      <c r="F136" s="1057">
        <v>3.9765824366335002E-2</v>
      </c>
      <c r="G136" s="1057">
        <v>41.839795319708401</v>
      </c>
      <c r="H136" s="1055">
        <v>42.884550711343103</v>
      </c>
      <c r="I136" s="1060" t="s">
        <v>95</v>
      </c>
      <c r="J136" s="1058" t="s">
        <v>95</v>
      </c>
      <c r="K136" s="1058">
        <v>3.1683206527209498E-3</v>
      </c>
      <c r="L136" s="1059">
        <v>3.1683206527209498E-3</v>
      </c>
      <c r="M136" s="1060" t="s">
        <v>95</v>
      </c>
      <c r="N136" s="1058" t="s">
        <v>95</v>
      </c>
      <c r="O136" s="1058">
        <v>1.3607910732105601E-3</v>
      </c>
      <c r="P136" s="1059">
        <v>1.3607910732105601E-3</v>
      </c>
      <c r="Q136" s="1060">
        <v>4.5359702440351998E-4</v>
      </c>
      <c r="R136" s="1058" t="s">
        <v>95</v>
      </c>
      <c r="S136" s="1058">
        <v>4.0823732196316803E-3</v>
      </c>
      <c r="T136" s="1059">
        <v>4.5359702440352003E-3</v>
      </c>
      <c r="U136" s="362"/>
    </row>
    <row r="137" spans="1:21" ht="15" customHeight="1" x14ac:dyDescent="0.2">
      <c r="A137" s="119"/>
      <c r="B137" s="599"/>
      <c r="C137" s="359" t="s">
        <v>293</v>
      </c>
      <c r="D137" s="595"/>
      <c r="E137" s="1056">
        <v>17.337453506305</v>
      </c>
      <c r="F137" s="1057">
        <v>0.19363083846780299</v>
      </c>
      <c r="G137" s="1057">
        <v>2099.9510311228</v>
      </c>
      <c r="H137" s="1055">
        <v>2117.4821154675701</v>
      </c>
      <c r="I137" s="1060">
        <v>2.7215821464211202E-4</v>
      </c>
      <c r="J137" s="1058" t="s">
        <v>95</v>
      </c>
      <c r="K137" s="1058">
        <v>1.46261756346098E-3</v>
      </c>
      <c r="L137" s="1059">
        <v>1.73477577810309E-3</v>
      </c>
      <c r="M137" s="1060">
        <v>0.55791526807584102</v>
      </c>
      <c r="N137" s="1058" t="s">
        <v>95</v>
      </c>
      <c r="O137" s="1058">
        <v>0.107956091808038</v>
      </c>
      <c r="P137" s="1059">
        <v>0.66587135988387902</v>
      </c>
      <c r="Q137" s="1060">
        <v>1.6193413771205701E-3</v>
      </c>
      <c r="R137" s="1058" t="s">
        <v>95</v>
      </c>
      <c r="S137" s="1058">
        <v>6.6225165562913899E-2</v>
      </c>
      <c r="T137" s="1059">
        <v>6.7844506940034494E-2</v>
      </c>
      <c r="U137" s="345"/>
    </row>
    <row r="138" spans="1:21" ht="15" customHeight="1" x14ac:dyDescent="0.2">
      <c r="A138" s="119"/>
      <c r="B138" s="206"/>
      <c r="C138" s="594" t="s">
        <v>10</v>
      </c>
      <c r="D138" s="595"/>
      <c r="E138" s="999">
        <v>7.40429102785086</v>
      </c>
      <c r="F138" s="1000">
        <v>0.13484527704086399</v>
      </c>
      <c r="G138" s="1000">
        <v>1394.6627012609999</v>
      </c>
      <c r="H138" s="1035">
        <f>SUM(G138,E139:F139)</f>
        <v>1398.4322694134457</v>
      </c>
      <c r="I138" s="1054" t="s">
        <v>95</v>
      </c>
      <c r="J138" s="1023" t="s">
        <v>95</v>
      </c>
      <c r="K138" s="1023" t="s">
        <v>95</v>
      </c>
      <c r="L138" s="1034" t="s">
        <v>95</v>
      </c>
      <c r="M138" s="1054">
        <v>2.6384514197586899</v>
      </c>
      <c r="N138" s="1023" t="s">
        <v>95</v>
      </c>
      <c r="O138" s="1023">
        <v>56.651456046448303</v>
      </c>
      <c r="P138" s="1055">
        <f>SUM(O138,M140)</f>
        <v>57.179146330400037</v>
      </c>
      <c r="Q138" s="1054">
        <v>6.6424793613353899</v>
      </c>
      <c r="R138" s="1023" t="s">
        <v>95</v>
      </c>
      <c r="S138" s="1023">
        <v>364.61344461580302</v>
      </c>
      <c r="T138" s="1055">
        <f>SUM(S138,Q140)</f>
        <v>365.94194048807009</v>
      </c>
      <c r="U138" s="362"/>
    </row>
    <row r="139" spans="1:21" ht="15" customHeight="1" x14ac:dyDescent="0.2">
      <c r="A139" s="119"/>
      <c r="B139" s="599"/>
      <c r="C139" s="359"/>
      <c r="D139" s="595" t="s">
        <v>411</v>
      </c>
      <c r="E139" s="1056">
        <f>0.5*E138</f>
        <v>3.70214551392543</v>
      </c>
      <c r="F139" s="1057">
        <f>0.5*F138</f>
        <v>6.7422638520431996E-2</v>
      </c>
      <c r="G139" s="1058"/>
      <c r="H139" s="1059"/>
      <c r="I139" s="1060"/>
      <c r="J139" s="1058"/>
      <c r="K139" s="1058"/>
      <c r="L139" s="1059"/>
      <c r="M139" s="1060"/>
      <c r="N139" s="1058"/>
      <c r="O139" s="1058"/>
      <c r="P139" s="1059"/>
      <c r="Q139" s="1060"/>
      <c r="R139" s="1058"/>
      <c r="S139" s="1058"/>
      <c r="T139" s="1059"/>
      <c r="U139" s="362"/>
    </row>
    <row r="140" spans="1:21" ht="15" customHeight="1" x14ac:dyDescent="0.2">
      <c r="A140" s="119"/>
      <c r="B140" s="124"/>
      <c r="C140" s="359"/>
      <c r="D140" s="147" t="s">
        <v>414</v>
      </c>
      <c r="E140" s="1060"/>
      <c r="F140" s="1058"/>
      <c r="G140" s="1058"/>
      <c r="H140" s="1059"/>
      <c r="I140" s="1060"/>
      <c r="J140" s="1058"/>
      <c r="K140" s="1058"/>
      <c r="L140" s="1059"/>
      <c r="M140" s="1060">
        <f>0.2*M138</f>
        <v>0.527690283951738</v>
      </c>
      <c r="N140" s="1058"/>
      <c r="O140" s="1058"/>
      <c r="P140" s="1059"/>
      <c r="Q140" s="1060">
        <f>0.2*Q138</f>
        <v>1.3284958722670781</v>
      </c>
      <c r="R140" s="1058"/>
      <c r="S140" s="1058"/>
      <c r="T140" s="1059"/>
      <c r="U140" s="503"/>
    </row>
    <row r="141" spans="1:21" ht="15" customHeight="1" x14ac:dyDescent="0.2">
      <c r="A141" s="119"/>
      <c r="B141" s="124"/>
      <c r="C141" s="359" t="s">
        <v>11</v>
      </c>
      <c r="D141" s="388"/>
      <c r="E141" s="1056">
        <v>3.8782545586501E-3</v>
      </c>
      <c r="F141" s="1057">
        <v>3.5536768427835402E-4</v>
      </c>
      <c r="G141" s="1057">
        <v>6.1439716955456802</v>
      </c>
      <c r="H141" s="1035">
        <f>SUM(G141,E142:F142)</f>
        <v>6.1460885066671445</v>
      </c>
      <c r="I141" s="1060" t="s">
        <v>95</v>
      </c>
      <c r="J141" s="1058" t="s">
        <v>95</v>
      </c>
      <c r="K141" s="1058" t="s">
        <v>95</v>
      </c>
      <c r="L141" s="1059" t="s">
        <v>95</v>
      </c>
      <c r="M141" s="1056">
        <v>0.14191690102512899</v>
      </c>
      <c r="N141" s="1058" t="s">
        <v>95</v>
      </c>
      <c r="O141" s="1057">
        <v>16.198856935498501</v>
      </c>
      <c r="P141" s="1055">
        <f>SUM(O141,M143)</f>
        <v>16.227240315703526</v>
      </c>
      <c r="Q141" s="1056">
        <v>2.0422072031207499</v>
      </c>
      <c r="R141" s="1058" t="s">
        <v>95</v>
      </c>
      <c r="S141" s="1057">
        <v>64.152952916628905</v>
      </c>
      <c r="T141" s="1055">
        <f>SUM(S141,Q143)</f>
        <v>64.56139435725305</v>
      </c>
      <c r="U141" s="362"/>
    </row>
    <row r="142" spans="1:21" ht="15" customHeight="1" x14ac:dyDescent="0.2">
      <c r="A142" s="119"/>
      <c r="B142" s="124"/>
      <c r="C142" s="359"/>
      <c r="D142" s="388" t="s">
        <v>411</v>
      </c>
      <c r="E142" s="1056">
        <f>0.5*E141</f>
        <v>1.93912727932505E-3</v>
      </c>
      <c r="F142" s="1057">
        <f>0.5*F141</f>
        <v>1.7768384213917701E-4</v>
      </c>
      <c r="G142" s="1058"/>
      <c r="H142" s="1059"/>
      <c r="I142" s="1060"/>
      <c r="J142" s="1058"/>
      <c r="K142" s="1058"/>
      <c r="L142" s="1059"/>
      <c r="M142" s="1060"/>
      <c r="N142" s="1058"/>
      <c r="O142" s="1058"/>
      <c r="P142" s="1059"/>
      <c r="Q142" s="1060"/>
      <c r="R142" s="1058"/>
      <c r="S142" s="1058"/>
      <c r="T142" s="1059"/>
      <c r="U142" s="345"/>
    </row>
    <row r="143" spans="1:21" ht="15" customHeight="1" x14ac:dyDescent="0.2">
      <c r="A143" s="119"/>
      <c r="B143" s="124"/>
      <c r="C143" s="359"/>
      <c r="D143" s="388" t="s">
        <v>414</v>
      </c>
      <c r="E143" s="1060"/>
      <c r="F143" s="1058"/>
      <c r="G143" s="1058"/>
      <c r="H143" s="1059"/>
      <c r="I143" s="1060"/>
      <c r="J143" s="1058"/>
      <c r="K143" s="1058"/>
      <c r="L143" s="1059"/>
      <c r="M143" s="1060">
        <f>0.2*M141</f>
        <v>2.8383380205025802E-2</v>
      </c>
      <c r="N143" s="1058"/>
      <c r="O143" s="1058"/>
      <c r="P143" s="1059"/>
      <c r="Q143" s="1060">
        <f>0.2*Q141</f>
        <v>0.40844144062415</v>
      </c>
      <c r="R143" s="1058"/>
      <c r="S143" s="1058"/>
      <c r="T143" s="1059"/>
      <c r="U143" s="362"/>
    </row>
    <row r="144" spans="1:21" ht="15" customHeight="1" x14ac:dyDescent="0.2">
      <c r="A144" s="119"/>
      <c r="B144" s="124"/>
      <c r="C144" s="359" t="s">
        <v>314</v>
      </c>
      <c r="D144" s="388"/>
      <c r="E144" s="1056">
        <v>17.208890501678301</v>
      </c>
      <c r="F144" s="1057">
        <v>0.88579269489249401</v>
      </c>
      <c r="G144" s="1058">
        <v>0.125089542819559</v>
      </c>
      <c r="H144" s="1055">
        <v>18.2197727393904</v>
      </c>
      <c r="I144" s="1060" t="s">
        <v>95</v>
      </c>
      <c r="J144" s="1058" t="s">
        <v>95</v>
      </c>
      <c r="K144" s="1058" t="s">
        <v>95</v>
      </c>
      <c r="L144" s="1059" t="s">
        <v>95</v>
      </c>
      <c r="M144" s="1060" t="s">
        <v>95</v>
      </c>
      <c r="N144" s="1058" t="s">
        <v>95</v>
      </c>
      <c r="O144" s="1058" t="s">
        <v>95</v>
      </c>
      <c r="P144" s="1059" t="s">
        <v>95</v>
      </c>
      <c r="Q144" s="1060" t="s">
        <v>95</v>
      </c>
      <c r="R144" s="1058" t="s">
        <v>95</v>
      </c>
      <c r="S144" s="1058" t="s">
        <v>95</v>
      </c>
      <c r="T144" s="1059" t="s">
        <v>95</v>
      </c>
      <c r="U144" s="335"/>
    </row>
    <row r="145" spans="1:21" ht="15" customHeight="1" x14ac:dyDescent="0.2">
      <c r="A145" s="119"/>
      <c r="B145" s="124"/>
      <c r="C145" s="359" t="s">
        <v>171</v>
      </c>
      <c r="D145" s="388"/>
      <c r="E145" s="1056">
        <v>7.9036242402249801</v>
      </c>
      <c r="F145" s="1057">
        <v>0.232650081938613</v>
      </c>
      <c r="G145" s="1057">
        <v>833.14035181097995</v>
      </c>
      <c r="H145" s="1055">
        <v>841.27662613314305</v>
      </c>
      <c r="I145" s="1060" t="s">
        <v>95</v>
      </c>
      <c r="J145" s="1058" t="s">
        <v>95</v>
      </c>
      <c r="K145" s="1058">
        <v>7.0366455799861303E-4</v>
      </c>
      <c r="L145" s="1059">
        <v>7.0366455799861303E-4</v>
      </c>
      <c r="M145" s="1060">
        <v>7.2965617345550196E-2</v>
      </c>
      <c r="N145" s="1058" t="s">
        <v>95</v>
      </c>
      <c r="O145" s="1058">
        <v>3.25365145604645</v>
      </c>
      <c r="P145" s="1059">
        <v>3.3266170733920002</v>
      </c>
      <c r="Q145" s="1060">
        <v>9.6607094257461695E-2</v>
      </c>
      <c r="R145" s="1058" t="s">
        <v>95</v>
      </c>
      <c r="S145" s="1058">
        <v>0.92370498049532801</v>
      </c>
      <c r="T145" s="1059">
        <v>1.0203120747527901</v>
      </c>
      <c r="U145" s="345"/>
    </row>
    <row r="146" spans="1:21" ht="15" customHeight="1" x14ac:dyDescent="0.2">
      <c r="A146" s="119"/>
      <c r="B146" s="601"/>
      <c r="C146" s="352" t="s">
        <v>172</v>
      </c>
      <c r="D146" s="391"/>
      <c r="E146" s="1060" t="s">
        <v>95</v>
      </c>
      <c r="F146" s="1058" t="s">
        <v>95</v>
      </c>
      <c r="G146" s="1058" t="s">
        <v>95</v>
      </c>
      <c r="H146" s="1059" t="s">
        <v>95</v>
      </c>
      <c r="I146" s="1060" t="s">
        <v>95</v>
      </c>
      <c r="J146" s="1058" t="s">
        <v>95</v>
      </c>
      <c r="K146" s="1058" t="s">
        <v>95</v>
      </c>
      <c r="L146" s="1059" t="s">
        <v>95</v>
      </c>
      <c r="M146" s="1060">
        <v>5.1115848680032702E-2</v>
      </c>
      <c r="N146" s="1058" t="s">
        <v>95</v>
      </c>
      <c r="O146" s="1058">
        <v>3.6460128821554898</v>
      </c>
      <c r="P146" s="1059">
        <v>3.6971287308355198</v>
      </c>
      <c r="Q146" s="1060" t="s">
        <v>95</v>
      </c>
      <c r="R146" s="1058" t="s">
        <v>95</v>
      </c>
      <c r="S146" s="1058" t="s">
        <v>95</v>
      </c>
      <c r="T146" s="1059" t="s">
        <v>95</v>
      </c>
      <c r="U146" s="362"/>
    </row>
    <row r="147" spans="1:21" ht="15" customHeight="1" x14ac:dyDescent="0.2">
      <c r="A147" s="119"/>
      <c r="B147" s="594"/>
      <c r="C147" s="359"/>
      <c r="D147" s="119"/>
      <c r="E147" s="547"/>
      <c r="F147" s="547"/>
      <c r="G147" s="547"/>
      <c r="H147" s="547"/>
      <c r="I147" s="547"/>
      <c r="J147" s="546"/>
      <c r="K147" s="547"/>
      <c r="L147" s="547"/>
      <c r="M147" s="547"/>
      <c r="N147" s="546"/>
      <c r="O147" s="546"/>
      <c r="P147" s="547"/>
      <c r="Q147" s="546"/>
      <c r="R147" s="546"/>
      <c r="S147" s="546"/>
      <c r="T147" s="546"/>
      <c r="U147" s="362"/>
    </row>
    <row r="148" spans="1:21" ht="15" customHeight="1" x14ac:dyDescent="0.2">
      <c r="A148" s="119"/>
      <c r="B148" s="119"/>
      <c r="C148" s="359"/>
      <c r="D148" s="119"/>
      <c r="E148" s="550"/>
      <c r="F148" s="550"/>
      <c r="G148" s="550"/>
      <c r="H148" s="550"/>
      <c r="I148" s="550"/>
      <c r="J148" s="549"/>
      <c r="K148" s="550"/>
      <c r="L148" s="550"/>
      <c r="M148" s="550"/>
      <c r="N148" s="549"/>
      <c r="O148" s="549"/>
      <c r="P148" s="550"/>
      <c r="Q148" s="549"/>
      <c r="R148" s="549"/>
      <c r="S148" s="549"/>
      <c r="T148" s="549"/>
      <c r="U148" s="362"/>
    </row>
    <row r="149" spans="1:21" ht="18.75" customHeight="1" x14ac:dyDescent="0.2">
      <c r="A149" s="119"/>
      <c r="B149" s="372"/>
      <c r="C149" s="372"/>
      <c r="D149" s="372"/>
      <c r="E149" s="1156" t="s">
        <v>315</v>
      </c>
      <c r="F149" s="1156"/>
      <c r="G149" s="1156"/>
      <c r="H149" s="1156"/>
      <c r="I149" s="1156" t="s">
        <v>316</v>
      </c>
      <c r="J149" s="1156"/>
      <c r="K149" s="1156"/>
      <c r="L149" s="1156"/>
      <c r="M149" s="1156" t="s">
        <v>238</v>
      </c>
      <c r="N149" s="1156"/>
      <c r="O149" s="1156"/>
      <c r="P149" s="1156"/>
      <c r="Q149" s="1156" t="s">
        <v>239</v>
      </c>
      <c r="R149" s="1156"/>
      <c r="S149" s="1156"/>
      <c r="T149" s="1156"/>
      <c r="U149" s="362"/>
    </row>
    <row r="150" spans="1:21" ht="28.5" customHeight="1" x14ac:dyDescent="0.2">
      <c r="A150" s="119"/>
      <c r="B150" s="275"/>
      <c r="C150" s="275"/>
      <c r="D150" s="548" t="s">
        <v>284</v>
      </c>
      <c r="E150" s="384" t="s">
        <v>144</v>
      </c>
      <c r="F150" s="385" t="s">
        <v>105</v>
      </c>
      <c r="G150" s="386" t="s">
        <v>48</v>
      </c>
      <c r="H150" s="387" t="s">
        <v>0</v>
      </c>
      <c r="I150" s="384" t="s">
        <v>144</v>
      </c>
      <c r="J150" s="385" t="s">
        <v>105</v>
      </c>
      <c r="K150" s="386" t="s">
        <v>48</v>
      </c>
      <c r="L150" s="387" t="s">
        <v>0</v>
      </c>
      <c r="M150" s="384" t="s">
        <v>144</v>
      </c>
      <c r="N150" s="385" t="s">
        <v>105</v>
      </c>
      <c r="O150" s="386" t="s">
        <v>48</v>
      </c>
      <c r="P150" s="387" t="s">
        <v>0</v>
      </c>
      <c r="Q150" s="384" t="s">
        <v>144</v>
      </c>
      <c r="R150" s="385" t="s">
        <v>105</v>
      </c>
      <c r="S150" s="386" t="s">
        <v>48</v>
      </c>
      <c r="T150" s="387" t="s">
        <v>0</v>
      </c>
      <c r="U150" s="345"/>
    </row>
    <row r="151" spans="1:21" ht="15" customHeight="1" x14ac:dyDescent="0.2">
      <c r="A151" s="119"/>
      <c r="B151" s="124"/>
      <c r="C151" s="359" t="s">
        <v>345</v>
      </c>
      <c r="D151" s="388"/>
      <c r="E151" s="1056">
        <v>272.75019051074997</v>
      </c>
      <c r="F151" s="1057">
        <v>8.5139998533488992</v>
      </c>
      <c r="G151" s="1057">
        <v>8.6460229973691405</v>
      </c>
      <c r="H151" s="1055">
        <v>289.91021336146798</v>
      </c>
      <c r="I151" s="1056">
        <v>7.3482717953370202E-3</v>
      </c>
      <c r="J151" s="1058" t="s">
        <v>95</v>
      </c>
      <c r="K151" s="1057">
        <v>4.9895672684387203E-3</v>
      </c>
      <c r="L151" s="1055">
        <v>1.23378390637757E-2</v>
      </c>
      <c r="M151" s="1056">
        <v>22.080540687653102</v>
      </c>
      <c r="N151" s="1058" t="s">
        <v>95</v>
      </c>
      <c r="O151" s="1058" t="s">
        <v>95</v>
      </c>
      <c r="P151" s="1055">
        <f>SUM(O151,M152)</f>
        <v>11.040270343826551</v>
      </c>
      <c r="Q151" s="1056">
        <v>0.64530527079742395</v>
      </c>
      <c r="R151" s="1057">
        <v>5.9239502787799105E-4</v>
      </c>
      <c r="S151" s="1057">
        <v>1.3607910732105601E-3</v>
      </c>
      <c r="T151" s="1055">
        <v>0.64725845689851202</v>
      </c>
      <c r="U151" s="362"/>
    </row>
    <row r="152" spans="1:21" ht="15" customHeight="1" x14ac:dyDescent="0.2">
      <c r="A152" s="119"/>
      <c r="B152" s="124"/>
      <c r="C152" s="359"/>
      <c r="D152" s="388" t="s">
        <v>413</v>
      </c>
      <c r="E152" s="1060"/>
      <c r="F152" s="1058"/>
      <c r="G152" s="1058"/>
      <c r="H152" s="1059"/>
      <c r="I152" s="1060"/>
      <c r="J152" s="1058"/>
      <c r="K152" s="1058"/>
      <c r="L152" s="1059"/>
      <c r="M152" s="1060">
        <f>0.5*M151</f>
        <v>11.040270343826551</v>
      </c>
      <c r="N152" s="1058"/>
      <c r="O152" s="1058"/>
      <c r="P152" s="1055"/>
      <c r="Q152" s="1061"/>
      <c r="R152" s="1058"/>
      <c r="S152" s="1058"/>
      <c r="T152" s="1059"/>
      <c r="U152" s="362"/>
    </row>
    <row r="153" spans="1:21" ht="15" customHeight="1" x14ac:dyDescent="0.2">
      <c r="A153" s="119"/>
      <c r="B153" s="124"/>
      <c r="C153" s="359" t="s">
        <v>321</v>
      </c>
      <c r="D153" s="388"/>
      <c r="E153" s="1056">
        <v>32.979306903746703</v>
      </c>
      <c r="F153" s="1057">
        <v>1.5253576147203801E-2</v>
      </c>
      <c r="G153" s="1058">
        <v>13.061004263812</v>
      </c>
      <c r="H153" s="1055">
        <v>46.055564743705901</v>
      </c>
      <c r="I153" s="1060" t="s">
        <v>95</v>
      </c>
      <c r="J153" s="1058" t="s">
        <v>95</v>
      </c>
      <c r="K153" s="1058" t="s">
        <v>95</v>
      </c>
      <c r="L153" s="1059" t="s">
        <v>95</v>
      </c>
      <c r="M153" s="1060" t="s">
        <v>95</v>
      </c>
      <c r="N153" s="1058" t="s">
        <v>95</v>
      </c>
      <c r="O153" s="1058" t="s">
        <v>95</v>
      </c>
      <c r="P153" s="1059" t="s">
        <v>95</v>
      </c>
      <c r="Q153" s="1060">
        <v>9.7523360246756796E-4</v>
      </c>
      <c r="R153" s="1058" t="s">
        <v>95</v>
      </c>
      <c r="S153" s="1058" t="s">
        <v>95</v>
      </c>
      <c r="T153" s="1059">
        <v>9.7523360246756796E-4</v>
      </c>
      <c r="U153" s="362"/>
    </row>
    <row r="154" spans="1:21" ht="15" customHeight="1" x14ac:dyDescent="0.2">
      <c r="A154" s="119"/>
      <c r="B154" s="124"/>
      <c r="C154" s="359" t="s">
        <v>304</v>
      </c>
      <c r="D154" s="388"/>
      <c r="E154" s="1056">
        <v>0.26321328132087501</v>
      </c>
      <c r="F154" s="1057">
        <v>1.79770292046789E-3</v>
      </c>
      <c r="G154" s="1057">
        <v>3.17088943896528</v>
      </c>
      <c r="H154" s="1055">
        <v>3.4359004232066201</v>
      </c>
      <c r="I154" s="1060" t="s">
        <v>95</v>
      </c>
      <c r="J154" s="1058" t="s">
        <v>95</v>
      </c>
      <c r="K154" s="1058">
        <v>2.07358639727323E-4</v>
      </c>
      <c r="L154" s="1059">
        <v>2.07358639727323E-4</v>
      </c>
      <c r="M154" s="1060" t="s">
        <v>95</v>
      </c>
      <c r="N154" s="1058" t="s">
        <v>95</v>
      </c>
      <c r="O154" s="1058" t="s">
        <v>95</v>
      </c>
      <c r="P154" s="1059" t="s">
        <v>95</v>
      </c>
      <c r="Q154" s="1060" t="s">
        <v>95</v>
      </c>
      <c r="R154" s="1058" t="s">
        <v>95</v>
      </c>
      <c r="S154" s="1058" t="s">
        <v>95</v>
      </c>
      <c r="T154" s="1059" t="s">
        <v>95</v>
      </c>
      <c r="U154" s="335"/>
    </row>
    <row r="155" spans="1:21" ht="15" customHeight="1" x14ac:dyDescent="0.2">
      <c r="A155" s="119"/>
      <c r="B155" s="124"/>
      <c r="C155" s="359" t="s">
        <v>301</v>
      </c>
      <c r="D155" s="388"/>
      <c r="E155" s="1056">
        <v>2.42850403701352</v>
      </c>
      <c r="F155" s="1057">
        <v>1.9593419434356099E-3</v>
      </c>
      <c r="G155" s="1058">
        <v>49.466057243944498</v>
      </c>
      <c r="H155" s="1055">
        <v>51.896520622901399</v>
      </c>
      <c r="I155" s="1060">
        <v>1.9731470561553102E-3</v>
      </c>
      <c r="J155" s="1058" t="s">
        <v>95</v>
      </c>
      <c r="K155" s="1058">
        <v>123.669122696725</v>
      </c>
      <c r="L155" s="1059">
        <v>123.671095843781</v>
      </c>
      <c r="M155" s="1060" t="s">
        <v>95</v>
      </c>
      <c r="N155" s="1058" t="s">
        <v>95</v>
      </c>
      <c r="O155" s="1058" t="s">
        <v>95</v>
      </c>
      <c r="P155" s="1059" t="s">
        <v>95</v>
      </c>
      <c r="Q155" s="1060" t="s">
        <v>95</v>
      </c>
      <c r="R155" s="1058" t="s">
        <v>95</v>
      </c>
      <c r="S155" s="1058" t="s">
        <v>95</v>
      </c>
      <c r="T155" s="1059" t="s">
        <v>95</v>
      </c>
      <c r="U155" s="362"/>
    </row>
    <row r="156" spans="1:21" ht="15" customHeight="1" x14ac:dyDescent="0.2">
      <c r="A156" s="119"/>
      <c r="B156" s="124"/>
      <c r="C156" s="359" t="s">
        <v>294</v>
      </c>
      <c r="D156" s="388"/>
      <c r="E156" s="1056">
        <v>1.0432731561281E-3</v>
      </c>
      <c r="F156" s="1057">
        <v>8.5287067280523602E-6</v>
      </c>
      <c r="G156" s="1058">
        <v>5.1710060782001299E-2</v>
      </c>
      <c r="H156" s="1055">
        <v>5.2761862644857403E-2</v>
      </c>
      <c r="I156" s="1060" t="s">
        <v>95</v>
      </c>
      <c r="J156" s="1058" t="s">
        <v>95</v>
      </c>
      <c r="K156" s="1058" t="s">
        <v>95</v>
      </c>
      <c r="L156" s="1059" t="s">
        <v>95</v>
      </c>
      <c r="M156" s="1060" t="s">
        <v>95</v>
      </c>
      <c r="N156" s="1058" t="s">
        <v>95</v>
      </c>
      <c r="O156" s="1058" t="s">
        <v>95</v>
      </c>
      <c r="P156" s="1059" t="s">
        <v>95</v>
      </c>
      <c r="Q156" s="1060" t="s">
        <v>95</v>
      </c>
      <c r="R156" s="1058" t="s">
        <v>95</v>
      </c>
      <c r="S156" s="1058">
        <v>6.8039553660527996E-3</v>
      </c>
      <c r="T156" s="1059">
        <v>6.8039553660527996E-3</v>
      </c>
      <c r="U156" s="362"/>
    </row>
    <row r="157" spans="1:21" ht="15" customHeight="1" x14ac:dyDescent="0.2">
      <c r="A157" s="119"/>
      <c r="B157" s="124"/>
      <c r="C157" s="359" t="s">
        <v>173</v>
      </c>
      <c r="D157" s="388"/>
      <c r="E157" s="1056">
        <v>1.0228612900299401E-2</v>
      </c>
      <c r="F157" s="1057">
        <v>3.2988499057706402E-4</v>
      </c>
      <c r="G157" s="1057">
        <v>213.964319970096</v>
      </c>
      <c r="H157" s="1055">
        <v>213.974878467987</v>
      </c>
      <c r="I157" s="1060" t="s">
        <v>95</v>
      </c>
      <c r="J157" s="1058" t="s">
        <v>95</v>
      </c>
      <c r="K157" s="1058">
        <v>84.684355210345302</v>
      </c>
      <c r="L157" s="1055">
        <v>84.684355210345302</v>
      </c>
      <c r="M157" s="1060" t="s">
        <v>95</v>
      </c>
      <c r="N157" s="1058" t="s">
        <v>95</v>
      </c>
      <c r="O157" s="1058">
        <v>2.7215821464211202E-3</v>
      </c>
      <c r="P157" s="1055">
        <v>2.7215821464211202E-3</v>
      </c>
      <c r="Q157" s="1060" t="s">
        <v>95</v>
      </c>
      <c r="R157" s="1058" t="s">
        <v>95</v>
      </c>
      <c r="S157" s="1058" t="s">
        <v>95</v>
      </c>
      <c r="T157" s="1059" t="s">
        <v>95</v>
      </c>
      <c r="U157" s="345"/>
    </row>
    <row r="158" spans="1:21" ht="15" customHeight="1" x14ac:dyDescent="0.2">
      <c r="A158" s="119"/>
      <c r="B158" s="597" t="s">
        <v>71</v>
      </c>
      <c r="C158" s="359"/>
      <c r="D158" s="388"/>
      <c r="E158" s="1056"/>
      <c r="F158" s="1057"/>
      <c r="G158" s="1058"/>
      <c r="H158" s="1055"/>
      <c r="I158" s="1060"/>
      <c r="J158" s="1058"/>
      <c r="K158" s="1058"/>
      <c r="L158" s="1059"/>
      <c r="M158" s="1060"/>
      <c r="N158" s="1058"/>
      <c r="O158" s="1058"/>
      <c r="P158" s="1059"/>
      <c r="Q158" s="1060"/>
      <c r="R158" s="1058"/>
      <c r="S158" s="1058"/>
      <c r="T158" s="1059"/>
      <c r="U158" s="362"/>
    </row>
    <row r="159" spans="1:21" ht="15" customHeight="1" x14ac:dyDescent="0.2">
      <c r="A159" s="119"/>
      <c r="B159" s="124"/>
      <c r="C159" s="359" t="s">
        <v>309</v>
      </c>
      <c r="D159" s="388"/>
      <c r="E159" s="1056">
        <v>7.7791889685203701E-3</v>
      </c>
      <c r="F159" s="1057">
        <v>4.2188645020971598E-4</v>
      </c>
      <c r="G159" s="1058">
        <v>18.507665789712402</v>
      </c>
      <c r="H159" s="1055">
        <v>18.515866865131201</v>
      </c>
      <c r="I159" s="1060" t="s">
        <v>95</v>
      </c>
      <c r="J159" s="1058" t="s">
        <v>95</v>
      </c>
      <c r="K159" s="1058" t="s">
        <v>95</v>
      </c>
      <c r="L159" s="1059" t="s">
        <v>95</v>
      </c>
      <c r="M159" s="1060" t="s">
        <v>95</v>
      </c>
      <c r="N159" s="1058" t="s">
        <v>95</v>
      </c>
      <c r="O159" s="1058" t="s">
        <v>95</v>
      </c>
      <c r="P159" s="1059" t="s">
        <v>95</v>
      </c>
      <c r="Q159" s="1060" t="s">
        <v>95</v>
      </c>
      <c r="R159" s="1058" t="s">
        <v>95</v>
      </c>
      <c r="S159" s="1058" t="s">
        <v>95</v>
      </c>
      <c r="T159" s="1059" t="s">
        <v>95</v>
      </c>
      <c r="U159" s="362"/>
    </row>
    <row r="160" spans="1:21" ht="15" customHeight="1" x14ac:dyDescent="0.2">
      <c r="A160" s="119"/>
      <c r="B160" s="124"/>
      <c r="C160" s="359" t="s">
        <v>305</v>
      </c>
      <c r="D160" s="388"/>
      <c r="E160" s="1056">
        <v>145.66993105325199</v>
      </c>
      <c r="F160" s="1057">
        <v>4.7805109645910404</v>
      </c>
      <c r="G160" s="1058">
        <v>2.2642251130163101E-2</v>
      </c>
      <c r="H160" s="1055">
        <v>150.47308426897399</v>
      </c>
      <c r="I160" s="1060">
        <v>1.0432731561281E-3</v>
      </c>
      <c r="J160" s="1058" t="s">
        <v>95</v>
      </c>
      <c r="K160" s="1058">
        <v>3.7600090012925999E-5</v>
      </c>
      <c r="L160" s="1059">
        <v>1.0808732461410201E-3</v>
      </c>
      <c r="M160" s="1060">
        <v>1.52862197223986E-3</v>
      </c>
      <c r="N160" s="1058" t="s">
        <v>95</v>
      </c>
      <c r="O160" s="1058" t="s">
        <v>95</v>
      </c>
      <c r="P160" s="1059">
        <v>1.52862197223986E-3</v>
      </c>
      <c r="Q160" s="1060">
        <v>0.35408690918987601</v>
      </c>
      <c r="R160" s="1058">
        <v>3.25054410576194E-4</v>
      </c>
      <c r="S160" s="1058" t="s">
        <v>95</v>
      </c>
      <c r="T160" s="1059">
        <v>0.35441196360045202</v>
      </c>
      <c r="U160" s="345"/>
    </row>
    <row r="161" spans="1:21" ht="15" customHeight="1" x14ac:dyDescent="0.2">
      <c r="A161" s="119"/>
      <c r="B161" s="599"/>
      <c r="C161" s="359" t="s">
        <v>174</v>
      </c>
      <c r="D161" s="388"/>
      <c r="E161" s="1056"/>
      <c r="F161" s="1057"/>
      <c r="G161" s="1058"/>
      <c r="H161" s="1055"/>
      <c r="I161" s="1060"/>
      <c r="J161" s="1058"/>
      <c r="K161" s="1058"/>
      <c r="L161" s="1059"/>
      <c r="M161" s="1060"/>
      <c r="N161" s="1058"/>
      <c r="O161" s="1058"/>
      <c r="P161" s="1059"/>
      <c r="Q161" s="1060"/>
      <c r="R161" s="1058"/>
      <c r="S161" s="1058"/>
      <c r="T161" s="1059"/>
      <c r="U161" s="362"/>
    </row>
    <row r="162" spans="1:21" s="592" customFormat="1" ht="15" customHeight="1" x14ac:dyDescent="0.2">
      <c r="A162" s="594"/>
      <c r="B162" s="599"/>
      <c r="C162" s="594"/>
      <c r="D162" s="595" t="s">
        <v>175</v>
      </c>
      <c r="E162" s="1056">
        <v>17.909892951102201</v>
      </c>
      <c r="F162" s="1057">
        <v>0.19288081118647299</v>
      </c>
      <c r="G162" s="1058">
        <v>0.20910822825002301</v>
      </c>
      <c r="H162" s="1055">
        <v>18.311881990538701</v>
      </c>
      <c r="I162" s="1060" t="s">
        <v>95</v>
      </c>
      <c r="J162" s="1058" t="s">
        <v>95</v>
      </c>
      <c r="K162" s="1058" t="s">
        <v>95</v>
      </c>
      <c r="L162" s="1059" t="s">
        <v>95</v>
      </c>
      <c r="M162" s="1060" t="s">
        <v>95</v>
      </c>
      <c r="N162" s="1058" t="s">
        <v>95</v>
      </c>
      <c r="O162" s="1058" t="s">
        <v>95</v>
      </c>
      <c r="P162" s="1059" t="s">
        <v>95</v>
      </c>
      <c r="Q162" s="1060">
        <v>1.0314796334936E-2</v>
      </c>
      <c r="R162" s="1058">
        <v>9.4690595891761197E-6</v>
      </c>
      <c r="S162" s="1058" t="s">
        <v>95</v>
      </c>
      <c r="T162" s="1059">
        <v>1.03242653945252E-2</v>
      </c>
      <c r="U162" s="362"/>
    </row>
    <row r="163" spans="1:21" s="592" customFormat="1" ht="15" customHeight="1" x14ac:dyDescent="0.2">
      <c r="A163" s="594"/>
      <c r="B163" s="599"/>
      <c r="C163" s="594"/>
      <c r="D163" s="594" t="s">
        <v>221</v>
      </c>
      <c r="E163" s="1056">
        <v>5.0485348816111802E-3</v>
      </c>
      <c r="F163" s="1058" t="s">
        <v>95</v>
      </c>
      <c r="G163" s="1058">
        <v>9.0719404880703995E-4</v>
      </c>
      <c r="H163" s="1055">
        <v>5.9557289304182203E-3</v>
      </c>
      <c r="I163" s="1060" t="s">
        <v>95</v>
      </c>
      <c r="J163" s="1058" t="s">
        <v>95</v>
      </c>
      <c r="K163" s="1058" t="s">
        <v>95</v>
      </c>
      <c r="L163" s="1059" t="s">
        <v>95</v>
      </c>
      <c r="M163" s="1060" t="s">
        <v>95</v>
      </c>
      <c r="N163" s="1058" t="s">
        <v>95</v>
      </c>
      <c r="O163" s="1058" t="s">
        <v>95</v>
      </c>
      <c r="P163" s="1059" t="s">
        <v>95</v>
      </c>
      <c r="Q163" s="1060" t="s">
        <v>95</v>
      </c>
      <c r="R163" s="1058" t="s">
        <v>95</v>
      </c>
      <c r="S163" s="1058" t="s">
        <v>95</v>
      </c>
      <c r="T163" s="1059" t="s">
        <v>95</v>
      </c>
      <c r="U163" s="362"/>
    </row>
    <row r="164" spans="1:21" s="592" customFormat="1" ht="15" customHeight="1" x14ac:dyDescent="0.2">
      <c r="A164" s="594"/>
      <c r="B164" s="599"/>
      <c r="C164" s="594"/>
      <c r="D164" s="594" t="s">
        <v>388</v>
      </c>
      <c r="E164" s="1056">
        <v>8.3008255465844092E-3</v>
      </c>
      <c r="F164" s="1057">
        <v>5.3047178228688402E-5</v>
      </c>
      <c r="G164" s="1058" t="s">
        <v>95</v>
      </c>
      <c r="H164" s="1055">
        <v>8.3538727248131002E-3</v>
      </c>
      <c r="I164" s="1060" t="s">
        <v>95</v>
      </c>
      <c r="J164" s="1058" t="s">
        <v>95</v>
      </c>
      <c r="K164" s="1058" t="s">
        <v>95</v>
      </c>
      <c r="L164" s="1059" t="s">
        <v>95</v>
      </c>
      <c r="M164" s="1060" t="s">
        <v>95</v>
      </c>
      <c r="N164" s="1058" t="s">
        <v>95</v>
      </c>
      <c r="O164" s="1058" t="s">
        <v>95</v>
      </c>
      <c r="P164" s="1059" t="s">
        <v>95</v>
      </c>
      <c r="Q164" s="1060" t="s">
        <v>95</v>
      </c>
      <c r="R164" s="1058" t="s">
        <v>95</v>
      </c>
      <c r="S164" s="1058" t="s">
        <v>95</v>
      </c>
      <c r="T164" s="1059" t="s">
        <v>95</v>
      </c>
      <c r="U164" s="362"/>
    </row>
    <row r="165" spans="1:21" s="592" customFormat="1" ht="15" customHeight="1" x14ac:dyDescent="0.2">
      <c r="A165" s="594"/>
      <c r="B165" s="599"/>
      <c r="C165" s="594"/>
      <c r="D165" s="594" t="s">
        <v>187</v>
      </c>
      <c r="E165" s="1056">
        <v>47.501628413317597</v>
      </c>
      <c r="F165" s="1057">
        <v>1.20886004430019</v>
      </c>
      <c r="G165" s="1058" t="s">
        <v>95</v>
      </c>
      <c r="H165" s="1055">
        <v>48.710488457617799</v>
      </c>
      <c r="I165" s="1060">
        <v>3.1751791708246402E-4</v>
      </c>
      <c r="J165" s="1058" t="s">
        <v>95</v>
      </c>
      <c r="K165" s="1058" t="s">
        <v>95</v>
      </c>
      <c r="L165" s="1059">
        <v>3.1751791708246402E-4</v>
      </c>
      <c r="M165" s="1060" t="s">
        <v>95</v>
      </c>
      <c r="N165" s="1058" t="s">
        <v>95</v>
      </c>
      <c r="O165" s="1058" t="s">
        <v>95</v>
      </c>
      <c r="P165" s="1059" t="s">
        <v>95</v>
      </c>
      <c r="Q165" s="1060">
        <v>9.0719404880704006E-5</v>
      </c>
      <c r="R165" s="1058">
        <v>1.93014212711003E-8</v>
      </c>
      <c r="S165" s="1058" t="s">
        <v>95</v>
      </c>
      <c r="T165" s="1059">
        <v>9.0738706301975102E-5</v>
      </c>
      <c r="U165" s="382"/>
    </row>
    <row r="166" spans="1:21" s="592" customFormat="1" ht="15" customHeight="1" x14ac:dyDescent="0.2">
      <c r="A166" s="594"/>
      <c r="B166" s="599"/>
      <c r="C166" s="594" t="s">
        <v>176</v>
      </c>
      <c r="D166" s="594"/>
      <c r="E166" s="1056"/>
      <c r="F166" s="1057"/>
      <c r="G166" s="1058"/>
      <c r="H166" s="1055"/>
      <c r="I166" s="1060"/>
      <c r="J166" s="1058"/>
      <c r="K166" s="1058"/>
      <c r="L166" s="1059"/>
      <c r="M166" s="1060"/>
      <c r="N166" s="1058"/>
      <c r="O166" s="1058"/>
      <c r="P166" s="1059"/>
      <c r="Q166" s="1060"/>
      <c r="R166" s="1058"/>
      <c r="S166" s="1058"/>
      <c r="T166" s="1059"/>
      <c r="U166" s="382"/>
    </row>
    <row r="167" spans="1:21" s="592" customFormat="1" ht="15" customHeight="1" x14ac:dyDescent="0.2">
      <c r="A167" s="594"/>
      <c r="B167" s="599"/>
      <c r="C167" s="594"/>
      <c r="D167" s="594" t="s">
        <v>227</v>
      </c>
      <c r="E167" s="1056">
        <v>1.64895219087363</v>
      </c>
      <c r="F167" s="1057">
        <v>2.99803643396311E-2</v>
      </c>
      <c r="G167" s="1058" t="s">
        <v>95</v>
      </c>
      <c r="H167" s="1055">
        <v>1.6789325552132599</v>
      </c>
      <c r="I167" s="1060" t="s">
        <v>95</v>
      </c>
      <c r="J167" s="1058" t="s">
        <v>95</v>
      </c>
      <c r="K167" s="1058" t="s">
        <v>95</v>
      </c>
      <c r="L167" s="1059" t="s">
        <v>95</v>
      </c>
      <c r="M167" s="1060">
        <v>1.00244942393178E-2</v>
      </c>
      <c r="N167" s="1058" t="s">
        <v>95</v>
      </c>
      <c r="O167" s="1058" t="s">
        <v>95</v>
      </c>
      <c r="P167" s="1059">
        <v>1.00244942393178E-2</v>
      </c>
      <c r="Q167" s="1060" t="s">
        <v>95</v>
      </c>
      <c r="R167" s="1058" t="s">
        <v>95</v>
      </c>
      <c r="S167" s="1058" t="s">
        <v>95</v>
      </c>
      <c r="T167" s="1059" t="s">
        <v>95</v>
      </c>
      <c r="U167" s="382"/>
    </row>
    <row r="168" spans="1:21" s="592" customFormat="1" ht="15" customHeight="1" x14ac:dyDescent="0.2">
      <c r="A168" s="593"/>
      <c r="B168" s="599"/>
      <c r="C168" s="594"/>
      <c r="D168" s="594" t="s">
        <v>177</v>
      </c>
      <c r="E168" s="1056">
        <v>17.7871405243582</v>
      </c>
      <c r="F168" s="1057">
        <v>0.22123566402790401</v>
      </c>
      <c r="G168" s="1058" t="s">
        <v>95</v>
      </c>
      <c r="H168" s="1055">
        <v>18.008376188386102</v>
      </c>
      <c r="I168" s="1060" t="s">
        <v>95</v>
      </c>
      <c r="J168" s="1058" t="s">
        <v>95</v>
      </c>
      <c r="K168" s="1058" t="s">
        <v>95</v>
      </c>
      <c r="L168" s="1059" t="s">
        <v>95</v>
      </c>
      <c r="M168" s="1060">
        <v>0.118216456500045</v>
      </c>
      <c r="N168" s="1058" t="s">
        <v>95</v>
      </c>
      <c r="O168" s="1058" t="s">
        <v>95</v>
      </c>
      <c r="P168" s="1059">
        <v>0.118216456500045</v>
      </c>
      <c r="Q168" s="1060">
        <v>3.9689739635308001E-3</v>
      </c>
      <c r="R168" s="1058">
        <v>1.9320914975946701E-6</v>
      </c>
      <c r="S168" s="1058" t="s">
        <v>95</v>
      </c>
      <c r="T168" s="1059">
        <v>3.9709060550283896E-3</v>
      </c>
      <c r="U168" s="382"/>
    </row>
    <row r="169" spans="1:21" s="592" customFormat="1" ht="15" customHeight="1" x14ac:dyDescent="0.2">
      <c r="A169" s="593"/>
      <c r="B169" s="599"/>
      <c r="C169" s="594"/>
      <c r="D169" s="594" t="s">
        <v>181</v>
      </c>
      <c r="E169" s="1056">
        <v>0.35645014968701799</v>
      </c>
      <c r="F169" s="1057">
        <v>4.4446789109073301E-3</v>
      </c>
      <c r="G169" s="1058" t="s">
        <v>95</v>
      </c>
      <c r="H169" s="1055">
        <v>0.36089482859792499</v>
      </c>
      <c r="I169" s="1060" t="s">
        <v>95</v>
      </c>
      <c r="J169" s="1058" t="s">
        <v>95</v>
      </c>
      <c r="K169" s="1058" t="s">
        <v>95</v>
      </c>
      <c r="L169" s="1059" t="s">
        <v>95</v>
      </c>
      <c r="M169" s="1060" t="s">
        <v>95</v>
      </c>
      <c r="N169" s="1058" t="s">
        <v>95</v>
      </c>
      <c r="O169" s="1058" t="s">
        <v>95</v>
      </c>
      <c r="P169" s="1059" t="s">
        <v>95</v>
      </c>
      <c r="Q169" s="1060" t="s">
        <v>95</v>
      </c>
      <c r="R169" s="1058" t="s">
        <v>95</v>
      </c>
      <c r="S169" s="1058" t="s">
        <v>95</v>
      </c>
      <c r="T169" s="1059" t="s">
        <v>95</v>
      </c>
      <c r="U169" s="382"/>
    </row>
    <row r="170" spans="1:21" s="592" customFormat="1" ht="15" customHeight="1" x14ac:dyDescent="0.2">
      <c r="A170" s="593"/>
      <c r="B170" s="599"/>
      <c r="C170" s="594"/>
      <c r="D170" s="594" t="s">
        <v>400</v>
      </c>
      <c r="E170" s="1056">
        <v>1.3254105053070901E-2</v>
      </c>
      <c r="F170" s="1057">
        <v>3.4179885713797202E-4</v>
      </c>
      <c r="G170" s="1058" t="s">
        <v>95</v>
      </c>
      <c r="H170" s="1055">
        <v>1.35959039102088E-2</v>
      </c>
      <c r="I170" s="1060" t="s">
        <v>95</v>
      </c>
      <c r="J170" s="1058" t="s">
        <v>95</v>
      </c>
      <c r="K170" s="1058" t="s">
        <v>95</v>
      </c>
      <c r="L170" s="1059" t="s">
        <v>95</v>
      </c>
      <c r="M170" s="1060" t="s">
        <v>95</v>
      </c>
      <c r="N170" s="1058" t="s">
        <v>95</v>
      </c>
      <c r="O170" s="1058" t="s">
        <v>95</v>
      </c>
      <c r="P170" s="1059" t="s">
        <v>95</v>
      </c>
      <c r="Q170" s="1060" t="s">
        <v>95</v>
      </c>
      <c r="R170" s="1058" t="s">
        <v>95</v>
      </c>
      <c r="S170" s="1058" t="s">
        <v>95</v>
      </c>
      <c r="T170" s="1059" t="s">
        <v>95</v>
      </c>
      <c r="U170" s="382"/>
    </row>
    <row r="171" spans="1:21" s="592" customFormat="1" ht="15" customHeight="1" x14ac:dyDescent="0.2">
      <c r="A171" s="593"/>
      <c r="B171" s="599"/>
      <c r="C171" s="594"/>
      <c r="D171" s="594" t="s">
        <v>223</v>
      </c>
      <c r="E171" s="1056">
        <v>1.3748253651455999</v>
      </c>
      <c r="F171" s="1057">
        <v>3.9530015058606503E-2</v>
      </c>
      <c r="G171" s="1058" t="s">
        <v>95</v>
      </c>
      <c r="H171" s="1055">
        <v>1.4143553802042099</v>
      </c>
      <c r="I171" s="1060" t="s">
        <v>95</v>
      </c>
      <c r="J171" s="1058" t="s">
        <v>95</v>
      </c>
      <c r="K171" s="1058" t="s">
        <v>95</v>
      </c>
      <c r="L171" s="1059" t="s">
        <v>95</v>
      </c>
      <c r="M171" s="1060" t="s">
        <v>95</v>
      </c>
      <c r="N171" s="1058" t="s">
        <v>95</v>
      </c>
      <c r="O171" s="1058" t="s">
        <v>95</v>
      </c>
      <c r="P171" s="1059" t="s">
        <v>95</v>
      </c>
      <c r="Q171" s="1060" t="s">
        <v>95</v>
      </c>
      <c r="R171" s="1058" t="s">
        <v>95</v>
      </c>
      <c r="S171" s="1058" t="s">
        <v>95</v>
      </c>
      <c r="T171" s="1059" t="s">
        <v>95</v>
      </c>
      <c r="U171" s="382"/>
    </row>
    <row r="172" spans="1:21" s="592" customFormat="1" ht="15" customHeight="1" x14ac:dyDescent="0.2">
      <c r="A172" s="593"/>
      <c r="B172" s="599"/>
      <c r="C172" s="594"/>
      <c r="D172" s="594" t="s">
        <v>401</v>
      </c>
      <c r="E172" s="1056">
        <v>9.4121382563730396E-3</v>
      </c>
      <c r="F172" s="1057">
        <v>1.2060562508276801E-4</v>
      </c>
      <c r="G172" s="1058" t="s">
        <v>95</v>
      </c>
      <c r="H172" s="1055">
        <v>9.5327438814558092E-3</v>
      </c>
      <c r="I172" s="1060" t="s">
        <v>95</v>
      </c>
      <c r="J172" s="1058" t="s">
        <v>95</v>
      </c>
      <c r="K172" s="1058" t="s">
        <v>95</v>
      </c>
      <c r="L172" s="1059" t="s">
        <v>95</v>
      </c>
      <c r="M172" s="1060" t="s">
        <v>95</v>
      </c>
      <c r="N172" s="1058" t="s">
        <v>95</v>
      </c>
      <c r="O172" s="1058" t="s">
        <v>95</v>
      </c>
      <c r="P172" s="1059" t="s">
        <v>95</v>
      </c>
      <c r="Q172" s="1060" t="s">
        <v>95</v>
      </c>
      <c r="R172" s="1058" t="s">
        <v>95</v>
      </c>
      <c r="S172" s="1058" t="s">
        <v>95</v>
      </c>
      <c r="T172" s="1059" t="s">
        <v>95</v>
      </c>
      <c r="U172" s="382"/>
    </row>
    <row r="173" spans="1:21" s="592" customFormat="1" ht="15" customHeight="1" x14ac:dyDescent="0.2">
      <c r="A173" s="593"/>
      <c r="B173" s="599"/>
      <c r="C173" s="594"/>
      <c r="D173" s="594" t="s">
        <v>178</v>
      </c>
      <c r="E173" s="1056">
        <v>40.664333665971199</v>
      </c>
      <c r="F173" s="1057">
        <v>0.906182373588581</v>
      </c>
      <c r="G173" s="1058" t="s">
        <v>95</v>
      </c>
      <c r="H173" s="1055">
        <v>41.570516039559699</v>
      </c>
      <c r="I173" s="1060" t="s">
        <v>95</v>
      </c>
      <c r="J173" s="1058" t="s">
        <v>95</v>
      </c>
      <c r="K173" s="1058" t="s">
        <v>95</v>
      </c>
      <c r="L173" s="1059" t="s">
        <v>95</v>
      </c>
      <c r="M173" s="1060">
        <v>1.8143880976140801E-2</v>
      </c>
      <c r="N173" s="1058" t="s">
        <v>95</v>
      </c>
      <c r="O173" s="1058" t="s">
        <v>95</v>
      </c>
      <c r="P173" s="1059">
        <v>1.8143880976140801E-2</v>
      </c>
      <c r="Q173" s="1060">
        <v>5.53388369772294E-3</v>
      </c>
      <c r="R173" s="1058">
        <v>1.17738669753712E-6</v>
      </c>
      <c r="S173" s="1058" t="s">
        <v>95</v>
      </c>
      <c r="T173" s="1059">
        <v>5.5350610844204801E-3</v>
      </c>
      <c r="U173" s="382"/>
    </row>
    <row r="174" spans="1:21" s="592" customFormat="1" ht="15" customHeight="1" x14ac:dyDescent="0.2">
      <c r="A174" s="593"/>
      <c r="B174" s="599"/>
      <c r="C174" s="594"/>
      <c r="D174" s="594" t="s">
        <v>210</v>
      </c>
      <c r="E174" s="1056">
        <v>8.2155493059965501E-2</v>
      </c>
      <c r="F174" s="1057">
        <v>2.9090567376928202E-3</v>
      </c>
      <c r="G174" s="1058" t="s">
        <v>95</v>
      </c>
      <c r="H174" s="1055">
        <v>8.5064549797658304E-2</v>
      </c>
      <c r="I174" s="1060" t="s">
        <v>95</v>
      </c>
      <c r="J174" s="1058" t="s">
        <v>95</v>
      </c>
      <c r="K174" s="1058" t="s">
        <v>95</v>
      </c>
      <c r="L174" s="1059" t="s">
        <v>95</v>
      </c>
      <c r="M174" s="1060" t="s">
        <v>95</v>
      </c>
      <c r="N174" s="1058" t="s">
        <v>95</v>
      </c>
      <c r="O174" s="1058" t="s">
        <v>95</v>
      </c>
      <c r="P174" s="1059" t="s">
        <v>95</v>
      </c>
      <c r="Q174" s="1060" t="s">
        <v>95</v>
      </c>
      <c r="R174" s="1058" t="s">
        <v>95</v>
      </c>
      <c r="S174" s="1058" t="s">
        <v>95</v>
      </c>
      <c r="T174" s="1059" t="s">
        <v>95</v>
      </c>
      <c r="U174" s="382"/>
    </row>
    <row r="175" spans="1:21" s="592" customFormat="1" ht="15" customHeight="1" x14ac:dyDescent="0.2">
      <c r="A175" s="593"/>
      <c r="B175" s="599"/>
      <c r="C175" s="594"/>
      <c r="D175" s="594" t="s">
        <v>224</v>
      </c>
      <c r="E175" s="1056">
        <v>4.1300009071940501E-2</v>
      </c>
      <c r="F175" s="1057">
        <v>4.84131992043936E-5</v>
      </c>
      <c r="G175" s="1058" t="s">
        <v>95</v>
      </c>
      <c r="H175" s="1055">
        <v>4.1348422271144901E-2</v>
      </c>
      <c r="I175" s="1060" t="s">
        <v>95</v>
      </c>
      <c r="J175" s="1058" t="s">
        <v>95</v>
      </c>
      <c r="K175" s="1058" t="s">
        <v>95</v>
      </c>
      <c r="L175" s="1059" t="s">
        <v>95</v>
      </c>
      <c r="M175" s="1060" t="s">
        <v>95</v>
      </c>
      <c r="N175" s="1058" t="s">
        <v>95</v>
      </c>
      <c r="O175" s="1058" t="s">
        <v>95</v>
      </c>
      <c r="P175" s="1059" t="s">
        <v>95</v>
      </c>
      <c r="Q175" s="1060" t="s">
        <v>95</v>
      </c>
      <c r="R175" s="1058" t="s">
        <v>95</v>
      </c>
      <c r="S175" s="1058" t="s">
        <v>95</v>
      </c>
      <c r="T175" s="1059" t="s">
        <v>95</v>
      </c>
      <c r="U175" s="382"/>
    </row>
    <row r="176" spans="1:21" s="592" customFormat="1" ht="15" customHeight="1" x14ac:dyDescent="0.2">
      <c r="A176" s="593"/>
      <c r="B176" s="601"/>
      <c r="C176" s="596"/>
      <c r="D176" s="596" t="s">
        <v>234</v>
      </c>
      <c r="E176" s="1062">
        <v>6.8198312619069196E-2</v>
      </c>
      <c r="F176" s="1063">
        <v>1.00840477141162E-3</v>
      </c>
      <c r="G176" s="1064" t="s">
        <v>95</v>
      </c>
      <c r="H176" s="1065">
        <v>6.9206717390480801E-2</v>
      </c>
      <c r="I176" s="1066" t="s">
        <v>95</v>
      </c>
      <c r="J176" s="1064" t="s">
        <v>95</v>
      </c>
      <c r="K176" s="1064" t="s">
        <v>95</v>
      </c>
      <c r="L176" s="1067" t="s">
        <v>95</v>
      </c>
      <c r="M176" s="1066" t="s">
        <v>95</v>
      </c>
      <c r="N176" s="1064" t="s">
        <v>95</v>
      </c>
      <c r="O176" s="1064" t="s">
        <v>95</v>
      </c>
      <c r="P176" s="1067" t="s">
        <v>95</v>
      </c>
      <c r="Q176" s="1066" t="s">
        <v>95</v>
      </c>
      <c r="R176" s="1064" t="s">
        <v>95</v>
      </c>
      <c r="S176" s="1064" t="s">
        <v>95</v>
      </c>
      <c r="T176" s="1067" t="s">
        <v>95</v>
      </c>
      <c r="U176" s="382"/>
    </row>
    <row r="177" spans="1:21" s="592" customFormat="1" ht="15" customHeight="1" x14ac:dyDescent="0.2">
      <c r="A177" s="593"/>
      <c r="B177" s="594" t="s">
        <v>402</v>
      </c>
      <c r="C177" s="593"/>
      <c r="D177" s="593"/>
      <c r="E177" s="382"/>
      <c r="F177" s="382"/>
      <c r="G177" s="382"/>
      <c r="H177" s="382"/>
      <c r="I177" s="382"/>
      <c r="J177" s="382"/>
      <c r="K177" s="382"/>
      <c r="L177" s="382"/>
      <c r="M177" s="382"/>
      <c r="N177" s="382"/>
      <c r="O177" s="382"/>
      <c r="P177" s="382"/>
      <c r="Q177" s="382"/>
      <c r="R177" s="382"/>
      <c r="S177" s="382"/>
      <c r="T177" s="382"/>
      <c r="U177" s="382"/>
    </row>
    <row r="178" spans="1:21" ht="15" customHeight="1" x14ac:dyDescent="0.2">
      <c r="A178" s="593"/>
      <c r="B178" s="593"/>
      <c r="C178" s="593"/>
      <c r="D178" s="593"/>
      <c r="E178" s="382"/>
      <c r="F178" s="382"/>
      <c r="G178" s="382"/>
      <c r="H178" s="382"/>
      <c r="I178" s="382"/>
      <c r="J178" s="382"/>
      <c r="K178" s="382"/>
      <c r="L178" s="382"/>
      <c r="M178" s="382"/>
      <c r="N178" s="382"/>
      <c r="O178" s="382"/>
      <c r="P178" s="382"/>
      <c r="Q178" s="382"/>
      <c r="R178" s="382"/>
      <c r="S178" s="382"/>
      <c r="T178" s="382"/>
    </row>
    <row r="179" spans="1:21" ht="15" customHeight="1" x14ac:dyDescent="0.2">
      <c r="A179" s="593"/>
      <c r="B179" s="593"/>
      <c r="C179" s="593"/>
      <c r="D179" s="593"/>
      <c r="E179" s="382"/>
      <c r="F179" s="382"/>
      <c r="G179" s="382"/>
      <c r="H179" s="382"/>
      <c r="I179" s="382"/>
      <c r="J179" s="382"/>
      <c r="K179" s="382"/>
      <c r="L179" s="382"/>
      <c r="M179" s="382"/>
      <c r="N179" s="382"/>
      <c r="O179" s="382"/>
      <c r="P179" s="382"/>
      <c r="Q179" s="382"/>
      <c r="R179" s="382"/>
      <c r="S179" s="382"/>
      <c r="T179" s="382"/>
    </row>
    <row r="180" spans="1:21" ht="15" customHeight="1" x14ac:dyDescent="0.2">
      <c r="A180" s="593"/>
      <c r="B180" s="593"/>
      <c r="C180" s="593"/>
      <c r="D180" s="593"/>
      <c r="E180" s="382"/>
      <c r="F180" s="382"/>
      <c r="G180" s="382"/>
      <c r="H180" s="382"/>
      <c r="I180" s="382"/>
      <c r="J180" s="382"/>
      <c r="K180" s="382"/>
      <c r="L180" s="382"/>
      <c r="M180" s="382"/>
      <c r="N180" s="382"/>
      <c r="O180" s="382"/>
      <c r="P180" s="382"/>
      <c r="Q180" s="382"/>
      <c r="R180" s="382"/>
      <c r="S180" s="382"/>
      <c r="T180" s="382"/>
    </row>
    <row r="181" spans="1:21" ht="15" customHeight="1" x14ac:dyDescent="0.2">
      <c r="A181" s="593"/>
      <c r="B181" s="593"/>
      <c r="C181" s="593"/>
      <c r="D181" s="593"/>
      <c r="E181" s="382"/>
      <c r="F181" s="382"/>
      <c r="G181" s="382"/>
      <c r="H181" s="382"/>
      <c r="I181" s="382"/>
      <c r="J181" s="382"/>
      <c r="K181" s="382"/>
      <c r="L181" s="382"/>
      <c r="M181" s="382"/>
      <c r="N181" s="382"/>
      <c r="O181" s="382"/>
      <c r="P181" s="382"/>
      <c r="Q181" s="382"/>
      <c r="R181" s="382"/>
      <c r="S181" s="382"/>
      <c r="T181" s="382"/>
    </row>
    <row r="182" spans="1:21" ht="15" customHeight="1" x14ac:dyDescent="0.2">
      <c r="A182" s="593"/>
      <c r="B182" s="593"/>
      <c r="C182" s="593"/>
      <c r="D182" s="593"/>
      <c r="E182" s="382"/>
      <c r="F182" s="382"/>
      <c r="G182" s="382"/>
      <c r="H182" s="382"/>
      <c r="I182" s="382"/>
      <c r="J182" s="382"/>
      <c r="K182" s="382"/>
      <c r="L182" s="382"/>
      <c r="M182" s="382"/>
      <c r="N182" s="382"/>
      <c r="O182" s="382"/>
      <c r="P182" s="382"/>
      <c r="Q182" s="382"/>
      <c r="R182" s="382"/>
      <c r="S182" s="382"/>
      <c r="T182" s="382"/>
    </row>
    <row r="183" spans="1:21" ht="15" customHeight="1" x14ac:dyDescent="0.2">
      <c r="A183" s="593"/>
      <c r="B183" s="593"/>
      <c r="C183" s="593"/>
      <c r="D183" s="593"/>
      <c r="E183" s="382"/>
      <c r="F183" s="382"/>
      <c r="G183" s="382"/>
      <c r="H183" s="382"/>
      <c r="I183" s="382"/>
      <c r="J183" s="382"/>
      <c r="K183" s="382"/>
      <c r="L183" s="382"/>
      <c r="M183" s="382"/>
      <c r="N183" s="382"/>
      <c r="O183" s="382"/>
      <c r="P183" s="382"/>
      <c r="Q183" s="382"/>
      <c r="R183" s="382"/>
      <c r="S183" s="382"/>
      <c r="T183" s="382"/>
    </row>
    <row r="184" spans="1:21" ht="15" customHeight="1" x14ac:dyDescent="0.2"/>
    <row r="185" spans="1:21" ht="15" customHeight="1" x14ac:dyDescent="0.2"/>
    <row r="186" spans="1:21" ht="15" customHeight="1" x14ac:dyDescent="0.2"/>
    <row r="187" spans="1:21" ht="15" customHeight="1" x14ac:dyDescent="0.2"/>
    <row r="188" spans="1:21" ht="15" customHeight="1" x14ac:dyDescent="0.2"/>
    <row r="189" spans="1:21" ht="15" customHeight="1" x14ac:dyDescent="0.2"/>
    <row r="190" spans="1:21" ht="15" customHeight="1" x14ac:dyDescent="0.2"/>
    <row r="191" spans="1:21" ht="15" customHeight="1" x14ac:dyDescent="0.2"/>
    <row r="192" spans="1:21"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sheetData>
  <mergeCells count="17">
    <mergeCell ref="B1:T1"/>
    <mergeCell ref="E3:H3"/>
    <mergeCell ref="M3:P3"/>
    <mergeCell ref="I3:L3"/>
    <mergeCell ref="Q3:T3"/>
    <mergeCell ref="E149:H149"/>
    <mergeCell ref="M149:P149"/>
    <mergeCell ref="I149:L149"/>
    <mergeCell ref="Q149:T149"/>
    <mergeCell ref="E50:H50"/>
    <mergeCell ref="M50:P50"/>
    <mergeCell ref="I50:L50"/>
    <mergeCell ref="Q50:T50"/>
    <mergeCell ref="E100:H100"/>
    <mergeCell ref="M100:P100"/>
    <mergeCell ref="I100:L100"/>
    <mergeCell ref="Q100:T100"/>
  </mergeCells>
  <pageMargins left="0.25" right="0.25" top="0.75" bottom="0.75" header="0.3" footer="0.3"/>
  <pageSetup scale="61" fitToHeight="4" orientation="landscape" r:id="rId1"/>
  <headerFooter alignWithMargins="0"/>
  <rowBreaks count="3" manualBreakCount="3">
    <brk id="48" max="20" man="1"/>
    <brk id="98" max="20" man="1"/>
    <brk id="147"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50"/>
  <sheetViews>
    <sheetView view="pageBreakPreview" zoomScale="90" zoomScaleNormal="80" zoomScaleSheetLayoutView="90" workbookViewId="0">
      <selection activeCell="F25" sqref="F25"/>
    </sheetView>
  </sheetViews>
  <sheetFormatPr defaultRowHeight="12.75" x14ac:dyDescent="0.2"/>
  <cols>
    <col min="1" max="1" width="1.7109375" style="398" customWidth="1"/>
    <col min="2" max="3" width="1.42578125" style="398" customWidth="1"/>
    <col min="4" max="4" width="39.85546875" style="398" customWidth="1"/>
    <col min="5" max="6" width="9.7109375" style="414" customWidth="1"/>
    <col min="7" max="8" width="12.140625" style="414" bestFit="1" customWidth="1"/>
    <col min="9" max="9" width="10.28515625" style="414" customWidth="1"/>
    <col min="10" max="10" width="11.42578125" style="414" customWidth="1"/>
    <col min="11" max="11" width="12" style="414" customWidth="1"/>
    <col min="12" max="12" width="9.7109375" style="414" customWidth="1"/>
    <col min="13" max="14" width="13.28515625" style="414" bestFit="1" customWidth="1"/>
    <col min="15" max="15" width="1.7109375" style="413" customWidth="1"/>
    <col min="16" max="16" width="6.85546875" style="514" customWidth="1"/>
  </cols>
  <sheetData>
    <row r="1" spans="1:17" ht="45.75" customHeight="1" x14ac:dyDescent="0.2">
      <c r="B1" s="1162" t="s">
        <v>424</v>
      </c>
      <c r="C1" s="1162"/>
      <c r="D1" s="1162"/>
      <c r="E1" s="1162"/>
      <c r="F1" s="1162"/>
      <c r="G1" s="1162"/>
      <c r="H1" s="1162"/>
      <c r="I1" s="1162"/>
      <c r="J1" s="1162"/>
      <c r="K1" s="1162"/>
      <c r="L1" s="1162"/>
      <c r="M1" s="1162"/>
      <c r="N1" s="1162"/>
      <c r="O1" s="320"/>
      <c r="P1" s="511"/>
    </row>
    <row r="2" spans="1:17" x14ac:dyDescent="0.2">
      <c r="A2" s="201"/>
      <c r="B2" s="318"/>
      <c r="C2" s="318"/>
      <c r="D2" s="318"/>
      <c r="E2" s="1159" t="s">
        <v>240</v>
      </c>
      <c r="F2" s="1160"/>
      <c r="G2" s="1160"/>
      <c r="H2" s="1161"/>
      <c r="I2" s="1160" t="s">
        <v>335</v>
      </c>
      <c r="J2" s="1160"/>
      <c r="K2" s="1161"/>
      <c r="L2" s="1160" t="s">
        <v>336</v>
      </c>
      <c r="M2" s="1160"/>
      <c r="N2" s="1161"/>
      <c r="O2" s="512"/>
      <c r="P2" s="512"/>
    </row>
    <row r="3" spans="1:17" ht="25.5" x14ac:dyDescent="0.2">
      <c r="A3" s="202"/>
      <c r="B3" s="318"/>
      <c r="C3" s="318"/>
      <c r="D3" s="319" t="s">
        <v>284</v>
      </c>
      <c r="E3" s="401" t="s">
        <v>144</v>
      </c>
      <c r="F3" s="401" t="s">
        <v>105</v>
      </c>
      <c r="G3" s="402" t="s">
        <v>48</v>
      </c>
      <c r="H3" s="403" t="s">
        <v>0</v>
      </c>
      <c r="I3" s="401" t="s">
        <v>144</v>
      </c>
      <c r="J3" s="404" t="s">
        <v>69</v>
      </c>
      <c r="K3" s="403" t="s">
        <v>0</v>
      </c>
      <c r="L3" s="401" t="s">
        <v>144</v>
      </c>
      <c r="M3" s="404" t="s">
        <v>69</v>
      </c>
      <c r="N3" s="403" t="s">
        <v>0</v>
      </c>
      <c r="O3" s="202"/>
      <c r="P3" s="202"/>
      <c r="Q3" s="202"/>
    </row>
    <row r="4" spans="1:17" x14ac:dyDescent="0.2">
      <c r="A4" s="399"/>
      <c r="B4" s="203" t="s">
        <v>399</v>
      </c>
      <c r="C4" s="405"/>
      <c r="D4" s="406"/>
      <c r="E4" s="407"/>
      <c r="F4" s="408"/>
      <c r="G4" s="408"/>
      <c r="H4" s="409"/>
      <c r="I4" s="410"/>
      <c r="J4" s="408"/>
      <c r="K4" s="409"/>
      <c r="L4" s="410"/>
      <c r="M4" s="408"/>
      <c r="N4" s="409"/>
      <c r="O4" s="514"/>
    </row>
    <row r="5" spans="1:17" s="13" customFormat="1" ht="15" customHeight="1" x14ac:dyDescent="0.2">
      <c r="A5" s="399"/>
      <c r="B5" s="400"/>
      <c r="C5" s="359" t="s">
        <v>295</v>
      </c>
      <c r="D5" s="388"/>
      <c r="E5" s="376" t="s">
        <v>95</v>
      </c>
      <c r="F5" s="377" t="s">
        <v>95</v>
      </c>
      <c r="G5" s="377">
        <v>5.4612125555656403</v>
      </c>
      <c r="H5" s="378">
        <v>5.4612125555656403</v>
      </c>
      <c r="I5" s="396">
        <v>2.5832912852618</v>
      </c>
      <c r="J5" s="377">
        <v>8.5113021243352005</v>
      </c>
      <c r="K5" s="378">
        <v>11.094593409597</v>
      </c>
      <c r="L5" s="396">
        <v>1.8914769827082401</v>
      </c>
      <c r="M5" s="377">
        <v>1.54886751681076</v>
      </c>
      <c r="N5" s="381">
        <v>3.440344499519</v>
      </c>
      <c r="O5" s="503"/>
      <c r="P5" s="503"/>
    </row>
    <row r="6" spans="1:17" s="13" customFormat="1" ht="15" customHeight="1" x14ac:dyDescent="0.2">
      <c r="A6" s="399"/>
      <c r="B6" s="400"/>
      <c r="C6" s="359" t="s">
        <v>323</v>
      </c>
      <c r="D6" s="388"/>
      <c r="E6" s="379" t="s">
        <v>95</v>
      </c>
      <c r="F6" s="380" t="s">
        <v>95</v>
      </c>
      <c r="G6" s="380">
        <v>9.0719404880704104E-4</v>
      </c>
      <c r="H6" s="381">
        <v>9.0719404880704104E-4</v>
      </c>
      <c r="I6" s="397" t="s">
        <v>95</v>
      </c>
      <c r="J6" s="380" t="s">
        <v>95</v>
      </c>
      <c r="K6" s="378" t="s">
        <v>95</v>
      </c>
      <c r="L6" s="396" t="s">
        <v>95</v>
      </c>
      <c r="M6" s="377" t="s">
        <v>95</v>
      </c>
      <c r="N6" s="381" t="s">
        <v>95</v>
      </c>
      <c r="O6" s="503"/>
      <c r="P6" s="503"/>
    </row>
    <row r="7" spans="1:17" s="13" customFormat="1" ht="15" customHeight="1" x14ac:dyDescent="0.2">
      <c r="A7" s="399"/>
      <c r="B7" s="400"/>
      <c r="C7" s="359" t="s">
        <v>290</v>
      </c>
      <c r="D7" s="388"/>
      <c r="E7" s="376">
        <v>2.2679851220176002E-3</v>
      </c>
      <c r="F7" s="377" t="s">
        <v>95</v>
      </c>
      <c r="G7" s="377">
        <v>3.35443034847138</v>
      </c>
      <c r="H7" s="378">
        <v>3.3566983335934002</v>
      </c>
      <c r="I7" s="396">
        <v>0.11646272698600001</v>
      </c>
      <c r="J7" s="377">
        <v>6.0706409799000001E-2</v>
      </c>
      <c r="K7" s="381">
        <v>0.17716913678499999</v>
      </c>
      <c r="L7" s="397">
        <v>0.30740476856386001</v>
      </c>
      <c r="M7" s="380">
        <v>0.17044484260414</v>
      </c>
      <c r="N7" s="381">
        <v>0.47784961116800001</v>
      </c>
      <c r="O7" s="503"/>
      <c r="P7" s="503"/>
    </row>
    <row r="8" spans="1:17" s="13" customFormat="1" ht="15" customHeight="1" x14ac:dyDescent="0.2">
      <c r="A8" s="399"/>
      <c r="B8" s="400"/>
      <c r="C8" s="359" t="s">
        <v>291</v>
      </c>
      <c r="D8" s="388"/>
      <c r="E8" s="376">
        <v>3.6015603737639501E-3</v>
      </c>
      <c r="F8" s="377" t="s">
        <v>95</v>
      </c>
      <c r="G8" s="377">
        <v>3.24749969828994</v>
      </c>
      <c r="H8" s="378">
        <v>3.2511012586637</v>
      </c>
      <c r="I8" s="396">
        <v>0.73661193807799996</v>
      </c>
      <c r="J8" s="377">
        <v>1.3480698709879999</v>
      </c>
      <c r="K8" s="378">
        <v>2.0846818090660002</v>
      </c>
      <c r="L8" s="396">
        <v>2.9410980375459999</v>
      </c>
      <c r="M8" s="377">
        <v>1.3030692114160001</v>
      </c>
      <c r="N8" s="381">
        <v>4.2441672489620004</v>
      </c>
      <c r="O8" s="503"/>
      <c r="P8" s="503"/>
    </row>
    <row r="9" spans="1:17" s="13" customFormat="1" ht="15" customHeight="1" x14ac:dyDescent="0.2">
      <c r="A9" s="399"/>
      <c r="B9" s="204"/>
      <c r="C9" s="359" t="s">
        <v>296</v>
      </c>
      <c r="D9" s="388"/>
      <c r="E9" s="379" t="s">
        <v>95</v>
      </c>
      <c r="F9" s="380" t="s">
        <v>95</v>
      </c>
      <c r="G9" s="380">
        <v>0.12528803411049599</v>
      </c>
      <c r="H9" s="381">
        <v>0.12528803411049599</v>
      </c>
      <c r="I9" s="397">
        <v>0.27051804384099998</v>
      </c>
      <c r="J9" s="380">
        <v>0.757123194148</v>
      </c>
      <c r="K9" s="381">
        <v>1.0276412379890001</v>
      </c>
      <c r="L9" s="396">
        <v>6.8307261977999995E-2</v>
      </c>
      <c r="M9" s="377">
        <v>6.4562060050000003E-3</v>
      </c>
      <c r="N9" s="381">
        <v>7.4763467983000001E-2</v>
      </c>
      <c r="O9" s="503"/>
      <c r="P9" s="503"/>
    </row>
    <row r="10" spans="1:17" s="13" customFormat="1" ht="15" customHeight="1" x14ac:dyDescent="0.2">
      <c r="A10" s="399"/>
      <c r="B10" s="411"/>
      <c r="C10" s="359" t="s">
        <v>302</v>
      </c>
      <c r="D10" s="388"/>
      <c r="E10" s="379" t="s">
        <v>95</v>
      </c>
      <c r="F10" s="380" t="s">
        <v>95</v>
      </c>
      <c r="G10" s="380">
        <v>2.6762224439807698E-2</v>
      </c>
      <c r="H10" s="381">
        <v>2.6762224439807698E-2</v>
      </c>
      <c r="I10" s="397" t="s">
        <v>95</v>
      </c>
      <c r="J10" s="380">
        <v>7.6711374630000001E-3</v>
      </c>
      <c r="K10" s="381">
        <v>7.6711374630000001E-3</v>
      </c>
      <c r="L10" s="396">
        <v>3.7452019279999998E-3</v>
      </c>
      <c r="M10" s="377">
        <v>1.2149314569999999E-3</v>
      </c>
      <c r="N10" s="381">
        <v>4.960133385E-3</v>
      </c>
      <c r="O10" s="503"/>
      <c r="P10" s="503"/>
    </row>
    <row r="11" spans="1:17" s="13" customFormat="1" ht="15" customHeight="1" x14ac:dyDescent="0.2">
      <c r="A11" s="399"/>
      <c r="B11" s="400"/>
      <c r="C11" s="359" t="s">
        <v>355</v>
      </c>
      <c r="D11" s="388"/>
      <c r="E11" s="376" t="s">
        <v>95</v>
      </c>
      <c r="F11" s="377" t="s">
        <v>95</v>
      </c>
      <c r="G11" s="377">
        <v>8.4255831443345706</v>
      </c>
      <c r="H11" s="378">
        <v>8.4255831443345706</v>
      </c>
      <c r="I11" s="396" t="s">
        <v>95</v>
      </c>
      <c r="J11" s="377">
        <v>0.150390440977</v>
      </c>
      <c r="K11" s="381">
        <v>0.150390440977</v>
      </c>
      <c r="L11" s="396">
        <v>0.89064516526000004</v>
      </c>
      <c r="M11" s="377">
        <v>0.47048973719999998</v>
      </c>
      <c r="N11" s="381">
        <v>1.3611349024599999</v>
      </c>
      <c r="O11" s="503"/>
      <c r="P11" s="503"/>
    </row>
    <row r="12" spans="1:17" s="13" customFormat="1" ht="15" customHeight="1" x14ac:dyDescent="0.2">
      <c r="A12" s="399"/>
      <c r="B12" s="400"/>
      <c r="C12" s="359" t="s">
        <v>9</v>
      </c>
      <c r="D12" s="388"/>
      <c r="E12" s="376" t="s">
        <v>95</v>
      </c>
      <c r="F12" s="377" t="s">
        <v>95</v>
      </c>
      <c r="G12" s="377">
        <v>9.7976957271160306E-2</v>
      </c>
      <c r="H12" s="378">
        <v>9.7976957271160306E-2</v>
      </c>
      <c r="I12" s="396">
        <v>3.1718747697999997E-2</v>
      </c>
      <c r="J12" s="377">
        <v>4.4952463890000002E-2</v>
      </c>
      <c r="K12" s="381">
        <v>7.6671211587999999E-2</v>
      </c>
      <c r="L12" s="396">
        <v>0.167670581766</v>
      </c>
      <c r="M12" s="377">
        <v>3.4971952590000001E-2</v>
      </c>
      <c r="N12" s="381">
        <v>0.20264253435599999</v>
      </c>
      <c r="O12" s="503"/>
      <c r="P12" s="503"/>
    </row>
    <row r="13" spans="1:17" s="13" customFormat="1" ht="15" customHeight="1" x14ac:dyDescent="0.2">
      <c r="A13" s="399"/>
      <c r="B13" s="400"/>
      <c r="C13" s="359" t="s">
        <v>155</v>
      </c>
      <c r="D13" s="388"/>
      <c r="E13" s="376" t="s">
        <v>95</v>
      </c>
      <c r="F13" s="377" t="s">
        <v>95</v>
      </c>
      <c r="G13" s="377">
        <v>8.2690950739363196E-5</v>
      </c>
      <c r="H13" s="378">
        <v>8.2690950739363196E-5</v>
      </c>
      <c r="I13" s="397">
        <v>4.8195628099999998E-4</v>
      </c>
      <c r="J13" s="377">
        <v>3.6146721E-4</v>
      </c>
      <c r="K13" s="381">
        <v>8.4342349100000004E-4</v>
      </c>
      <c r="L13" s="396" t="s">
        <v>95</v>
      </c>
      <c r="M13" s="377" t="s">
        <v>95</v>
      </c>
      <c r="N13" s="381" t="s">
        <v>95</v>
      </c>
      <c r="O13" s="503"/>
      <c r="P13" s="503"/>
    </row>
    <row r="14" spans="1:17" s="13" customFormat="1" ht="15" customHeight="1" x14ac:dyDescent="0.2">
      <c r="A14" s="399"/>
      <c r="B14" s="400"/>
      <c r="C14" s="359" t="s">
        <v>156</v>
      </c>
      <c r="D14" s="388"/>
      <c r="E14" s="379"/>
      <c r="F14" s="377"/>
      <c r="G14" s="377"/>
      <c r="H14" s="378"/>
      <c r="I14" s="396"/>
      <c r="J14" s="377"/>
      <c r="K14" s="381"/>
      <c r="L14" s="396"/>
      <c r="M14" s="377"/>
      <c r="N14" s="381"/>
      <c r="O14" s="503"/>
      <c r="P14" s="503"/>
    </row>
    <row r="15" spans="1:17" s="13" customFormat="1" ht="15" customHeight="1" x14ac:dyDescent="0.2">
      <c r="A15" s="399"/>
      <c r="B15" s="400"/>
      <c r="C15" s="359"/>
      <c r="D15" s="388" t="s">
        <v>119</v>
      </c>
      <c r="E15" s="376" t="s">
        <v>95</v>
      </c>
      <c r="F15" s="380" t="s">
        <v>95</v>
      </c>
      <c r="G15" s="377">
        <v>0.50687818330309398</v>
      </c>
      <c r="H15" s="378">
        <v>0.50687818330309398</v>
      </c>
      <c r="I15" s="397">
        <v>9.1274085260399998E-2</v>
      </c>
      <c r="J15" s="377">
        <v>0.14219356952459999</v>
      </c>
      <c r="K15" s="381">
        <v>0.23346765478500001</v>
      </c>
      <c r="L15" s="396">
        <v>0.116271952621</v>
      </c>
      <c r="M15" s="377">
        <v>5.3135679911000003E-2</v>
      </c>
      <c r="N15" s="381">
        <v>0.169407632532</v>
      </c>
      <c r="O15" s="503"/>
      <c r="P15" s="503"/>
    </row>
    <row r="16" spans="1:17" s="14" customFormat="1" ht="15" customHeight="1" x14ac:dyDescent="0.2">
      <c r="A16" s="399"/>
      <c r="B16" s="400"/>
      <c r="C16" s="359"/>
      <c r="D16" s="388" t="s">
        <v>120</v>
      </c>
      <c r="E16" s="379" t="s">
        <v>95</v>
      </c>
      <c r="F16" s="380" t="s">
        <v>95</v>
      </c>
      <c r="G16" s="380">
        <v>9.9243591944116905E-3</v>
      </c>
      <c r="H16" s="381">
        <v>9.9243591944116905E-3</v>
      </c>
      <c r="I16" s="397" t="s">
        <v>95</v>
      </c>
      <c r="J16" s="380" t="s">
        <v>95</v>
      </c>
      <c r="K16" s="381" t="s">
        <v>95</v>
      </c>
      <c r="L16" s="396">
        <v>2.6507595419999999E-3</v>
      </c>
      <c r="M16" s="377" t="s">
        <v>95</v>
      </c>
      <c r="N16" s="381">
        <v>2.6507595419999999E-3</v>
      </c>
      <c r="O16" s="503"/>
      <c r="P16" s="503"/>
    </row>
    <row r="17" spans="1:16" s="15" customFormat="1" ht="15" customHeight="1" x14ac:dyDescent="0.2">
      <c r="A17" s="399"/>
      <c r="B17" s="400"/>
      <c r="C17" s="359"/>
      <c r="D17" s="388" t="s">
        <v>124</v>
      </c>
      <c r="E17" s="376" t="s">
        <v>95</v>
      </c>
      <c r="F17" s="380" t="s">
        <v>95</v>
      </c>
      <c r="G17" s="377">
        <v>0.207830289372222</v>
      </c>
      <c r="H17" s="381">
        <v>0.207830289372222</v>
      </c>
      <c r="I17" s="397">
        <v>2.8114116399999999E-4</v>
      </c>
      <c r="J17" s="380" t="s">
        <v>95</v>
      </c>
      <c r="K17" s="381">
        <v>2.8114116399999999E-4</v>
      </c>
      <c r="L17" s="397">
        <v>6.0244534999999997E-4</v>
      </c>
      <c r="M17" s="380">
        <v>8.6350500199999997E-4</v>
      </c>
      <c r="N17" s="381">
        <v>1.465950352E-3</v>
      </c>
      <c r="O17" s="503"/>
      <c r="P17" s="503"/>
    </row>
    <row r="18" spans="1:16" s="14" customFormat="1" ht="15" customHeight="1" x14ac:dyDescent="0.2">
      <c r="A18" s="399"/>
      <c r="B18" s="400"/>
      <c r="C18" s="359"/>
      <c r="D18" s="388" t="s">
        <v>126</v>
      </c>
      <c r="E18" s="376" t="s">
        <v>95</v>
      </c>
      <c r="F18" s="380" t="s">
        <v>95</v>
      </c>
      <c r="G18" s="377" t="s">
        <v>95</v>
      </c>
      <c r="H18" s="381" t="s">
        <v>95</v>
      </c>
      <c r="I18" s="397" t="s">
        <v>95</v>
      </c>
      <c r="J18" s="380" t="s">
        <v>95</v>
      </c>
      <c r="K18" s="381" t="s">
        <v>95</v>
      </c>
      <c r="L18" s="397">
        <v>1.4157465729999999E-3</v>
      </c>
      <c r="M18" s="380" t="s">
        <v>95</v>
      </c>
      <c r="N18" s="381">
        <v>1.4157465729999999E-3</v>
      </c>
      <c r="O18" s="503"/>
      <c r="P18" s="503"/>
    </row>
    <row r="19" spans="1:16" s="15" customFormat="1" ht="15" customHeight="1" x14ac:dyDescent="0.2">
      <c r="A19" s="399"/>
      <c r="B19" s="400"/>
      <c r="C19" s="359"/>
      <c r="D19" s="388" t="s">
        <v>129</v>
      </c>
      <c r="E19" s="376" t="s">
        <v>95</v>
      </c>
      <c r="F19" s="377" t="s">
        <v>95</v>
      </c>
      <c r="G19" s="377">
        <v>0.111561174344552</v>
      </c>
      <c r="H19" s="378">
        <v>0.111561174344552</v>
      </c>
      <c r="I19" s="396">
        <v>0.83731871099400002</v>
      </c>
      <c r="J19" s="377">
        <v>6.3256761800000003E-4</v>
      </c>
      <c r="K19" s="381">
        <v>0.83795127861200003</v>
      </c>
      <c r="L19" s="396">
        <v>1.1024749912E-2</v>
      </c>
      <c r="M19" s="377">
        <v>6.6068173440000004E-3</v>
      </c>
      <c r="N19" s="381">
        <v>1.7631567256E-2</v>
      </c>
      <c r="O19" s="503"/>
      <c r="P19" s="503"/>
    </row>
    <row r="20" spans="1:16" s="14" customFormat="1" ht="15" customHeight="1" x14ac:dyDescent="0.2">
      <c r="A20" s="399"/>
      <c r="B20" s="400"/>
      <c r="C20" s="359"/>
      <c r="D20" s="388" t="s">
        <v>130</v>
      </c>
      <c r="E20" s="379" t="s">
        <v>95</v>
      </c>
      <c r="F20" s="377" t="s">
        <v>95</v>
      </c>
      <c r="G20" s="377" t="s">
        <v>95</v>
      </c>
      <c r="H20" s="378" t="s">
        <v>95</v>
      </c>
      <c r="I20" s="396" t="s">
        <v>95</v>
      </c>
      <c r="J20" s="377" t="s">
        <v>95</v>
      </c>
      <c r="K20" s="381" t="s">
        <v>95</v>
      </c>
      <c r="L20" s="396" t="s">
        <v>95</v>
      </c>
      <c r="M20" s="377" t="s">
        <v>95</v>
      </c>
      <c r="N20" s="381" t="s">
        <v>95</v>
      </c>
      <c r="O20" s="503"/>
      <c r="P20" s="503"/>
    </row>
    <row r="21" spans="1:16" s="15" customFormat="1" ht="15" customHeight="1" x14ac:dyDescent="0.2">
      <c r="A21" s="399"/>
      <c r="B21" s="400"/>
      <c r="C21" s="359"/>
      <c r="D21" s="388" t="s">
        <v>131</v>
      </c>
      <c r="E21" s="379" t="s">
        <v>95</v>
      </c>
      <c r="F21" s="380" t="s">
        <v>95</v>
      </c>
      <c r="G21" s="380">
        <v>1.1701218456862899E-2</v>
      </c>
      <c r="H21" s="381">
        <v>1.1701218456862899E-2</v>
      </c>
      <c r="I21" s="397" t="s">
        <v>95</v>
      </c>
      <c r="J21" s="380" t="s">
        <v>95</v>
      </c>
      <c r="K21" s="381" t="s">
        <v>95</v>
      </c>
      <c r="L21" s="396" t="s">
        <v>95</v>
      </c>
      <c r="M21" s="377" t="s">
        <v>95</v>
      </c>
      <c r="N21" s="381" t="s">
        <v>95</v>
      </c>
      <c r="O21" s="503"/>
      <c r="P21" s="503"/>
    </row>
    <row r="22" spans="1:16" s="14" customFormat="1" ht="15" customHeight="1" x14ac:dyDescent="0.2">
      <c r="A22" s="399"/>
      <c r="B22" s="400"/>
      <c r="C22" s="359"/>
      <c r="D22" s="388" t="s">
        <v>158</v>
      </c>
      <c r="E22" s="379" t="s">
        <v>95</v>
      </c>
      <c r="F22" s="380" t="s">
        <v>95</v>
      </c>
      <c r="G22" s="380">
        <v>7.3930871813480898E-3</v>
      </c>
      <c r="H22" s="381">
        <v>7.3930871813480898E-3</v>
      </c>
      <c r="I22" s="397" t="s">
        <v>95</v>
      </c>
      <c r="J22" s="380" t="s">
        <v>95</v>
      </c>
      <c r="K22" s="381" t="s">
        <v>95</v>
      </c>
      <c r="L22" s="396" t="s">
        <v>95</v>
      </c>
      <c r="M22" s="377" t="s">
        <v>95</v>
      </c>
      <c r="N22" s="381" t="s">
        <v>95</v>
      </c>
      <c r="O22" s="503"/>
      <c r="P22" s="503"/>
    </row>
    <row r="23" spans="1:16" s="15" customFormat="1" ht="15" customHeight="1" x14ac:dyDescent="0.2">
      <c r="A23" s="399"/>
      <c r="B23" s="400"/>
      <c r="C23" s="359"/>
      <c r="D23" s="388" t="s">
        <v>137</v>
      </c>
      <c r="E23" s="376" t="s">
        <v>95</v>
      </c>
      <c r="F23" s="377" t="s">
        <v>95</v>
      </c>
      <c r="G23" s="377">
        <v>0.59456250608727201</v>
      </c>
      <c r="H23" s="378">
        <v>0.59456250608727201</v>
      </c>
      <c r="I23" s="396">
        <v>7.4311633981000005E-2</v>
      </c>
      <c r="J23" s="377">
        <v>2.6116005937999998E-2</v>
      </c>
      <c r="K23" s="381">
        <v>0.100427639919</v>
      </c>
      <c r="L23" s="396">
        <v>2.1929010756000001E-2</v>
      </c>
      <c r="M23" s="377">
        <v>9.4784735129999995E-3</v>
      </c>
      <c r="N23" s="381">
        <v>3.1407484269000002E-2</v>
      </c>
      <c r="O23" s="503"/>
      <c r="P23" s="503"/>
    </row>
    <row r="24" spans="1:16" s="14" customFormat="1" ht="15" customHeight="1" x14ac:dyDescent="0.2">
      <c r="A24" s="399"/>
      <c r="B24" s="400"/>
      <c r="C24" s="359"/>
      <c r="D24" s="388" t="s">
        <v>141</v>
      </c>
      <c r="E24" s="379" t="s">
        <v>95</v>
      </c>
      <c r="F24" s="377" t="s">
        <v>95</v>
      </c>
      <c r="G24" s="377" t="s">
        <v>95</v>
      </c>
      <c r="H24" s="381" t="s">
        <v>95</v>
      </c>
      <c r="I24" s="397">
        <v>8.4342349100000004E-4</v>
      </c>
      <c r="J24" s="380" t="s">
        <v>95</v>
      </c>
      <c r="K24" s="381">
        <v>8.4342349100000004E-4</v>
      </c>
      <c r="L24" s="396">
        <v>7.731382E-4</v>
      </c>
      <c r="M24" s="377">
        <v>1.656724714E-3</v>
      </c>
      <c r="N24" s="381">
        <v>2.4298629139999999E-3</v>
      </c>
      <c r="O24" s="503"/>
      <c r="P24" s="503"/>
    </row>
    <row r="25" spans="1:16" s="15" customFormat="1" ht="15" customHeight="1" x14ac:dyDescent="0.2">
      <c r="A25" s="399"/>
      <c r="B25" s="400"/>
      <c r="C25" s="359" t="s">
        <v>162</v>
      </c>
      <c r="D25" s="388"/>
      <c r="E25" s="379"/>
      <c r="F25" s="380"/>
      <c r="G25" s="380"/>
      <c r="H25" s="381"/>
      <c r="I25" s="397"/>
      <c r="J25" s="380"/>
      <c r="K25" s="381"/>
      <c r="L25" s="396"/>
      <c r="M25" s="377"/>
      <c r="N25" s="381"/>
      <c r="O25" s="503"/>
      <c r="P25" s="503"/>
    </row>
    <row r="26" spans="1:16" s="14" customFormat="1" ht="15" customHeight="1" x14ac:dyDescent="0.2">
      <c r="A26" s="399"/>
      <c r="B26" s="400"/>
      <c r="C26" s="359"/>
      <c r="D26" s="388" t="s">
        <v>116</v>
      </c>
      <c r="E26" s="376" t="s">
        <v>95</v>
      </c>
      <c r="F26" s="377" t="s">
        <v>95</v>
      </c>
      <c r="G26" s="377">
        <v>8.8103373246847597E-2</v>
      </c>
      <c r="H26" s="378">
        <v>8.8103373246847597E-2</v>
      </c>
      <c r="I26" s="396">
        <v>2.269210819E-3</v>
      </c>
      <c r="J26" s="377">
        <v>1.01411634E-3</v>
      </c>
      <c r="K26" s="381">
        <v>3.2833271590000002E-3</v>
      </c>
      <c r="L26" s="396">
        <v>9.9403482799999992E-4</v>
      </c>
      <c r="M26" s="377" t="s">
        <v>95</v>
      </c>
      <c r="N26" s="381">
        <v>9.9403482799999992E-4</v>
      </c>
      <c r="O26" s="503"/>
      <c r="P26" s="503"/>
    </row>
    <row r="27" spans="1:16" s="15" customFormat="1" ht="15" customHeight="1" x14ac:dyDescent="0.2">
      <c r="A27" s="399"/>
      <c r="B27" s="400"/>
      <c r="C27" s="359"/>
      <c r="D27" s="388" t="s">
        <v>117</v>
      </c>
      <c r="E27" s="379" t="s">
        <v>95</v>
      </c>
      <c r="F27" s="380" t="s">
        <v>95</v>
      </c>
      <c r="G27" s="380">
        <v>3.4928764764583099E-2</v>
      </c>
      <c r="H27" s="378">
        <v>3.4928764764583099E-2</v>
      </c>
      <c r="I27" s="397">
        <v>4.2171174529999998E-3</v>
      </c>
      <c r="J27" s="377">
        <v>1.0542793631999999E-2</v>
      </c>
      <c r="K27" s="381">
        <v>1.4759911085000001E-2</v>
      </c>
      <c r="L27" s="397" t="s">
        <v>95</v>
      </c>
      <c r="M27" s="380">
        <v>4.3777695459999997E-3</v>
      </c>
      <c r="N27" s="381">
        <v>4.3777695459999997E-3</v>
      </c>
      <c r="O27" s="503"/>
      <c r="P27" s="503"/>
    </row>
    <row r="28" spans="1:16" s="14" customFormat="1" ht="15" customHeight="1" x14ac:dyDescent="0.2">
      <c r="A28" s="399"/>
      <c r="B28" s="400"/>
      <c r="C28" s="359"/>
      <c r="D28" s="388" t="s">
        <v>118</v>
      </c>
      <c r="E28" s="379" t="s">
        <v>95</v>
      </c>
      <c r="F28" s="380" t="s">
        <v>95</v>
      </c>
      <c r="G28" s="380">
        <v>5.8045169155402303E-2</v>
      </c>
      <c r="H28" s="381">
        <v>5.8045169155402303E-2</v>
      </c>
      <c r="I28" s="397">
        <v>1.6105372367E-2</v>
      </c>
      <c r="J28" s="380">
        <v>1.5814190448E-2</v>
      </c>
      <c r="K28" s="381">
        <v>3.1919562814999997E-2</v>
      </c>
      <c r="L28" s="397">
        <v>3.494183032E-3</v>
      </c>
      <c r="M28" s="380" t="s">
        <v>95</v>
      </c>
      <c r="N28" s="381">
        <v>3.494183032E-3</v>
      </c>
      <c r="O28" s="503"/>
      <c r="P28" s="503"/>
    </row>
    <row r="29" spans="1:16" s="15" customFormat="1" ht="15" customHeight="1" x14ac:dyDescent="0.2">
      <c r="A29" s="399"/>
      <c r="B29" s="400"/>
      <c r="C29" s="359"/>
      <c r="D29" s="388" t="s">
        <v>128</v>
      </c>
      <c r="E29" s="379" t="s">
        <v>95</v>
      </c>
      <c r="F29" s="377" t="s">
        <v>95</v>
      </c>
      <c r="G29" s="377">
        <v>7.8125623287671198E-2</v>
      </c>
      <c r="H29" s="381">
        <v>7.8125623287671198E-2</v>
      </c>
      <c r="I29" s="397" t="s">
        <v>95</v>
      </c>
      <c r="J29" s="380">
        <v>6.6369396099999999E-3</v>
      </c>
      <c r="K29" s="381">
        <v>6.6369396099999999E-3</v>
      </c>
      <c r="L29" s="397" t="s">
        <v>95</v>
      </c>
      <c r="M29" s="380" t="s">
        <v>95</v>
      </c>
      <c r="N29" s="381" t="s">
        <v>95</v>
      </c>
      <c r="O29" s="503"/>
      <c r="P29" s="503"/>
    </row>
    <row r="30" spans="1:16" s="14" customFormat="1" ht="15" customHeight="1" x14ac:dyDescent="0.2">
      <c r="A30" s="399"/>
      <c r="B30" s="400"/>
      <c r="C30" s="359"/>
      <c r="D30" s="388" t="s">
        <v>133</v>
      </c>
      <c r="E30" s="379">
        <v>1.1339925610088E-2</v>
      </c>
      <c r="F30" s="377" t="s">
        <v>95</v>
      </c>
      <c r="G30" s="377">
        <v>2.8362321051800801</v>
      </c>
      <c r="H30" s="381">
        <v>2.84757203079017</v>
      </c>
      <c r="I30" s="397">
        <v>5.4605202758214002</v>
      </c>
      <c r="J30" s="380">
        <v>5.7349626488345997</v>
      </c>
      <c r="K30" s="381">
        <v>11.195482924656</v>
      </c>
      <c r="L30" s="397">
        <v>1.573617377513</v>
      </c>
      <c r="M30" s="380">
        <v>5.044385367167</v>
      </c>
      <c r="N30" s="381">
        <v>6.61800274468</v>
      </c>
      <c r="O30" s="503"/>
      <c r="P30" s="503"/>
    </row>
    <row r="31" spans="1:16" s="15" customFormat="1" ht="15" customHeight="1" x14ac:dyDescent="0.2">
      <c r="A31" s="399"/>
      <c r="B31" s="400"/>
      <c r="C31" s="359"/>
      <c r="D31" s="388" t="s">
        <v>134</v>
      </c>
      <c r="E31" s="376" t="s">
        <v>95</v>
      </c>
      <c r="F31" s="377" t="s">
        <v>95</v>
      </c>
      <c r="G31" s="377">
        <v>0.23282752847228499</v>
      </c>
      <c r="H31" s="378">
        <v>0.23282752847228499</v>
      </c>
      <c r="I31" s="397">
        <v>1.656724713E-3</v>
      </c>
      <c r="J31" s="377" t="s">
        <v>95</v>
      </c>
      <c r="K31" s="381">
        <v>1.656724713E-3</v>
      </c>
      <c r="L31" s="396">
        <v>2.4700259363999999E-2</v>
      </c>
      <c r="M31" s="377" t="s">
        <v>95</v>
      </c>
      <c r="N31" s="381">
        <v>2.4700259363999999E-2</v>
      </c>
      <c r="O31" s="503"/>
      <c r="P31" s="503"/>
    </row>
    <row r="32" spans="1:16" s="14" customFormat="1" ht="15" customHeight="1" x14ac:dyDescent="0.2">
      <c r="A32" s="399"/>
      <c r="B32" s="400"/>
      <c r="C32" s="359"/>
      <c r="D32" s="388" t="s">
        <v>135</v>
      </c>
      <c r="E32" s="376" t="s">
        <v>95</v>
      </c>
      <c r="F32" s="377" t="s">
        <v>95</v>
      </c>
      <c r="G32" s="377">
        <v>0.58853197445341598</v>
      </c>
      <c r="H32" s="381">
        <v>0.58853197445341598</v>
      </c>
      <c r="I32" s="396">
        <v>9.2977399079999992E-3</v>
      </c>
      <c r="J32" s="377" t="s">
        <v>95</v>
      </c>
      <c r="K32" s="381">
        <v>9.2977399079999992E-3</v>
      </c>
      <c r="L32" s="396" t="s">
        <v>95</v>
      </c>
      <c r="M32" s="377">
        <v>1.02315302E-2</v>
      </c>
      <c r="N32" s="381">
        <v>1.02315302E-2</v>
      </c>
      <c r="O32" s="503"/>
      <c r="P32" s="503"/>
    </row>
    <row r="33" spans="1:16" s="15" customFormat="1" ht="15" customHeight="1" x14ac:dyDescent="0.2">
      <c r="A33" s="399"/>
      <c r="B33" s="400"/>
      <c r="C33" s="359"/>
      <c r="D33" s="388" t="s">
        <v>164</v>
      </c>
      <c r="E33" s="379" t="s">
        <v>95</v>
      </c>
      <c r="F33" s="380" t="s">
        <v>95</v>
      </c>
      <c r="G33" s="380">
        <v>8.2289893858296298E-2</v>
      </c>
      <c r="H33" s="381">
        <v>8.2289893858296298E-2</v>
      </c>
      <c r="I33" s="397" t="s">
        <v>95</v>
      </c>
      <c r="J33" s="380" t="s">
        <v>95</v>
      </c>
      <c r="K33" s="381" t="s">
        <v>95</v>
      </c>
      <c r="L33" s="396" t="s">
        <v>95</v>
      </c>
      <c r="M33" s="377" t="s">
        <v>95</v>
      </c>
      <c r="N33" s="381" t="s">
        <v>95</v>
      </c>
      <c r="O33" s="503"/>
      <c r="P33" s="503"/>
    </row>
    <row r="34" spans="1:16" s="14" customFormat="1" ht="15" customHeight="1" x14ac:dyDescent="0.2">
      <c r="A34" s="399"/>
      <c r="B34" s="400"/>
      <c r="C34" s="359"/>
      <c r="D34" s="388" t="s">
        <v>138</v>
      </c>
      <c r="E34" s="379" t="s">
        <v>95</v>
      </c>
      <c r="F34" s="380" t="s">
        <v>95</v>
      </c>
      <c r="G34" s="380">
        <v>5.9696789161752699</v>
      </c>
      <c r="H34" s="381">
        <v>5.9696789161752699</v>
      </c>
      <c r="I34" s="397">
        <v>8.2149665863208003</v>
      </c>
      <c r="J34" s="380">
        <v>13.9925345725702</v>
      </c>
      <c r="K34" s="381">
        <v>22.207501158890999</v>
      </c>
      <c r="L34" s="397">
        <v>2.716882939265</v>
      </c>
      <c r="M34" s="380">
        <v>1.266134291033</v>
      </c>
      <c r="N34" s="381">
        <v>3.983017230298</v>
      </c>
      <c r="O34" s="503"/>
      <c r="P34" s="503"/>
    </row>
    <row r="35" spans="1:16" s="15" customFormat="1" ht="15" customHeight="1" x14ac:dyDescent="0.2">
      <c r="A35" s="399"/>
      <c r="B35" s="400"/>
      <c r="C35" s="359"/>
      <c r="D35" s="388" t="s">
        <v>142</v>
      </c>
      <c r="E35" s="376" t="s">
        <v>95</v>
      </c>
      <c r="F35" s="377" t="s">
        <v>95</v>
      </c>
      <c r="G35" s="377">
        <v>7.8423292288850602E-2</v>
      </c>
      <c r="H35" s="378">
        <v>7.8423292288850602E-2</v>
      </c>
      <c r="I35" s="396">
        <v>3.6146721019999998E-3</v>
      </c>
      <c r="J35" s="377" t="s">
        <v>95</v>
      </c>
      <c r="K35" s="378">
        <v>3.6146721019999998E-3</v>
      </c>
      <c r="L35" s="396" t="s">
        <v>95</v>
      </c>
      <c r="M35" s="377" t="s">
        <v>95</v>
      </c>
      <c r="N35" s="381" t="s">
        <v>95</v>
      </c>
      <c r="O35" s="503"/>
      <c r="P35" s="503"/>
    </row>
    <row r="36" spans="1:16" s="13" customFormat="1" ht="15" customHeight="1" x14ac:dyDescent="0.2">
      <c r="A36" s="399"/>
      <c r="B36" s="400"/>
      <c r="C36" s="359" t="s">
        <v>80</v>
      </c>
      <c r="D36" s="388"/>
      <c r="E36" s="379"/>
      <c r="F36" s="380"/>
      <c r="G36" s="380"/>
      <c r="H36" s="378"/>
      <c r="I36" s="396"/>
      <c r="J36" s="377"/>
      <c r="K36" s="381"/>
      <c r="L36" s="396"/>
      <c r="M36" s="377"/>
      <c r="N36" s="381"/>
      <c r="O36" s="503"/>
      <c r="P36" s="503"/>
    </row>
    <row r="37" spans="1:16" s="13" customFormat="1" ht="15" customHeight="1" x14ac:dyDescent="0.2">
      <c r="A37" s="399"/>
      <c r="B37" s="400"/>
      <c r="C37" s="359"/>
      <c r="D37" s="388" t="s">
        <v>303</v>
      </c>
      <c r="E37" s="376" t="s">
        <v>95</v>
      </c>
      <c r="F37" s="377" t="s">
        <v>95</v>
      </c>
      <c r="G37" s="377" t="s">
        <v>95</v>
      </c>
      <c r="H37" s="381" t="s">
        <v>95</v>
      </c>
      <c r="I37" s="396">
        <v>1.4277954799999999E-2</v>
      </c>
      <c r="J37" s="377">
        <v>0.14271930351000001</v>
      </c>
      <c r="K37" s="381">
        <v>0.15699725831</v>
      </c>
      <c r="L37" s="396" t="s">
        <v>95</v>
      </c>
      <c r="M37" s="377">
        <v>0.34526143030000001</v>
      </c>
      <c r="N37" s="381">
        <v>0.34526143030000001</v>
      </c>
      <c r="O37" s="503"/>
      <c r="P37" s="503"/>
    </row>
    <row r="38" spans="1:16" s="13" customFormat="1" ht="15" customHeight="1" x14ac:dyDescent="0.2">
      <c r="A38" s="399"/>
      <c r="B38" s="400"/>
      <c r="C38" s="359" t="s">
        <v>41</v>
      </c>
      <c r="D38" s="388"/>
      <c r="E38" s="376"/>
      <c r="F38" s="380"/>
      <c r="G38" s="377"/>
      <c r="H38" s="381"/>
      <c r="I38" s="397"/>
      <c r="J38" s="380"/>
      <c r="K38" s="381"/>
      <c r="L38" s="397"/>
      <c r="M38" s="380"/>
      <c r="N38" s="381"/>
      <c r="O38" s="503"/>
      <c r="P38" s="503"/>
    </row>
    <row r="39" spans="1:16" s="14" customFormat="1" ht="15" customHeight="1" x14ac:dyDescent="0.2">
      <c r="A39" s="399"/>
      <c r="B39" s="400"/>
      <c r="C39" s="359"/>
      <c r="D39" s="394" t="s">
        <v>109</v>
      </c>
      <c r="E39" s="376" t="s">
        <v>95</v>
      </c>
      <c r="F39" s="377" t="s">
        <v>95</v>
      </c>
      <c r="G39" s="377">
        <v>8.6183434636668797E-3</v>
      </c>
      <c r="H39" s="381">
        <v>8.6183434636668797E-3</v>
      </c>
      <c r="I39" s="396">
        <v>2.1085587260000001E-3</v>
      </c>
      <c r="J39" s="377" t="s">
        <v>95</v>
      </c>
      <c r="K39" s="381">
        <v>2.1085587260000001E-3</v>
      </c>
      <c r="L39" s="396">
        <v>3.11263431E-4</v>
      </c>
      <c r="M39" s="377" t="s">
        <v>95</v>
      </c>
      <c r="N39" s="381">
        <v>3.11263431E-4</v>
      </c>
      <c r="O39" s="503"/>
      <c r="P39" s="503"/>
    </row>
    <row r="40" spans="1:16" s="16" customFormat="1" ht="15" customHeight="1" x14ac:dyDescent="0.2">
      <c r="A40" s="399"/>
      <c r="B40" s="400"/>
      <c r="C40" s="359"/>
      <c r="D40" s="388" t="s">
        <v>110</v>
      </c>
      <c r="E40" s="376" t="s">
        <v>95</v>
      </c>
      <c r="F40" s="377" t="s">
        <v>95</v>
      </c>
      <c r="G40" s="377">
        <v>1.8143880976140799E-3</v>
      </c>
      <c r="H40" s="378">
        <v>1.8143880976140799E-3</v>
      </c>
      <c r="I40" s="397" t="s">
        <v>95</v>
      </c>
      <c r="J40" s="377">
        <v>4.0163022999999998E-5</v>
      </c>
      <c r="K40" s="381">
        <v>4.0163022999999998E-5</v>
      </c>
      <c r="L40" s="397">
        <v>4.3275657670000002E-3</v>
      </c>
      <c r="M40" s="380" t="s">
        <v>95</v>
      </c>
      <c r="N40" s="381">
        <v>4.3275657670000002E-3</v>
      </c>
      <c r="O40" s="503"/>
      <c r="P40" s="503"/>
    </row>
    <row r="41" spans="1:16" s="17" customFormat="1" ht="15" customHeight="1" x14ac:dyDescent="0.2">
      <c r="A41" s="399"/>
      <c r="B41" s="400"/>
      <c r="C41" s="359"/>
      <c r="D41" s="388" t="s">
        <v>111</v>
      </c>
      <c r="E41" s="376" t="s">
        <v>95</v>
      </c>
      <c r="F41" s="380" t="s">
        <v>95</v>
      </c>
      <c r="G41" s="377">
        <v>6.6225165562913899E-2</v>
      </c>
      <c r="H41" s="381">
        <v>6.6225165562913899E-2</v>
      </c>
      <c r="I41" s="397" t="s">
        <v>95</v>
      </c>
      <c r="J41" s="380">
        <v>2.9118191900000002E-4</v>
      </c>
      <c r="K41" s="381">
        <v>2.9118191900000002E-4</v>
      </c>
      <c r="L41" s="397">
        <v>4.6789922219999999E-3</v>
      </c>
      <c r="M41" s="380" t="s">
        <v>95</v>
      </c>
      <c r="N41" s="381">
        <v>4.6789922219999999E-3</v>
      </c>
      <c r="O41" s="503"/>
      <c r="P41" s="503"/>
    </row>
    <row r="42" spans="1:16" s="15" customFormat="1" ht="15" customHeight="1" x14ac:dyDescent="0.2">
      <c r="A42" s="399"/>
      <c r="B42" s="400"/>
      <c r="C42" s="359"/>
      <c r="D42" s="388" t="s">
        <v>112</v>
      </c>
      <c r="E42" s="376" t="s">
        <v>95</v>
      </c>
      <c r="F42" s="380" t="s">
        <v>95</v>
      </c>
      <c r="G42" s="377">
        <v>0.39018869636215198</v>
      </c>
      <c r="H42" s="381">
        <v>0.39018869636215198</v>
      </c>
      <c r="I42" s="397">
        <v>2.2827959625290002</v>
      </c>
      <c r="J42" s="380">
        <v>8.7209286071930006</v>
      </c>
      <c r="K42" s="381">
        <v>11.003724569721999</v>
      </c>
      <c r="L42" s="397">
        <v>0.55973699542849997</v>
      </c>
      <c r="M42" s="380">
        <v>0.53596048561749998</v>
      </c>
      <c r="N42" s="381">
        <v>1.0956974810460001</v>
      </c>
      <c r="O42" s="502"/>
      <c r="P42" s="503"/>
    </row>
    <row r="43" spans="1:16" s="14" customFormat="1" ht="15" customHeight="1" x14ac:dyDescent="0.2">
      <c r="A43" s="399"/>
      <c r="B43" s="400"/>
      <c r="C43" s="359"/>
      <c r="D43" s="388" t="s">
        <v>115</v>
      </c>
      <c r="E43" s="379" t="s">
        <v>95</v>
      </c>
      <c r="F43" s="380" t="s">
        <v>95</v>
      </c>
      <c r="G43" s="380">
        <v>4.5359702440351998E-4</v>
      </c>
      <c r="H43" s="381">
        <v>4.5359702440351998E-4</v>
      </c>
      <c r="I43" s="397" t="s">
        <v>95</v>
      </c>
      <c r="J43" s="380" t="s">
        <v>95</v>
      </c>
      <c r="K43" s="381" t="s">
        <v>95</v>
      </c>
      <c r="L43" s="397" t="s">
        <v>95</v>
      </c>
      <c r="M43" s="380" t="s">
        <v>95</v>
      </c>
      <c r="N43" s="381" t="s">
        <v>95</v>
      </c>
      <c r="O43" s="503"/>
      <c r="P43" s="503"/>
    </row>
    <row r="44" spans="1:16" s="15" customFormat="1" ht="15" customHeight="1" x14ac:dyDescent="0.2">
      <c r="A44" s="399"/>
      <c r="B44" s="400"/>
      <c r="C44" s="359" t="s">
        <v>42</v>
      </c>
      <c r="D44" s="388"/>
      <c r="E44" s="379"/>
      <c r="F44" s="380"/>
      <c r="G44" s="380"/>
      <c r="H44" s="381"/>
      <c r="I44" s="397"/>
      <c r="J44" s="380"/>
      <c r="K44" s="381"/>
      <c r="L44" s="397"/>
      <c r="M44" s="380"/>
      <c r="N44" s="381"/>
      <c r="O44" s="503"/>
      <c r="P44" s="503"/>
    </row>
    <row r="45" spans="1:16" s="14" customFormat="1" ht="15" customHeight="1" x14ac:dyDescent="0.2">
      <c r="A45" s="399"/>
      <c r="B45" s="400"/>
      <c r="C45" s="359"/>
      <c r="D45" s="388" t="s">
        <v>166</v>
      </c>
      <c r="E45" s="379" t="s">
        <v>95</v>
      </c>
      <c r="F45" s="380" t="s">
        <v>95</v>
      </c>
      <c r="G45" s="380" t="s">
        <v>95</v>
      </c>
      <c r="H45" s="381" t="s">
        <v>95</v>
      </c>
      <c r="I45" s="397" t="s">
        <v>95</v>
      </c>
      <c r="J45" s="380">
        <v>0.10456443131</v>
      </c>
      <c r="K45" s="381">
        <v>0.10456443131</v>
      </c>
      <c r="L45" s="396">
        <v>0.10069874031999999</v>
      </c>
      <c r="M45" s="377" t="s">
        <v>95</v>
      </c>
      <c r="N45" s="381">
        <v>0.10069874031999999</v>
      </c>
      <c r="O45" s="513"/>
      <c r="P45" s="503"/>
    </row>
    <row r="46" spans="1:16" s="15" customFormat="1" ht="15" customHeight="1" x14ac:dyDescent="0.2">
      <c r="A46" s="399"/>
      <c r="B46" s="400"/>
      <c r="C46" s="359"/>
      <c r="D46" s="388" t="s">
        <v>167</v>
      </c>
      <c r="E46" s="376" t="s">
        <v>95</v>
      </c>
      <c r="F46" s="377" t="s">
        <v>95</v>
      </c>
      <c r="G46" s="377" t="s">
        <v>95</v>
      </c>
      <c r="H46" s="378" t="s">
        <v>95</v>
      </c>
      <c r="I46" s="396">
        <v>9.7776880366000005E-2</v>
      </c>
      <c r="J46" s="377">
        <v>7.1711078211000007E-2</v>
      </c>
      <c r="K46" s="381">
        <v>0.169487958577</v>
      </c>
      <c r="L46" s="396">
        <v>0.22072593567599999</v>
      </c>
      <c r="M46" s="377" t="s">
        <v>95</v>
      </c>
      <c r="N46" s="381">
        <v>0.22072593567599999</v>
      </c>
      <c r="O46" s="202"/>
      <c r="P46" s="503"/>
    </row>
    <row r="47" spans="1:16" s="14" customFormat="1" ht="15" customHeight="1" x14ac:dyDescent="0.2">
      <c r="A47" s="399"/>
      <c r="B47" s="400"/>
      <c r="C47" s="359"/>
      <c r="D47" s="388" t="s">
        <v>235</v>
      </c>
      <c r="E47" s="379" t="s">
        <v>95</v>
      </c>
      <c r="F47" s="380" t="s">
        <v>95</v>
      </c>
      <c r="G47" s="380">
        <v>0.15603737639481099</v>
      </c>
      <c r="H47" s="381">
        <v>0.15603737639481099</v>
      </c>
      <c r="I47" s="397" t="s">
        <v>95</v>
      </c>
      <c r="J47" s="380" t="s">
        <v>95</v>
      </c>
      <c r="K47" s="381" t="s">
        <v>95</v>
      </c>
      <c r="L47" s="396" t="s">
        <v>95</v>
      </c>
      <c r="M47" s="377" t="s">
        <v>95</v>
      </c>
      <c r="N47" s="381" t="s">
        <v>95</v>
      </c>
      <c r="O47" s="503"/>
      <c r="P47" s="503"/>
    </row>
    <row r="48" spans="1:16" s="15" customFormat="1" ht="15" customHeight="1" x14ac:dyDescent="0.2">
      <c r="A48" s="399"/>
      <c r="B48" s="400"/>
      <c r="C48" s="359"/>
      <c r="D48" s="388" t="s">
        <v>223</v>
      </c>
      <c r="E48" s="379" t="s">
        <v>95</v>
      </c>
      <c r="F48" s="377" t="s">
        <v>95</v>
      </c>
      <c r="G48" s="377" t="s">
        <v>95</v>
      </c>
      <c r="H48" s="378" t="s">
        <v>95</v>
      </c>
      <c r="I48" s="396">
        <v>6.4160429819999998E-3</v>
      </c>
      <c r="J48" s="377" t="s">
        <v>95</v>
      </c>
      <c r="K48" s="381">
        <v>6.4160429819999998E-3</v>
      </c>
      <c r="L48" s="397">
        <v>4.6789922210000003E-3</v>
      </c>
      <c r="M48" s="380" t="s">
        <v>95</v>
      </c>
      <c r="N48" s="381">
        <v>4.6789922210000003E-3</v>
      </c>
      <c r="O48" s="503"/>
      <c r="P48" s="503"/>
    </row>
    <row r="49" spans="1:16" s="14" customFormat="1" ht="15" customHeight="1" x14ac:dyDescent="0.2">
      <c r="A49" s="399"/>
      <c r="B49" s="400"/>
      <c r="C49" s="15"/>
      <c r="D49" s="359" t="s">
        <v>236</v>
      </c>
      <c r="E49" s="376" t="s">
        <v>95</v>
      </c>
      <c r="F49" s="377" t="s">
        <v>95</v>
      </c>
      <c r="G49" s="377" t="s">
        <v>95</v>
      </c>
      <c r="H49" s="378" t="s">
        <v>95</v>
      </c>
      <c r="I49" s="397">
        <v>7.1289366399999998E-4</v>
      </c>
      <c r="J49" s="377">
        <v>1.455909596E-3</v>
      </c>
      <c r="K49" s="381">
        <v>2.1688032599999998E-3</v>
      </c>
      <c r="L49" s="397" t="s">
        <v>95</v>
      </c>
      <c r="M49" s="380" t="s">
        <v>95</v>
      </c>
      <c r="N49" s="381" t="s">
        <v>95</v>
      </c>
      <c r="O49" s="503"/>
      <c r="P49" s="503"/>
    </row>
    <row r="50" spans="1:16" s="15" customFormat="1" ht="15" customHeight="1" x14ac:dyDescent="0.2">
      <c r="A50" s="399"/>
      <c r="B50" s="400"/>
      <c r="C50" s="359"/>
      <c r="D50" s="388" t="s">
        <v>185</v>
      </c>
      <c r="E50" s="379">
        <v>2.5945749795881299E-2</v>
      </c>
      <c r="F50" s="377">
        <v>9.9347465985493095E-4</v>
      </c>
      <c r="G50" s="377" t="s">
        <v>95</v>
      </c>
      <c r="H50" s="378">
        <v>2.6939224455736301E-2</v>
      </c>
      <c r="I50" s="396" t="s">
        <v>95</v>
      </c>
      <c r="J50" s="377" t="s">
        <v>95</v>
      </c>
      <c r="K50" s="381" t="s">
        <v>95</v>
      </c>
      <c r="L50" s="397">
        <v>0.23188121537</v>
      </c>
      <c r="M50" s="380" t="s">
        <v>95</v>
      </c>
      <c r="N50" s="381">
        <v>0.23188121537</v>
      </c>
      <c r="O50" s="503"/>
      <c r="P50" s="503"/>
    </row>
    <row r="51" spans="1:16" s="14" customFormat="1" ht="15" customHeight="1" x14ac:dyDescent="0.2">
      <c r="A51" s="399"/>
      <c r="B51" s="400"/>
      <c r="C51" s="359"/>
      <c r="D51" s="388" t="s">
        <v>170</v>
      </c>
      <c r="E51" s="376" t="s">
        <v>95</v>
      </c>
      <c r="F51" s="380" t="s">
        <v>95</v>
      </c>
      <c r="G51" s="377">
        <v>2.7215821464211202E-3</v>
      </c>
      <c r="H51" s="378">
        <v>2.7215821464211202E-3</v>
      </c>
      <c r="I51" s="397">
        <v>1.6165616899999999E-3</v>
      </c>
      <c r="J51" s="377">
        <v>6.0244534999999997E-4</v>
      </c>
      <c r="K51" s="381">
        <v>2.2190070400000001E-3</v>
      </c>
      <c r="L51" s="397" t="s">
        <v>95</v>
      </c>
      <c r="M51" s="380" t="s">
        <v>95</v>
      </c>
      <c r="N51" s="381" t="s">
        <v>95</v>
      </c>
      <c r="O51" s="503"/>
      <c r="P51" s="503"/>
    </row>
    <row r="52" spans="1:16" s="15" customFormat="1" ht="15" customHeight="1" x14ac:dyDescent="0.2">
      <c r="A52" s="399"/>
      <c r="B52" s="400"/>
      <c r="C52" s="359"/>
      <c r="D52" s="388" t="s">
        <v>300</v>
      </c>
      <c r="E52" s="379" t="s">
        <v>95</v>
      </c>
      <c r="F52" s="380" t="s">
        <v>95</v>
      </c>
      <c r="G52" s="380">
        <v>0.18552118298104001</v>
      </c>
      <c r="H52" s="381">
        <v>0.18552118298104001</v>
      </c>
      <c r="I52" s="397" t="s">
        <v>95</v>
      </c>
      <c r="J52" s="380" t="s">
        <v>95</v>
      </c>
      <c r="K52" s="381" t="s">
        <v>95</v>
      </c>
      <c r="L52" s="396" t="s">
        <v>95</v>
      </c>
      <c r="M52" s="377" t="s">
        <v>95</v>
      </c>
      <c r="N52" s="381" t="s">
        <v>95</v>
      </c>
      <c r="O52" s="503"/>
      <c r="P52" s="503"/>
    </row>
    <row r="53" spans="1:16" s="14" customFormat="1" ht="15" customHeight="1" x14ac:dyDescent="0.2">
      <c r="A53" s="399"/>
      <c r="B53" s="400"/>
      <c r="C53" s="359" t="s">
        <v>298</v>
      </c>
      <c r="D53" s="388"/>
      <c r="E53" s="518" t="s">
        <v>95</v>
      </c>
      <c r="F53" s="380" t="s">
        <v>95</v>
      </c>
      <c r="G53" s="519">
        <v>4.0370135171913298E-2</v>
      </c>
      <c r="H53" s="517">
        <v>4.0370135171913298E-2</v>
      </c>
      <c r="I53" s="520" t="s">
        <v>95</v>
      </c>
      <c r="J53" s="519">
        <v>2.6256576520000002E-2</v>
      </c>
      <c r="K53" s="517">
        <v>2.6256576520000002E-2</v>
      </c>
      <c r="L53" s="516" t="s">
        <v>95</v>
      </c>
      <c r="M53" s="515" t="s">
        <v>95</v>
      </c>
      <c r="N53" s="517" t="s">
        <v>95</v>
      </c>
      <c r="O53" s="503"/>
      <c r="P53" s="503"/>
    </row>
    <row r="54" spans="1:16" s="15" customFormat="1" ht="15" customHeight="1" x14ac:dyDescent="0.2">
      <c r="A54" s="399"/>
      <c r="B54" s="400"/>
      <c r="C54" s="359" t="s">
        <v>299</v>
      </c>
      <c r="D54" s="388"/>
      <c r="E54" s="376">
        <v>459.646743173365</v>
      </c>
      <c r="F54" s="380" t="s">
        <v>95</v>
      </c>
      <c r="G54" s="775">
        <v>96867.807793522603</v>
      </c>
      <c r="H54" s="776">
        <v>97327.454536695994</v>
      </c>
      <c r="I54" s="777">
        <v>36.243392819820002</v>
      </c>
      <c r="J54" s="775">
        <v>78004.790054795798</v>
      </c>
      <c r="K54" s="778">
        <v>78041.033447615599</v>
      </c>
      <c r="L54" s="777">
        <v>174.01058651389999</v>
      </c>
      <c r="M54" s="779">
        <v>52348.331063606398</v>
      </c>
      <c r="N54" s="778">
        <v>52522.341650120303</v>
      </c>
      <c r="O54" s="503"/>
      <c r="P54" s="503"/>
    </row>
    <row r="55" spans="1:16" s="14" customFormat="1" ht="15" customHeight="1" x14ac:dyDescent="0.2">
      <c r="A55" s="399"/>
      <c r="B55" s="400"/>
      <c r="C55" s="359" t="s">
        <v>243</v>
      </c>
      <c r="D55" s="388"/>
      <c r="E55" s="379" t="s">
        <v>95</v>
      </c>
      <c r="F55" s="377" t="s">
        <v>95</v>
      </c>
      <c r="G55" s="377">
        <v>7.0900131487707503</v>
      </c>
      <c r="H55" s="378">
        <v>7.0900131487707503</v>
      </c>
      <c r="I55" s="397">
        <v>2.8259606901819998</v>
      </c>
      <c r="J55" s="377">
        <v>1.4507888113459999</v>
      </c>
      <c r="K55" s="378">
        <v>4.2767495015280002</v>
      </c>
      <c r="L55" s="396">
        <v>0.67040620629500003</v>
      </c>
      <c r="M55" s="377">
        <v>0.466769637189</v>
      </c>
      <c r="N55" s="378">
        <v>1.137175843484</v>
      </c>
      <c r="O55" s="503"/>
      <c r="P55" s="503"/>
    </row>
    <row r="56" spans="1:16" s="15" customFormat="1" ht="15" customHeight="1" x14ac:dyDescent="0.2">
      <c r="A56" s="399"/>
      <c r="B56" s="400"/>
      <c r="C56" s="359" t="s">
        <v>293</v>
      </c>
      <c r="D56" s="388"/>
      <c r="E56" s="379" t="s">
        <v>95</v>
      </c>
      <c r="F56" s="380" t="s">
        <v>95</v>
      </c>
      <c r="G56" s="380">
        <v>9.0719404880703995E-4</v>
      </c>
      <c r="H56" s="381">
        <v>9.0719404880703995E-4</v>
      </c>
      <c r="I56" s="397" t="s">
        <v>95</v>
      </c>
      <c r="J56" s="380" t="s">
        <v>95</v>
      </c>
      <c r="K56" s="381" t="s">
        <v>95</v>
      </c>
      <c r="L56" s="396" t="s">
        <v>95</v>
      </c>
      <c r="M56" s="377" t="s">
        <v>95</v>
      </c>
      <c r="N56" s="381" t="s">
        <v>95</v>
      </c>
      <c r="O56" s="503"/>
      <c r="P56" s="503"/>
    </row>
    <row r="57" spans="1:16" s="14" customFormat="1" ht="15" customHeight="1" x14ac:dyDescent="0.2">
      <c r="A57" s="399"/>
      <c r="B57" s="400"/>
      <c r="C57" s="359" t="s">
        <v>10</v>
      </c>
      <c r="D57" s="388"/>
      <c r="E57" s="379" t="s">
        <v>95</v>
      </c>
      <c r="F57" s="377" t="s">
        <v>95</v>
      </c>
      <c r="G57" s="377">
        <v>0.65816928240950701</v>
      </c>
      <c r="H57" s="378">
        <v>0.65816928240950701</v>
      </c>
      <c r="I57" s="397">
        <v>1.5266130851716</v>
      </c>
      <c r="J57" s="377">
        <v>8.1553965889874007</v>
      </c>
      <c r="K57" s="381">
        <v>9.6820096741589996</v>
      </c>
      <c r="L57" s="397">
        <v>1.5036952607640699</v>
      </c>
      <c r="M57" s="380">
        <v>1.5114131881509301</v>
      </c>
      <c r="N57" s="381">
        <v>3.015108448915</v>
      </c>
      <c r="O57" s="503"/>
      <c r="P57" s="503"/>
    </row>
    <row r="58" spans="1:16" s="15" customFormat="1" ht="15" customHeight="1" x14ac:dyDescent="0.2">
      <c r="A58" s="399"/>
      <c r="B58" s="400"/>
      <c r="C58" s="359" t="s">
        <v>314</v>
      </c>
      <c r="D58" s="388"/>
      <c r="E58" s="376" t="s">
        <v>95</v>
      </c>
      <c r="F58" s="377" t="s">
        <v>95</v>
      </c>
      <c r="G58" s="377">
        <v>2.1382041824049698</v>
      </c>
      <c r="H58" s="517">
        <v>2.1382041824049698</v>
      </c>
      <c r="I58" s="397">
        <v>7.6309744299999998E-4</v>
      </c>
      <c r="J58" s="377">
        <v>3.5142645399999998E-4</v>
      </c>
      <c r="K58" s="381">
        <v>1.114523897E-3</v>
      </c>
      <c r="L58" s="396">
        <v>0.68375539120899997</v>
      </c>
      <c r="M58" s="377">
        <v>4.2562764002999999E-2</v>
      </c>
      <c r="N58" s="381">
        <v>0.72631815521200005</v>
      </c>
      <c r="O58" s="502"/>
      <c r="P58" s="503"/>
    </row>
    <row r="59" spans="1:16" s="14" customFormat="1" ht="15" customHeight="1" x14ac:dyDescent="0.2">
      <c r="A59" s="399"/>
      <c r="B59" s="400"/>
      <c r="C59" s="359" t="s">
        <v>171</v>
      </c>
      <c r="D59" s="388"/>
      <c r="E59" s="376" t="s">
        <v>95</v>
      </c>
      <c r="F59" s="377" t="s">
        <v>95</v>
      </c>
      <c r="G59" s="377">
        <v>3.2986897888097602</v>
      </c>
      <c r="H59" s="517">
        <v>3.2986897888097602</v>
      </c>
      <c r="I59" s="396">
        <v>1.89705904056674</v>
      </c>
      <c r="J59" s="377">
        <v>13.6399563423783</v>
      </c>
      <c r="K59" s="378">
        <v>15.537015382945</v>
      </c>
      <c r="L59" s="396">
        <v>2.4599701195999999</v>
      </c>
      <c r="M59" s="377">
        <v>3.7463013911649998</v>
      </c>
      <c r="N59" s="381">
        <v>6.2062715107650002</v>
      </c>
      <c r="O59" s="503"/>
      <c r="P59" s="503"/>
    </row>
    <row r="60" spans="1:16" s="15" customFormat="1" ht="14.25" x14ac:dyDescent="0.2">
      <c r="A60" s="399"/>
      <c r="B60" s="122"/>
      <c r="C60" s="594" t="s">
        <v>345</v>
      </c>
      <c r="D60" s="594"/>
      <c r="E60" s="376" t="s">
        <v>95</v>
      </c>
      <c r="F60" s="377" t="s">
        <v>95</v>
      </c>
      <c r="G60" s="377">
        <v>80.564207702077496</v>
      </c>
      <c r="H60" s="378">
        <v>80.564207702077496</v>
      </c>
      <c r="I60" s="396">
        <v>49.606083127760002</v>
      </c>
      <c r="J60" s="377">
        <v>15.170849098754999</v>
      </c>
      <c r="K60" s="381">
        <v>64.776932226515001</v>
      </c>
      <c r="L60" s="396">
        <v>30.868555935908802</v>
      </c>
      <c r="M60" s="377">
        <v>1.8257415599551601</v>
      </c>
      <c r="N60" s="381">
        <v>32.694297495863999</v>
      </c>
      <c r="O60" s="503"/>
      <c r="P60" s="503"/>
    </row>
    <row r="61" spans="1:16" s="14" customFormat="1" ht="15" customHeight="1" x14ac:dyDescent="0.2">
      <c r="A61" s="399"/>
      <c r="B61" s="400"/>
      <c r="C61" s="359" t="s">
        <v>301</v>
      </c>
      <c r="D61" s="388"/>
      <c r="E61" s="379">
        <v>0.91023314887054396</v>
      </c>
      <c r="F61" s="380" t="s">
        <v>95</v>
      </c>
      <c r="G61" s="380">
        <v>235.11925067201801</v>
      </c>
      <c r="H61" s="381">
        <v>236.029483820888</v>
      </c>
      <c r="I61" s="397">
        <v>3.7206882259586598</v>
      </c>
      <c r="J61" s="380">
        <v>12.0234378277073</v>
      </c>
      <c r="K61" s="381">
        <v>15.744126053665999</v>
      </c>
      <c r="L61" s="396">
        <v>10.0554213679625</v>
      </c>
      <c r="M61" s="377">
        <v>5.4848271378725002</v>
      </c>
      <c r="N61" s="381">
        <v>15.540248505835001</v>
      </c>
      <c r="O61" s="503"/>
      <c r="P61" s="503"/>
    </row>
    <row r="62" spans="1:16" s="16" customFormat="1" ht="15" customHeight="1" x14ac:dyDescent="0.2">
      <c r="A62" s="399"/>
      <c r="B62" s="400"/>
      <c r="C62" s="359" t="s">
        <v>173</v>
      </c>
      <c r="D62" s="388"/>
      <c r="E62" s="376">
        <v>0.15875895854123201</v>
      </c>
      <c r="F62" s="377" t="s">
        <v>95</v>
      </c>
      <c r="G62" s="377">
        <v>420.45576856049598</v>
      </c>
      <c r="H62" s="378">
        <v>420.61452751903698</v>
      </c>
      <c r="I62" s="396">
        <v>22.0434340048274</v>
      </c>
      <c r="J62" s="377">
        <v>56.409349063364601</v>
      </c>
      <c r="K62" s="381">
        <v>78.452783068192005</v>
      </c>
      <c r="L62" s="396">
        <v>189.072927773804</v>
      </c>
      <c r="M62" s="377">
        <v>1.8494540096902801</v>
      </c>
      <c r="N62" s="381">
        <v>190.92238178349399</v>
      </c>
      <c r="O62" s="503"/>
      <c r="P62" s="503"/>
    </row>
    <row r="63" spans="1:16" s="14" customFormat="1" ht="14.25" x14ac:dyDescent="0.2">
      <c r="A63" s="399"/>
      <c r="B63" s="780" t="s">
        <v>71</v>
      </c>
      <c r="C63" s="359"/>
      <c r="D63" s="388"/>
      <c r="E63" s="376"/>
      <c r="F63" s="377"/>
      <c r="G63" s="377"/>
      <c r="H63" s="378"/>
      <c r="I63" s="396"/>
      <c r="J63" s="377"/>
      <c r="K63" s="381"/>
      <c r="L63" s="396"/>
      <c r="M63" s="377"/>
      <c r="N63" s="381"/>
      <c r="O63" s="503"/>
      <c r="P63" s="503"/>
    </row>
    <row r="64" spans="1:16" s="16" customFormat="1" ht="15" customHeight="1" x14ac:dyDescent="0.2">
      <c r="A64" s="399"/>
      <c r="B64" s="400"/>
      <c r="C64" s="359" t="s">
        <v>305</v>
      </c>
      <c r="D64" s="388"/>
      <c r="E64" s="379" t="s">
        <v>95</v>
      </c>
      <c r="F64" s="377" t="s">
        <v>95</v>
      </c>
      <c r="G64" s="377">
        <v>9.0719404880704006E-3</v>
      </c>
      <c r="H64" s="378">
        <v>9.0719404880704006E-3</v>
      </c>
      <c r="I64" s="397" t="s">
        <v>95</v>
      </c>
      <c r="J64" s="377" t="s">
        <v>95</v>
      </c>
      <c r="K64" s="381" t="s">
        <v>95</v>
      </c>
      <c r="L64" s="397">
        <v>3.7803445732999999E-2</v>
      </c>
      <c r="M64" s="380" t="s">
        <v>95</v>
      </c>
      <c r="N64" s="381">
        <v>3.7803445732999999E-2</v>
      </c>
      <c r="O64" s="503"/>
      <c r="P64" s="503"/>
    </row>
    <row r="65" spans="1:16" s="14" customFormat="1" ht="15" customHeight="1" x14ac:dyDescent="0.2">
      <c r="A65" s="399"/>
      <c r="B65" s="400"/>
      <c r="C65" s="359" t="s">
        <v>174</v>
      </c>
      <c r="D65" s="388"/>
      <c r="E65" s="376"/>
      <c r="F65" s="377"/>
      <c r="G65" s="377"/>
      <c r="H65" s="517"/>
      <c r="I65" s="397"/>
      <c r="J65" s="377"/>
      <c r="K65" s="381"/>
      <c r="L65" s="396"/>
      <c r="M65" s="377"/>
      <c r="N65" s="381"/>
      <c r="O65" s="503"/>
      <c r="P65" s="503"/>
    </row>
    <row r="66" spans="1:16" s="13" customFormat="1" ht="15" customHeight="1" x14ac:dyDescent="0.2">
      <c r="A66" s="399"/>
      <c r="B66" s="400"/>
      <c r="C66" s="359"/>
      <c r="D66" s="388" t="s">
        <v>187</v>
      </c>
      <c r="E66" s="376" t="s">
        <v>95</v>
      </c>
      <c r="F66" s="377" t="s">
        <v>95</v>
      </c>
      <c r="G66" s="377" t="s">
        <v>95</v>
      </c>
      <c r="H66" s="517" t="s">
        <v>95</v>
      </c>
      <c r="I66" s="396">
        <v>2.8114116399999999E-4</v>
      </c>
      <c r="J66" s="377">
        <v>2.6105965200000001E-4</v>
      </c>
      <c r="K66" s="378">
        <v>5.4220081600000005E-4</v>
      </c>
      <c r="L66" s="396">
        <v>1.6266024459999999E-3</v>
      </c>
      <c r="M66" s="377">
        <v>9.6391255999999997E-4</v>
      </c>
      <c r="N66" s="381">
        <v>2.5905150059999998E-3</v>
      </c>
      <c r="O66" s="503"/>
      <c r="P66" s="503"/>
    </row>
    <row r="67" spans="1:16" s="13" customFormat="1" ht="15" customHeight="1" x14ac:dyDescent="0.2">
      <c r="A67" s="399"/>
      <c r="B67" s="597"/>
      <c r="C67" s="594" t="s">
        <v>176</v>
      </c>
      <c r="D67" s="594"/>
      <c r="E67" s="376"/>
      <c r="F67" s="377"/>
      <c r="G67" s="377"/>
      <c r="H67" s="378"/>
      <c r="I67" s="396"/>
      <c r="J67" s="377"/>
      <c r="K67" s="381"/>
      <c r="L67" s="396"/>
      <c r="M67" s="377"/>
      <c r="N67" s="381"/>
      <c r="O67" s="503"/>
      <c r="P67" s="503"/>
    </row>
    <row r="68" spans="1:16" s="13" customFormat="1" ht="15" customHeight="1" x14ac:dyDescent="0.2">
      <c r="A68" s="399"/>
      <c r="B68" s="400"/>
      <c r="C68" s="359"/>
      <c r="D68" s="388" t="s">
        <v>178</v>
      </c>
      <c r="E68" s="379" t="s">
        <v>95</v>
      </c>
      <c r="F68" s="380" t="s">
        <v>95</v>
      </c>
      <c r="G68" s="380" t="s">
        <v>95</v>
      </c>
      <c r="H68" s="381" t="s">
        <v>95</v>
      </c>
      <c r="I68" s="397">
        <v>6.5264912999999996E-4</v>
      </c>
      <c r="J68" s="380">
        <v>7.8719525790000005E-3</v>
      </c>
      <c r="K68" s="381">
        <v>8.5246017090000008E-3</v>
      </c>
      <c r="L68" s="396">
        <v>7.4301593200000004E-4</v>
      </c>
      <c r="M68" s="377" t="s">
        <v>95</v>
      </c>
      <c r="N68" s="381">
        <v>7.4301593200000004E-4</v>
      </c>
      <c r="O68" s="413"/>
      <c r="P68" s="503"/>
    </row>
    <row r="69" spans="1:16" s="592" customFormat="1" ht="15" customHeight="1" x14ac:dyDescent="0.2">
      <c r="A69" s="399"/>
      <c r="B69" s="405"/>
      <c r="C69" s="405"/>
      <c r="D69" s="405"/>
      <c r="E69" s="781"/>
      <c r="F69" s="781"/>
      <c r="G69" s="781"/>
      <c r="H69" s="781"/>
      <c r="I69" s="781"/>
      <c r="J69" s="781"/>
      <c r="K69" s="781"/>
      <c r="L69" s="781"/>
      <c r="M69" s="781"/>
      <c r="N69" s="781"/>
      <c r="O69" s="413"/>
      <c r="P69" s="503"/>
    </row>
    <row r="70" spans="1:16" ht="12.75" customHeight="1" x14ac:dyDescent="0.2">
      <c r="A70" s="399"/>
      <c r="P70" s="503"/>
    </row>
    <row r="71" spans="1:16" ht="12.75" customHeight="1" x14ac:dyDescent="0.2">
      <c r="A71" s="399"/>
    </row>
    <row r="72" spans="1:16" ht="12.75" customHeight="1" x14ac:dyDescent="0.2">
      <c r="A72" s="399"/>
    </row>
    <row r="73" spans="1:16" ht="12.75" customHeight="1" x14ac:dyDescent="0.2">
      <c r="A73" s="399"/>
    </row>
    <row r="74" spans="1:16" ht="12.75" customHeight="1" x14ac:dyDescent="0.2">
      <c r="A74" s="399"/>
    </row>
    <row r="75" spans="1:16" ht="12.75" customHeight="1" x14ac:dyDescent="0.2">
      <c r="A75" s="399"/>
    </row>
    <row r="76" spans="1:16" x14ac:dyDescent="0.2">
      <c r="A76" s="399"/>
    </row>
    <row r="77" spans="1:16" x14ac:dyDescent="0.2">
      <c r="A77" s="399"/>
    </row>
    <row r="78" spans="1:16" x14ac:dyDescent="0.2">
      <c r="A78" s="399"/>
    </row>
    <row r="79" spans="1:16" x14ac:dyDescent="0.2">
      <c r="A79" s="399"/>
    </row>
    <row r="80" spans="1:16" x14ac:dyDescent="0.2">
      <c r="A80" s="399"/>
    </row>
    <row r="81" spans="1:1" x14ac:dyDescent="0.2">
      <c r="A81" s="399"/>
    </row>
    <row r="82" spans="1:1" x14ac:dyDescent="0.2">
      <c r="A82" s="399"/>
    </row>
    <row r="83" spans="1:1" x14ac:dyDescent="0.2">
      <c r="A83" s="399"/>
    </row>
    <row r="84" spans="1:1" x14ac:dyDescent="0.2">
      <c r="A84" s="399"/>
    </row>
    <row r="85" spans="1:1" x14ac:dyDescent="0.2">
      <c r="A85" s="399"/>
    </row>
    <row r="86" spans="1:1" x14ac:dyDescent="0.2">
      <c r="A86" s="399"/>
    </row>
    <row r="87" spans="1:1" x14ac:dyDescent="0.2">
      <c r="A87" s="399"/>
    </row>
    <row r="88" spans="1:1" x14ac:dyDescent="0.2">
      <c r="A88" s="399"/>
    </row>
    <row r="89" spans="1:1" x14ac:dyDescent="0.2">
      <c r="A89" s="399"/>
    </row>
    <row r="90" spans="1:1" x14ac:dyDescent="0.2">
      <c r="A90" s="399"/>
    </row>
    <row r="91" spans="1:1" x14ac:dyDescent="0.2">
      <c r="A91" s="399"/>
    </row>
    <row r="92" spans="1:1" x14ac:dyDescent="0.2">
      <c r="A92" s="399"/>
    </row>
    <row r="93" spans="1:1" x14ac:dyDescent="0.2">
      <c r="A93" s="399"/>
    </row>
    <row r="94" spans="1:1" x14ac:dyDescent="0.2">
      <c r="A94" s="399"/>
    </row>
    <row r="95" spans="1:1" x14ac:dyDescent="0.2">
      <c r="A95" s="399"/>
    </row>
    <row r="96" spans="1:1" x14ac:dyDescent="0.2">
      <c r="A96" s="399"/>
    </row>
    <row r="97" spans="1:1" x14ac:dyDescent="0.2">
      <c r="A97" s="399"/>
    </row>
    <row r="98" spans="1:1" x14ac:dyDescent="0.2">
      <c r="A98" s="399"/>
    </row>
    <row r="99" spans="1:1" x14ac:dyDescent="0.2">
      <c r="A99" s="399"/>
    </row>
    <row r="100" spans="1:1" x14ac:dyDescent="0.2">
      <c r="A100" s="399"/>
    </row>
    <row r="101" spans="1:1" x14ac:dyDescent="0.2">
      <c r="A101" s="399"/>
    </row>
    <row r="102" spans="1:1" x14ac:dyDescent="0.2">
      <c r="A102" s="399"/>
    </row>
    <row r="103" spans="1:1" x14ac:dyDescent="0.2">
      <c r="A103" s="399"/>
    </row>
    <row r="104" spans="1:1" x14ac:dyDescent="0.2">
      <c r="A104" s="399"/>
    </row>
    <row r="105" spans="1:1" x14ac:dyDescent="0.2">
      <c r="A105" s="399"/>
    </row>
    <row r="106" spans="1:1" x14ac:dyDescent="0.2">
      <c r="A106" s="399"/>
    </row>
    <row r="107" spans="1:1" x14ac:dyDescent="0.2">
      <c r="A107" s="399"/>
    </row>
    <row r="108" spans="1:1" x14ac:dyDescent="0.2">
      <c r="A108" s="399"/>
    </row>
    <row r="109" spans="1:1" x14ac:dyDescent="0.2">
      <c r="A109" s="399"/>
    </row>
    <row r="110" spans="1:1" x14ac:dyDescent="0.2">
      <c r="A110" s="399"/>
    </row>
    <row r="111" spans="1:1" x14ac:dyDescent="0.2">
      <c r="A111" s="399"/>
    </row>
    <row r="112" spans="1:1" x14ac:dyDescent="0.2">
      <c r="A112" s="399"/>
    </row>
    <row r="113" spans="1:1" x14ac:dyDescent="0.2">
      <c r="A113" s="399"/>
    </row>
    <row r="114" spans="1:1" x14ac:dyDescent="0.2">
      <c r="A114" s="399"/>
    </row>
    <row r="115" spans="1:1" x14ac:dyDescent="0.2">
      <c r="A115" s="399"/>
    </row>
    <row r="116" spans="1:1" x14ac:dyDescent="0.2">
      <c r="A116" s="399"/>
    </row>
    <row r="117" spans="1:1" x14ac:dyDescent="0.2">
      <c r="A117" s="399"/>
    </row>
    <row r="118" spans="1:1" x14ac:dyDescent="0.2">
      <c r="A118" s="399"/>
    </row>
    <row r="119" spans="1:1" x14ac:dyDescent="0.2">
      <c r="A119" s="399"/>
    </row>
    <row r="120" spans="1:1" x14ac:dyDescent="0.2">
      <c r="A120" s="399"/>
    </row>
    <row r="121" spans="1:1" x14ac:dyDescent="0.2">
      <c r="A121" s="399"/>
    </row>
    <row r="122" spans="1:1" x14ac:dyDescent="0.2">
      <c r="A122" s="399"/>
    </row>
    <row r="123" spans="1:1" x14ac:dyDescent="0.2">
      <c r="A123" s="399"/>
    </row>
    <row r="124" spans="1:1" x14ac:dyDescent="0.2">
      <c r="A124" s="399"/>
    </row>
    <row r="125" spans="1:1" x14ac:dyDescent="0.2">
      <c r="A125" s="399"/>
    </row>
    <row r="126" spans="1:1" x14ac:dyDescent="0.2">
      <c r="A126" s="399"/>
    </row>
    <row r="127" spans="1:1" x14ac:dyDescent="0.2">
      <c r="A127" s="399"/>
    </row>
    <row r="128" spans="1:1" x14ac:dyDescent="0.2">
      <c r="A128" s="399"/>
    </row>
    <row r="129" spans="1:1" x14ac:dyDescent="0.2">
      <c r="A129" s="399"/>
    </row>
    <row r="130" spans="1:1" x14ac:dyDescent="0.2">
      <c r="A130" s="399"/>
    </row>
    <row r="131" spans="1:1" x14ac:dyDescent="0.2">
      <c r="A131" s="399"/>
    </row>
    <row r="132" spans="1:1" x14ac:dyDescent="0.2">
      <c r="A132" s="399"/>
    </row>
    <row r="133" spans="1:1" x14ac:dyDescent="0.2">
      <c r="A133" s="399"/>
    </row>
    <row r="134" spans="1:1" x14ac:dyDescent="0.2">
      <c r="A134" s="399"/>
    </row>
    <row r="135" spans="1:1" x14ac:dyDescent="0.2">
      <c r="A135" s="399"/>
    </row>
    <row r="136" spans="1:1" x14ac:dyDescent="0.2">
      <c r="A136" s="399"/>
    </row>
    <row r="137" spans="1:1" x14ac:dyDescent="0.2">
      <c r="A137" s="399"/>
    </row>
    <row r="138" spans="1:1" x14ac:dyDescent="0.2">
      <c r="A138" s="399"/>
    </row>
    <row r="139" spans="1:1" x14ac:dyDescent="0.2">
      <c r="A139" s="399"/>
    </row>
    <row r="140" spans="1:1" x14ac:dyDescent="0.2">
      <c r="A140" s="399"/>
    </row>
    <row r="141" spans="1:1" x14ac:dyDescent="0.2">
      <c r="A141" s="399"/>
    </row>
    <row r="142" spans="1:1" x14ac:dyDescent="0.2">
      <c r="A142" s="399"/>
    </row>
    <row r="143" spans="1:1" x14ac:dyDescent="0.2">
      <c r="A143" s="399"/>
    </row>
    <row r="144" spans="1:1" x14ac:dyDescent="0.2">
      <c r="A144" s="399"/>
    </row>
    <row r="145" spans="1:1" x14ac:dyDescent="0.2">
      <c r="A145" s="399"/>
    </row>
    <row r="146" spans="1:1" x14ac:dyDescent="0.2">
      <c r="A146" s="399"/>
    </row>
    <row r="147" spans="1:1" x14ac:dyDescent="0.2">
      <c r="A147" s="399"/>
    </row>
    <row r="148" spans="1:1" x14ac:dyDescent="0.2">
      <c r="A148" s="399"/>
    </row>
    <row r="149" spans="1:1" x14ac:dyDescent="0.2">
      <c r="A149" s="415"/>
    </row>
    <row r="150" spans="1:1" x14ac:dyDescent="0.2">
      <c r="A150" s="412"/>
    </row>
  </sheetData>
  <mergeCells count="4">
    <mergeCell ref="E2:H2"/>
    <mergeCell ref="I2:K2"/>
    <mergeCell ref="L2:N2"/>
    <mergeCell ref="B1:N1"/>
  </mergeCells>
  <printOptions horizontalCentered="1"/>
  <pageMargins left="0.5" right="0.5" top="0.75" bottom="0.75" header="0.5" footer="0.5"/>
  <pageSetup scale="61"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view="pageBreakPreview" zoomScaleNormal="100" zoomScaleSheetLayoutView="90" workbookViewId="0">
      <selection activeCell="M27" sqref="M27"/>
    </sheetView>
  </sheetViews>
  <sheetFormatPr defaultColWidth="9.140625" defaultRowHeight="12.75" x14ac:dyDescent="0.2"/>
  <cols>
    <col min="1" max="1" width="1.7109375" style="593" customWidth="1"/>
    <col min="2" max="3" width="1.28515625" style="593" customWidth="1"/>
    <col min="4" max="4" width="40" style="593" customWidth="1"/>
    <col min="5" max="5" width="12.7109375" style="593" customWidth="1"/>
    <col min="6" max="6" width="12" style="593" customWidth="1"/>
    <col min="7" max="8" width="11.140625" style="593" customWidth="1"/>
    <col min="9" max="9" width="12.7109375" style="118" customWidth="1"/>
    <col min="10" max="10" width="1.7109375" style="118" customWidth="1"/>
    <col min="11" max="16384" width="9.140625" style="30"/>
  </cols>
  <sheetData>
    <row r="1" spans="1:10" ht="65.25" customHeight="1" x14ac:dyDescent="0.2">
      <c r="B1" s="1163" t="s">
        <v>425</v>
      </c>
      <c r="C1" s="1163"/>
      <c r="D1" s="1163"/>
      <c r="E1" s="1163"/>
      <c r="F1" s="1163"/>
      <c r="G1" s="1163"/>
      <c r="H1" s="1163"/>
      <c r="I1" s="1163"/>
    </row>
    <row r="2" spans="1:10" s="35" customFormat="1" ht="14.25" x14ac:dyDescent="0.2">
      <c r="A2" s="593"/>
      <c r="B2" s="1164" t="s">
        <v>152</v>
      </c>
      <c r="C2" s="1165"/>
      <c r="D2" s="1166"/>
      <c r="E2" s="306"/>
      <c r="F2" s="311"/>
      <c r="G2" s="312"/>
      <c r="H2" s="1170" t="s">
        <v>255</v>
      </c>
      <c r="I2" s="1171"/>
      <c r="J2" s="118"/>
    </row>
    <row r="3" spans="1:10" s="35" customFormat="1" ht="25.5" x14ac:dyDescent="0.2">
      <c r="A3" s="593"/>
      <c r="B3" s="1167"/>
      <c r="C3" s="1168"/>
      <c r="D3" s="1169"/>
      <c r="E3" s="315" t="s">
        <v>145</v>
      </c>
      <c r="F3" s="568" t="s">
        <v>147</v>
      </c>
      <c r="G3" s="568" t="s">
        <v>146</v>
      </c>
      <c r="H3" s="1172" t="s">
        <v>281</v>
      </c>
      <c r="I3" s="1173"/>
      <c r="J3" s="118"/>
    </row>
    <row r="4" spans="1:10" s="35" customFormat="1" ht="14.25" x14ac:dyDescent="0.2">
      <c r="A4" s="593"/>
      <c r="B4" s="303"/>
      <c r="C4" s="594"/>
      <c r="D4" s="594"/>
      <c r="E4" s="146">
        <v>5</v>
      </c>
      <c r="F4" s="521">
        <v>29</v>
      </c>
      <c r="G4" s="521">
        <v>81</v>
      </c>
      <c r="H4" s="1174">
        <v>68.820194139526393</v>
      </c>
      <c r="I4" s="1175"/>
      <c r="J4" s="118"/>
    </row>
    <row r="5" spans="1:10" s="35" customFormat="1" ht="14.25" x14ac:dyDescent="0.2">
      <c r="A5" s="593"/>
      <c r="B5" s="601"/>
      <c r="C5" s="596"/>
      <c r="D5" s="181" t="s">
        <v>284</v>
      </c>
      <c r="E5" s="569" t="s">
        <v>101</v>
      </c>
      <c r="F5" s="305" t="s">
        <v>30</v>
      </c>
      <c r="G5" s="55" t="s">
        <v>49</v>
      </c>
      <c r="H5" s="132" t="s">
        <v>48</v>
      </c>
      <c r="I5" s="57" t="s">
        <v>225</v>
      </c>
      <c r="J5" s="118"/>
    </row>
    <row r="6" spans="1:10" s="35" customFormat="1" ht="14.25" x14ac:dyDescent="0.2">
      <c r="A6" s="593"/>
      <c r="B6" s="128" t="s">
        <v>399</v>
      </c>
      <c r="C6" s="571"/>
      <c r="D6" s="129"/>
      <c r="E6" s="462"/>
      <c r="F6" s="457"/>
      <c r="G6" s="297"/>
      <c r="H6" s="299"/>
      <c r="I6" s="556"/>
      <c r="J6" s="118"/>
    </row>
    <row r="7" spans="1:10" s="35" customFormat="1" ht="15" customHeight="1" x14ac:dyDescent="0.2">
      <c r="A7" s="593"/>
      <c r="B7" s="597"/>
      <c r="C7" s="594" t="s">
        <v>295</v>
      </c>
      <c r="E7" s="607" t="s">
        <v>95</v>
      </c>
      <c r="F7" s="308" t="s">
        <v>95</v>
      </c>
      <c r="G7" s="604" t="s">
        <v>95</v>
      </c>
      <c r="H7" s="300">
        <v>1.0432731561281E-2</v>
      </c>
      <c r="I7" s="555">
        <v>1.0432731561281E-2</v>
      </c>
      <c r="J7" s="118"/>
    </row>
    <row r="8" spans="1:10" s="35" customFormat="1" ht="15" customHeight="1" x14ac:dyDescent="0.2">
      <c r="A8" s="593"/>
      <c r="B8" s="599"/>
      <c r="C8" s="594" t="s">
        <v>26</v>
      </c>
      <c r="D8" s="594"/>
      <c r="E8" s="572" t="s">
        <v>95</v>
      </c>
      <c r="F8" s="578" t="s">
        <v>95</v>
      </c>
      <c r="G8" s="604" t="s">
        <v>95</v>
      </c>
      <c r="H8" s="300">
        <v>1.1339925610088E-2</v>
      </c>
      <c r="I8" s="554">
        <v>1.1339925610088E-2</v>
      </c>
      <c r="J8" s="118"/>
    </row>
    <row r="9" spans="1:10" s="35" customFormat="1" ht="15" customHeight="1" x14ac:dyDescent="0.2">
      <c r="A9" s="593"/>
      <c r="B9" s="597"/>
      <c r="C9" s="594" t="s">
        <v>437</v>
      </c>
      <c r="D9" s="594"/>
      <c r="E9" s="574" t="s">
        <v>95</v>
      </c>
      <c r="F9" s="578" t="s">
        <v>95</v>
      </c>
      <c r="G9" s="604" t="s">
        <v>95</v>
      </c>
      <c r="H9" s="300">
        <v>2.7215821464211202E-3</v>
      </c>
      <c r="I9" s="554">
        <v>2.7215821464211202E-3</v>
      </c>
      <c r="J9" s="118"/>
    </row>
    <row r="10" spans="1:10" s="35" customFormat="1" ht="15" customHeight="1" x14ac:dyDescent="0.2">
      <c r="A10" s="593"/>
      <c r="B10" s="597"/>
      <c r="C10" s="594" t="s">
        <v>290</v>
      </c>
      <c r="D10" s="593"/>
      <c r="E10" s="574" t="s">
        <v>95</v>
      </c>
      <c r="F10" s="578" t="s">
        <v>95</v>
      </c>
      <c r="G10" s="604" t="s">
        <v>95</v>
      </c>
      <c r="H10" s="300">
        <v>4.5359702440351998E-4</v>
      </c>
      <c r="I10" s="554">
        <v>4.5359702440351998E-4</v>
      </c>
      <c r="J10" s="118"/>
    </row>
    <row r="11" spans="1:10" s="35" customFormat="1" ht="15" customHeight="1" x14ac:dyDescent="0.2">
      <c r="A11" s="593"/>
      <c r="B11" s="597"/>
      <c r="C11" s="459" t="s">
        <v>154</v>
      </c>
      <c r="D11" s="594"/>
      <c r="E11" s="574" t="s">
        <v>95</v>
      </c>
      <c r="F11" s="578" t="s">
        <v>95</v>
      </c>
      <c r="G11" s="604" t="s">
        <v>95</v>
      </c>
      <c r="H11" s="300">
        <v>3.6287761952281598E-3</v>
      </c>
      <c r="I11" s="554">
        <v>3.6287761952281598E-3</v>
      </c>
      <c r="J11" s="118"/>
    </row>
    <row r="12" spans="1:10" s="35" customFormat="1" ht="15" customHeight="1" x14ac:dyDescent="0.2">
      <c r="A12" s="593"/>
      <c r="B12" s="599"/>
      <c r="C12" s="594" t="s">
        <v>296</v>
      </c>
      <c r="D12" s="594"/>
      <c r="E12" s="574">
        <v>4.7418335089567997E-5</v>
      </c>
      <c r="F12" s="578" t="s">
        <v>95</v>
      </c>
      <c r="G12" s="604">
        <v>3.2633390266371899E-3</v>
      </c>
      <c r="H12" s="300" t="s">
        <v>95</v>
      </c>
      <c r="I12" s="554">
        <v>3.2633390266371899E-3</v>
      </c>
      <c r="J12" s="118"/>
    </row>
    <row r="13" spans="1:10" s="35" customFormat="1" ht="15" customHeight="1" x14ac:dyDescent="0.2">
      <c r="A13" s="593"/>
      <c r="B13" s="599"/>
      <c r="C13" s="594" t="s">
        <v>302</v>
      </c>
      <c r="D13" s="594"/>
      <c r="E13" s="574">
        <v>6.1222339304531099E-3</v>
      </c>
      <c r="F13" s="578">
        <v>4.4567383008604002E-2</v>
      </c>
      <c r="G13" s="604">
        <v>0.42133332766137899</v>
      </c>
      <c r="H13" s="300">
        <v>0.13721309988206501</v>
      </c>
      <c r="I13" s="554">
        <v>0.55854642754344397</v>
      </c>
      <c r="J13" s="118"/>
    </row>
    <row r="14" spans="1:10" s="35" customFormat="1" ht="15" customHeight="1" x14ac:dyDescent="0.2">
      <c r="A14" s="593"/>
      <c r="B14" s="599"/>
      <c r="C14" s="594" t="s">
        <v>356</v>
      </c>
      <c r="D14" s="594"/>
      <c r="E14" s="574">
        <v>1.5279241306638601E-4</v>
      </c>
      <c r="F14" s="578">
        <v>1.2094336793288399E-2</v>
      </c>
      <c r="G14" s="604">
        <v>1.0515203530275401E-2</v>
      </c>
      <c r="H14" s="300">
        <v>2.4947836342193601E-2</v>
      </c>
      <c r="I14" s="554">
        <f>H14+G15</f>
        <v>3.0205438107331301E-2</v>
      </c>
      <c r="J14" s="118"/>
    </row>
    <row r="15" spans="1:10" s="35" customFormat="1" ht="15" customHeight="1" x14ac:dyDescent="0.2">
      <c r="A15" s="593"/>
      <c r="B15" s="599"/>
      <c r="C15" s="594"/>
      <c r="D15" s="594" t="s">
        <v>338</v>
      </c>
      <c r="E15" s="685"/>
      <c r="F15" s="578"/>
      <c r="G15" s="604">
        <f>0.5*G14</f>
        <v>5.2576017651377004E-3</v>
      </c>
      <c r="H15" s="300"/>
      <c r="I15" s="580"/>
      <c r="J15" s="593"/>
    </row>
    <row r="16" spans="1:10" s="35" customFormat="1" ht="15" customHeight="1" x14ac:dyDescent="0.2">
      <c r="A16" s="593"/>
      <c r="B16" s="599"/>
      <c r="C16" s="594" t="s">
        <v>9</v>
      </c>
      <c r="D16" s="594"/>
      <c r="E16" s="574">
        <v>6.1749209694415197E-3</v>
      </c>
      <c r="F16" s="578" t="s">
        <v>95</v>
      </c>
      <c r="G16" s="604">
        <v>0.424959259913198</v>
      </c>
      <c r="H16" s="300" t="s">
        <v>95</v>
      </c>
      <c r="I16" s="554">
        <f>G17</f>
        <v>0.212479629956599</v>
      </c>
      <c r="J16" s="118"/>
    </row>
    <row r="17" spans="1:10" s="35" customFormat="1" ht="15" customHeight="1" x14ac:dyDescent="0.2">
      <c r="A17" s="593"/>
      <c r="B17" s="599"/>
      <c r="C17" s="594"/>
      <c r="D17" s="594" t="s">
        <v>338</v>
      </c>
      <c r="E17" s="685"/>
      <c r="F17" s="578"/>
      <c r="G17" s="604">
        <f>0.5*G16</f>
        <v>0.212479629956599</v>
      </c>
      <c r="H17" s="300"/>
      <c r="I17" s="580"/>
      <c r="J17" s="593"/>
    </row>
    <row r="18" spans="1:10" s="35" customFormat="1" ht="15" customHeight="1" x14ac:dyDescent="0.2">
      <c r="A18" s="593"/>
      <c r="B18" s="599"/>
      <c r="C18" s="594" t="s">
        <v>241</v>
      </c>
      <c r="D18" s="594"/>
      <c r="E18" s="572"/>
      <c r="F18" s="578"/>
      <c r="G18" s="604"/>
      <c r="H18" s="300"/>
      <c r="I18" s="554"/>
      <c r="J18" s="118"/>
    </row>
    <row r="19" spans="1:10" s="35" customFormat="1" ht="15" customHeight="1" x14ac:dyDescent="0.2">
      <c r="A19" s="593"/>
      <c r="B19" s="599"/>
      <c r="C19" s="594"/>
      <c r="D19" s="594" t="s">
        <v>197</v>
      </c>
      <c r="E19" s="572">
        <v>3.6880927291886199E-4</v>
      </c>
      <c r="F19" s="578">
        <v>2.10617595914236E-2</v>
      </c>
      <c r="G19" s="604">
        <v>2.5381525762733701E-2</v>
      </c>
      <c r="H19" s="300">
        <v>4.0823732196316803E-3</v>
      </c>
      <c r="I19" s="554">
        <v>2.94638989823654E-2</v>
      </c>
      <c r="J19" s="118"/>
    </row>
    <row r="20" spans="1:10" s="35" customFormat="1" ht="15" customHeight="1" x14ac:dyDescent="0.2">
      <c r="A20" s="593"/>
      <c r="B20" s="599"/>
      <c r="C20" s="594"/>
      <c r="D20" s="594" t="s">
        <v>199</v>
      </c>
      <c r="E20" s="214" t="s">
        <v>95</v>
      </c>
      <c r="F20" s="578" t="s">
        <v>95</v>
      </c>
      <c r="G20" s="604" t="s">
        <v>95</v>
      </c>
      <c r="H20" s="300">
        <v>5.6382110133357498E-3</v>
      </c>
      <c r="I20" s="554">
        <v>5.6382110133357498E-3</v>
      </c>
      <c r="J20" s="186"/>
    </row>
    <row r="21" spans="1:10" s="35" customFormat="1" ht="15" customHeight="1" x14ac:dyDescent="0.2">
      <c r="A21" s="593"/>
      <c r="B21" s="599"/>
      <c r="C21" s="594"/>
      <c r="D21" s="594" t="s">
        <v>202</v>
      </c>
      <c r="E21" s="574" t="s">
        <v>95</v>
      </c>
      <c r="F21" s="578" t="s">
        <v>95</v>
      </c>
      <c r="G21" s="604" t="s">
        <v>95</v>
      </c>
      <c r="H21" s="300">
        <v>2.7215821464211202E-3</v>
      </c>
      <c r="I21" s="554">
        <v>2.7215821464211202E-3</v>
      </c>
      <c r="J21" s="186"/>
    </row>
    <row r="22" spans="1:10" s="35" customFormat="1" ht="15" customHeight="1" x14ac:dyDescent="0.2">
      <c r="A22" s="593"/>
      <c r="B22" s="599"/>
      <c r="C22" s="594" t="s">
        <v>406</v>
      </c>
      <c r="D22" s="594"/>
      <c r="E22" s="574"/>
      <c r="F22" s="578"/>
      <c r="G22" s="604"/>
      <c r="H22" s="300"/>
      <c r="I22" s="554"/>
      <c r="J22" s="186"/>
    </row>
    <row r="23" spans="1:10" s="35" customFormat="1" ht="15" customHeight="1" x14ac:dyDescent="0.2">
      <c r="A23" s="593"/>
      <c r="B23" s="599"/>
      <c r="C23" s="594"/>
      <c r="D23" s="594" t="s">
        <v>122</v>
      </c>
      <c r="E23" s="574" t="s">
        <v>95</v>
      </c>
      <c r="F23" s="578" t="s">
        <v>95</v>
      </c>
      <c r="G23" s="604" t="s">
        <v>95</v>
      </c>
      <c r="H23" s="300">
        <v>3.1751791708246401E-5</v>
      </c>
      <c r="I23" s="554">
        <v>3.1751791708246401E-5</v>
      </c>
      <c r="J23" s="186"/>
    </row>
    <row r="24" spans="1:10" s="35" customFormat="1" ht="15" customHeight="1" x14ac:dyDescent="0.2">
      <c r="A24" s="593"/>
      <c r="B24" s="599"/>
      <c r="C24" s="594"/>
      <c r="D24" s="594" t="s">
        <v>140</v>
      </c>
      <c r="E24" s="431" t="s">
        <v>95</v>
      </c>
      <c r="F24" s="578" t="s">
        <v>95</v>
      </c>
      <c r="G24" s="300" t="s">
        <v>95</v>
      </c>
      <c r="H24" s="300">
        <v>3.1751791708246401E-5</v>
      </c>
      <c r="I24" s="554">
        <v>3.1751791708246401E-5</v>
      </c>
      <c r="J24" s="118"/>
    </row>
    <row r="25" spans="1:10" s="35" customFormat="1" ht="15" customHeight="1" x14ac:dyDescent="0.2">
      <c r="A25" s="593"/>
      <c r="B25" s="599"/>
      <c r="C25" s="594"/>
      <c r="D25" s="594" t="s">
        <v>160</v>
      </c>
      <c r="E25" s="574" t="s">
        <v>95</v>
      </c>
      <c r="F25" s="578" t="s">
        <v>95</v>
      </c>
      <c r="G25" s="604" t="s">
        <v>95</v>
      </c>
      <c r="H25" s="300">
        <v>2.00943481810759E-3</v>
      </c>
      <c r="I25" s="554">
        <v>2.00943481810759E-3</v>
      </c>
      <c r="J25" s="118"/>
    </row>
    <row r="26" spans="1:10" s="35" customFormat="1" ht="15" customHeight="1" x14ac:dyDescent="0.2">
      <c r="A26" s="593"/>
      <c r="B26" s="599"/>
      <c r="C26" s="594" t="s">
        <v>41</v>
      </c>
      <c r="D26" s="594"/>
      <c r="E26" s="574"/>
      <c r="F26" s="578"/>
      <c r="G26" s="604"/>
      <c r="H26" s="300"/>
      <c r="I26" s="554"/>
      <c r="J26" s="118"/>
    </row>
    <row r="27" spans="1:10" s="35" customFormat="1" ht="15" customHeight="1" x14ac:dyDescent="0.2">
      <c r="A27" s="593"/>
      <c r="B27" s="599"/>
      <c r="C27" s="594"/>
      <c r="D27" s="594" t="s">
        <v>107</v>
      </c>
      <c r="E27" s="574" t="s">
        <v>95</v>
      </c>
      <c r="F27" s="578" t="s">
        <v>95</v>
      </c>
      <c r="G27" s="604" t="s">
        <v>95</v>
      </c>
      <c r="H27" s="300">
        <v>3.9916538147509797E-2</v>
      </c>
      <c r="I27" s="554">
        <v>3.9916538147509797E-2</v>
      </c>
      <c r="J27" s="118"/>
    </row>
    <row r="28" spans="1:10" s="35" customFormat="1" ht="15" customHeight="1" x14ac:dyDescent="0.2">
      <c r="A28" s="593"/>
      <c r="B28" s="599"/>
      <c r="C28" s="594"/>
      <c r="D28" s="594" t="s">
        <v>108</v>
      </c>
      <c r="E28" s="574">
        <v>1.6297154899894601E-2</v>
      </c>
      <c r="F28" s="578">
        <v>0.51606468774921599</v>
      </c>
      <c r="G28" s="604">
        <v>1.1215733641326799</v>
      </c>
      <c r="H28" s="300">
        <v>1.3607910732105599E-2</v>
      </c>
      <c r="I28" s="554">
        <v>1.13518127486479</v>
      </c>
      <c r="J28" s="118"/>
    </row>
    <row r="29" spans="1:10" s="35" customFormat="1" ht="15" customHeight="1" x14ac:dyDescent="0.2">
      <c r="A29" s="593"/>
      <c r="B29" s="599"/>
      <c r="C29" s="594"/>
      <c r="D29" s="594" t="s">
        <v>109</v>
      </c>
      <c r="E29" s="574" t="s">
        <v>95</v>
      </c>
      <c r="F29" s="578" t="s">
        <v>95</v>
      </c>
      <c r="G29" s="604" t="s">
        <v>95</v>
      </c>
      <c r="H29" s="300">
        <v>0.14515104780912599</v>
      </c>
      <c r="I29" s="554">
        <v>0.14515104780912599</v>
      </c>
      <c r="J29" s="118"/>
    </row>
    <row r="30" spans="1:10" s="35" customFormat="1" ht="15" customHeight="1" x14ac:dyDescent="0.2">
      <c r="A30" s="593"/>
      <c r="B30" s="599"/>
      <c r="C30" s="594"/>
      <c r="D30" s="594" t="s">
        <v>111</v>
      </c>
      <c r="E30" s="574">
        <v>1.5418335089568001E-2</v>
      </c>
      <c r="F30" s="578">
        <v>0.15901867353420199</v>
      </c>
      <c r="G30" s="604">
        <v>1.0610928141723399</v>
      </c>
      <c r="H30" s="300">
        <v>6.5771568538510405E-2</v>
      </c>
      <c r="I30" s="554">
        <v>1.12686438271085</v>
      </c>
      <c r="J30" s="118"/>
    </row>
    <row r="31" spans="1:10" s="35" customFormat="1" ht="15" customHeight="1" x14ac:dyDescent="0.2">
      <c r="A31" s="593"/>
      <c r="B31" s="599"/>
      <c r="C31" s="594"/>
      <c r="D31" s="594" t="s">
        <v>113</v>
      </c>
      <c r="E31" s="423">
        <v>1.36986301369863E-4</v>
      </c>
      <c r="F31" s="578">
        <v>1.12916578224855E-2</v>
      </c>
      <c r="G31" s="300">
        <v>9.4274238547296507E-3</v>
      </c>
      <c r="H31" s="300">
        <v>0.12655356980858201</v>
      </c>
      <c r="I31" s="554">
        <v>0.13598099366331201</v>
      </c>
      <c r="J31" s="118"/>
    </row>
    <row r="32" spans="1:10" s="35" customFormat="1" ht="15" customHeight="1" x14ac:dyDescent="0.2">
      <c r="A32" s="593"/>
      <c r="B32" s="599"/>
      <c r="C32" s="594"/>
      <c r="D32" s="594" t="s">
        <v>115</v>
      </c>
      <c r="E32" s="574" t="s">
        <v>95</v>
      </c>
      <c r="F32" s="578" t="s">
        <v>95</v>
      </c>
      <c r="G32" s="604" t="s">
        <v>95</v>
      </c>
      <c r="H32" s="300">
        <v>7.7565091173001893E-2</v>
      </c>
      <c r="I32" s="554">
        <v>7.7565091173001893E-2</v>
      </c>
      <c r="J32" s="118"/>
    </row>
    <row r="33" spans="1:10" s="35" customFormat="1" ht="15" customHeight="1" x14ac:dyDescent="0.2">
      <c r="A33" s="593"/>
      <c r="B33" s="599"/>
      <c r="C33" s="594"/>
      <c r="D33" s="594" t="s">
        <v>114</v>
      </c>
      <c r="E33" s="574">
        <v>6.5669125395152799E-3</v>
      </c>
      <c r="F33" s="578">
        <v>4.49788995758795E-2</v>
      </c>
      <c r="G33" s="604">
        <v>0.451936195866732</v>
      </c>
      <c r="H33" s="300">
        <v>7.7891681030572402</v>
      </c>
      <c r="I33" s="554">
        <v>8.2411042989239807</v>
      </c>
      <c r="J33" s="118"/>
    </row>
    <row r="34" spans="1:10" s="35" customFormat="1" ht="15" customHeight="1" x14ac:dyDescent="0.2">
      <c r="A34" s="593"/>
      <c r="B34" s="599"/>
      <c r="C34" s="594" t="s">
        <v>42</v>
      </c>
      <c r="D34" s="594"/>
      <c r="E34" s="574"/>
      <c r="F34" s="578"/>
      <c r="G34" s="604"/>
      <c r="H34" s="300"/>
      <c r="I34" s="554"/>
      <c r="J34" s="118"/>
    </row>
    <row r="35" spans="1:10" s="35" customFormat="1" ht="15" customHeight="1" x14ac:dyDescent="0.2">
      <c r="A35" s="593"/>
      <c r="B35" s="599"/>
      <c r="C35" s="594"/>
      <c r="D35" s="594" t="s">
        <v>166</v>
      </c>
      <c r="E35" s="574">
        <v>0.61782402528977898</v>
      </c>
      <c r="F35" s="578">
        <v>1.3659899158145199</v>
      </c>
      <c r="G35" s="604">
        <v>42.518769364506298</v>
      </c>
      <c r="H35" s="300" t="s">
        <v>95</v>
      </c>
      <c r="I35" s="554">
        <v>42.518769364506298</v>
      </c>
      <c r="J35" s="118"/>
    </row>
    <row r="36" spans="1:10" s="35" customFormat="1" ht="15" customHeight="1" x14ac:dyDescent="0.2">
      <c r="A36" s="593"/>
      <c r="B36" s="599"/>
      <c r="C36" s="594"/>
      <c r="D36" s="594" t="s">
        <v>220</v>
      </c>
      <c r="E36" s="574">
        <v>7.9863013698630095E-2</v>
      </c>
      <c r="F36" s="578">
        <v>2.7942420346666399</v>
      </c>
      <c r="G36" s="604">
        <v>5.4961881073073897</v>
      </c>
      <c r="H36" s="300" t="s">
        <v>95</v>
      </c>
      <c r="I36" s="554">
        <v>5.4961881073073897</v>
      </c>
      <c r="J36" s="118"/>
    </row>
    <row r="37" spans="1:10" s="35" customFormat="1" ht="15" customHeight="1" x14ac:dyDescent="0.2">
      <c r="A37" s="603"/>
      <c r="B37" s="599"/>
      <c r="C37" s="594"/>
      <c r="D37" s="594" t="s">
        <v>195</v>
      </c>
      <c r="E37" s="574">
        <v>3.1612223393045302E-5</v>
      </c>
      <c r="F37" s="578" t="s">
        <v>95</v>
      </c>
      <c r="G37" s="604">
        <v>2.1755593510914598E-3</v>
      </c>
      <c r="H37" s="300" t="s">
        <v>95</v>
      </c>
      <c r="I37" s="554">
        <v>2.1755593510914598E-3</v>
      </c>
      <c r="J37" s="272"/>
    </row>
    <row r="38" spans="1:10" s="35" customFormat="1" ht="15" customHeight="1" x14ac:dyDescent="0.2">
      <c r="A38" s="593"/>
      <c r="B38" s="599"/>
      <c r="C38" s="594"/>
      <c r="D38" s="594" t="s">
        <v>184</v>
      </c>
      <c r="E38" s="574">
        <v>1.8556375131717599E-2</v>
      </c>
      <c r="F38" s="578">
        <v>0.61406806454398699</v>
      </c>
      <c r="G38" s="604">
        <v>1.27705333909069</v>
      </c>
      <c r="H38" s="300">
        <v>0.28939490156944597</v>
      </c>
      <c r="I38" s="554">
        <v>1.5664482406601301</v>
      </c>
      <c r="J38" s="118"/>
    </row>
    <row r="39" spans="1:10" s="35" customFormat="1" ht="15" customHeight="1" x14ac:dyDescent="0.2">
      <c r="A39" s="593"/>
      <c r="B39" s="599"/>
      <c r="C39" s="594"/>
      <c r="D39" s="594" t="s">
        <v>185</v>
      </c>
      <c r="E39" s="574" t="s">
        <v>95</v>
      </c>
      <c r="F39" s="578" t="s">
        <v>95</v>
      </c>
      <c r="G39" s="604" t="s">
        <v>95</v>
      </c>
      <c r="H39" s="300">
        <v>9.0719404880703999E-2</v>
      </c>
      <c r="I39" s="554">
        <v>9.0719404880703999E-2</v>
      </c>
      <c r="J39" s="118"/>
    </row>
    <row r="40" spans="1:10" s="35" customFormat="1" ht="15" customHeight="1" x14ac:dyDescent="0.2">
      <c r="A40" s="593"/>
      <c r="B40" s="599"/>
      <c r="C40" s="459"/>
      <c r="D40" s="594" t="s">
        <v>300</v>
      </c>
      <c r="E40" s="574" t="s">
        <v>95</v>
      </c>
      <c r="F40" s="578" t="s">
        <v>95</v>
      </c>
      <c r="G40" s="604" t="s">
        <v>95</v>
      </c>
      <c r="H40" s="300">
        <v>0.337929783180622</v>
      </c>
      <c r="I40" s="554">
        <v>0.337929783180622</v>
      </c>
      <c r="J40" s="118"/>
    </row>
    <row r="41" spans="1:10" s="35" customFormat="1" ht="15" customHeight="1" x14ac:dyDescent="0.2">
      <c r="A41" s="593"/>
      <c r="B41" s="599"/>
      <c r="C41" s="459" t="s">
        <v>298</v>
      </c>
      <c r="D41" s="594"/>
      <c r="E41" s="423">
        <v>5.7955742887249699E-5</v>
      </c>
      <c r="F41" s="578">
        <v>3.3708691024117599E-3</v>
      </c>
      <c r="G41" s="300">
        <v>3.9885254770010096E-3</v>
      </c>
      <c r="H41" s="300" t="s">
        <v>95</v>
      </c>
      <c r="I41" s="554">
        <v>3.9885254770010096E-3</v>
      </c>
      <c r="J41" s="118"/>
    </row>
    <row r="42" spans="1:10" s="35" customFormat="1" ht="14.25" x14ac:dyDescent="0.2">
      <c r="A42" s="593"/>
      <c r="B42" s="599"/>
      <c r="C42" s="459" t="s">
        <v>299</v>
      </c>
      <c r="D42" s="594"/>
      <c r="E42" s="574">
        <v>1.5806111696522698E-5</v>
      </c>
      <c r="F42" s="578" t="s">
        <v>95</v>
      </c>
      <c r="G42" s="604">
        <v>1.0877796755457299E-3</v>
      </c>
      <c r="H42" s="300" t="s">
        <v>95</v>
      </c>
      <c r="I42" s="554">
        <v>1.0877796755457299E-3</v>
      </c>
      <c r="J42" s="118"/>
    </row>
    <row r="43" spans="1:10" ht="15" customHeight="1" x14ac:dyDescent="0.2">
      <c r="B43" s="597"/>
      <c r="C43" s="594" t="s">
        <v>293</v>
      </c>
      <c r="D43" s="594"/>
      <c r="E43" s="574" t="s">
        <v>95</v>
      </c>
      <c r="F43" s="578" t="s">
        <v>95</v>
      </c>
      <c r="G43" s="604" t="s">
        <v>95</v>
      </c>
      <c r="H43" s="300">
        <v>0.40778372493876403</v>
      </c>
      <c r="I43" s="554">
        <v>0.40778372493876403</v>
      </c>
    </row>
    <row r="44" spans="1:10" ht="15" customHeight="1" x14ac:dyDescent="0.2">
      <c r="B44" s="599"/>
      <c r="C44" s="594" t="s">
        <v>10</v>
      </c>
      <c r="D44" s="594"/>
      <c r="E44" s="574">
        <v>2.63435194942044E-5</v>
      </c>
      <c r="F44" s="578" t="s">
        <v>95</v>
      </c>
      <c r="G44" s="604">
        <v>1.81296612590955E-3</v>
      </c>
      <c r="H44" s="300" t="s">
        <v>95</v>
      </c>
      <c r="I44" s="554">
        <f>G45</f>
        <v>9.0648306295477499E-4</v>
      </c>
    </row>
    <row r="45" spans="1:10" s="592" customFormat="1" ht="15" customHeight="1" x14ac:dyDescent="0.2">
      <c r="A45" s="593"/>
      <c r="B45" s="599"/>
      <c r="C45" s="594"/>
      <c r="D45" s="594" t="s">
        <v>338</v>
      </c>
      <c r="E45" s="685"/>
      <c r="F45" s="578"/>
      <c r="G45" s="604">
        <f>0.5*G44</f>
        <v>9.0648306295477499E-4</v>
      </c>
      <c r="H45" s="300"/>
      <c r="I45" s="580"/>
      <c r="J45" s="593"/>
    </row>
    <row r="46" spans="1:10" ht="15" customHeight="1" x14ac:dyDescent="0.2">
      <c r="B46" s="599"/>
      <c r="C46" s="594" t="s">
        <v>345</v>
      </c>
      <c r="D46" s="594"/>
      <c r="E46" s="574">
        <v>8.4462592202318207E-2</v>
      </c>
      <c r="F46" s="578">
        <v>0.66304272750903703</v>
      </c>
      <c r="G46" s="604">
        <v>5.81273199289119</v>
      </c>
      <c r="H46" s="300" t="s">
        <v>95</v>
      </c>
      <c r="I46" s="554">
        <v>5.81273199289119</v>
      </c>
    </row>
    <row r="47" spans="1:10" ht="15" customHeight="1" x14ac:dyDescent="0.2">
      <c r="B47" s="599"/>
      <c r="C47" s="594" t="s">
        <v>304</v>
      </c>
      <c r="D47" s="594"/>
      <c r="E47" s="574">
        <v>1.1100105374078E-2</v>
      </c>
      <c r="F47" s="578">
        <v>3.7434981424540402E-2</v>
      </c>
      <c r="G47" s="604">
        <v>0.76391140681324698</v>
      </c>
      <c r="H47" s="300">
        <v>2.65762496598022</v>
      </c>
      <c r="I47" s="554">
        <v>3.42153637279347</v>
      </c>
    </row>
    <row r="48" spans="1:10" ht="15" customHeight="1" x14ac:dyDescent="0.2">
      <c r="B48" s="597" t="s">
        <v>71</v>
      </c>
      <c r="C48" s="594"/>
      <c r="D48" s="594"/>
      <c r="E48" s="431"/>
      <c r="F48" s="578"/>
      <c r="G48" s="300"/>
      <c r="H48" s="300"/>
      <c r="I48" s="554"/>
    </row>
    <row r="49" spans="2:9" ht="15" customHeight="1" x14ac:dyDescent="0.2">
      <c r="B49" s="599"/>
      <c r="C49" s="594" t="s">
        <v>309</v>
      </c>
      <c r="D49" s="594"/>
      <c r="E49" s="574">
        <v>1.1975763962065299E-2</v>
      </c>
      <c r="F49" s="578">
        <v>2.9466132598590201E-2</v>
      </c>
      <c r="G49" s="604">
        <v>0.82417440083848004</v>
      </c>
      <c r="H49" s="300">
        <v>68.820194139526393</v>
      </c>
      <c r="I49" s="554">
        <v>69.644368540364894</v>
      </c>
    </row>
    <row r="50" spans="2:9" x14ac:dyDescent="0.2">
      <c r="B50" s="599"/>
      <c r="C50" s="594" t="s">
        <v>305</v>
      </c>
      <c r="D50" s="594"/>
      <c r="E50" s="574">
        <v>2.64305479452055</v>
      </c>
      <c r="F50" s="578">
        <v>5.3053826087314802</v>
      </c>
      <c r="G50" s="604">
        <v>181.89554408031</v>
      </c>
      <c r="H50" s="300" t="s">
        <v>95</v>
      </c>
      <c r="I50" s="554">
        <v>181.89554408031</v>
      </c>
    </row>
    <row r="51" spans="2:9" x14ac:dyDescent="0.2">
      <c r="B51" s="599"/>
      <c r="C51" s="594" t="s">
        <v>174</v>
      </c>
      <c r="D51" s="594"/>
      <c r="E51" s="574"/>
      <c r="F51" s="578"/>
      <c r="G51" s="604"/>
      <c r="H51" s="300"/>
      <c r="I51" s="554"/>
    </row>
    <row r="52" spans="2:9" ht="15" customHeight="1" x14ac:dyDescent="0.2">
      <c r="B52" s="599"/>
      <c r="C52" s="594"/>
      <c r="D52" s="614" t="s">
        <v>237</v>
      </c>
      <c r="E52" s="574" t="s">
        <v>95</v>
      </c>
      <c r="F52" s="578" t="s">
        <v>95</v>
      </c>
      <c r="G52" s="604" t="s">
        <v>95</v>
      </c>
      <c r="H52" s="300">
        <v>4.7627687562369599E-3</v>
      </c>
      <c r="I52" s="554">
        <v>4.7627687562369599E-3</v>
      </c>
    </row>
    <row r="53" spans="2:9" x14ac:dyDescent="0.2">
      <c r="B53" s="599"/>
      <c r="C53" s="594"/>
      <c r="D53" s="614" t="s">
        <v>221</v>
      </c>
      <c r="E53" s="574">
        <v>1.8967334035827199E-4</v>
      </c>
      <c r="F53" s="578">
        <v>2.8791612560392001E-2</v>
      </c>
      <c r="G53" s="604">
        <v>1.3053356106548701E-2</v>
      </c>
      <c r="H53" s="300">
        <v>0.30254921527714801</v>
      </c>
      <c r="I53" s="554">
        <v>0.31560257138369702</v>
      </c>
    </row>
    <row r="54" spans="2:9" x14ac:dyDescent="0.2">
      <c r="B54" s="599"/>
      <c r="C54" s="594" t="s">
        <v>176</v>
      </c>
      <c r="D54" s="614"/>
      <c r="E54" s="574"/>
      <c r="F54" s="578"/>
      <c r="G54" s="605"/>
      <c r="H54" s="300"/>
      <c r="I54" s="554"/>
    </row>
    <row r="55" spans="2:9" x14ac:dyDescent="0.2">
      <c r="B55" s="599"/>
      <c r="C55" s="594"/>
      <c r="D55" s="688" t="s">
        <v>223</v>
      </c>
      <c r="E55" s="685">
        <v>5.59536354056902E-3</v>
      </c>
      <c r="F55" s="578">
        <v>0.34116242802136498</v>
      </c>
      <c r="G55" s="605">
        <v>0.38507400514318801</v>
      </c>
      <c r="H55" s="300" t="s">
        <v>95</v>
      </c>
      <c r="I55" s="580">
        <v>0.38507400514318801</v>
      </c>
    </row>
    <row r="56" spans="2:9" ht="15" customHeight="1" x14ac:dyDescent="0.2">
      <c r="B56" s="599"/>
      <c r="C56" s="294"/>
      <c r="D56" s="688" t="s">
        <v>210</v>
      </c>
      <c r="E56" s="685">
        <v>3.21390937829294E-4</v>
      </c>
      <c r="F56" s="578">
        <v>2.86902751888784E-2</v>
      </c>
      <c r="G56" s="604">
        <v>2.2118186736096501E-2</v>
      </c>
      <c r="H56" s="300" t="s">
        <v>95</v>
      </c>
      <c r="I56" s="580">
        <v>2.2118186736096501E-2</v>
      </c>
    </row>
    <row r="57" spans="2:9" ht="15" customHeight="1" x14ac:dyDescent="0.2">
      <c r="B57" s="783"/>
      <c r="C57" s="784"/>
      <c r="D57" s="87" t="s">
        <v>224</v>
      </c>
      <c r="E57" s="304">
        <v>1.82718651211802E-2</v>
      </c>
      <c r="F57" s="302">
        <v>0.50713542975555803</v>
      </c>
      <c r="G57" s="785">
        <v>1.25747330493086</v>
      </c>
      <c r="H57" s="317" t="s">
        <v>95</v>
      </c>
      <c r="I57" s="553">
        <v>1.25747330493086</v>
      </c>
    </row>
    <row r="58" spans="2:9" ht="14.25" x14ac:dyDescent="0.2">
      <c r="B58" s="782" t="s">
        <v>330</v>
      </c>
      <c r="I58" s="272"/>
    </row>
  </sheetData>
  <mergeCells count="5">
    <mergeCell ref="B1:I1"/>
    <mergeCell ref="B2:D3"/>
    <mergeCell ref="H2:I2"/>
    <mergeCell ref="H3:I3"/>
    <mergeCell ref="H4:I4"/>
  </mergeCells>
  <printOptions horizontalCentered="1"/>
  <pageMargins left="0.25" right="0.25" top="0.5" bottom="0.5" header="0.5" footer="0.5"/>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3"/>
  <sheetViews>
    <sheetView view="pageBreakPreview" topLeftCell="E1" zoomScale="90" zoomScaleNormal="100" zoomScaleSheetLayoutView="90" workbookViewId="0">
      <selection activeCell="I33" sqref="I33"/>
    </sheetView>
  </sheetViews>
  <sheetFormatPr defaultColWidth="9.140625" defaultRowHeight="12.75" x14ac:dyDescent="0.2"/>
  <cols>
    <col min="1" max="1" width="1.7109375" style="592" customWidth="1"/>
    <col min="2" max="2" width="1.85546875" style="593" customWidth="1"/>
    <col min="3" max="3" width="2" style="593" customWidth="1"/>
    <col min="4" max="4" width="42.140625" style="593" customWidth="1"/>
    <col min="5" max="5" width="13" style="593" bestFit="1" customWidth="1"/>
    <col min="6" max="6" width="9.42578125" style="593" customWidth="1"/>
    <col min="7" max="8" width="9.140625" style="593" customWidth="1"/>
    <col min="9" max="9" width="9.42578125" style="118" customWidth="1"/>
    <col min="10" max="10" width="13" style="118" bestFit="1" customWidth="1"/>
    <col min="11" max="11" width="9.5703125" style="118" customWidth="1"/>
    <col min="12" max="12" width="9.140625" style="118" customWidth="1"/>
    <col min="13" max="13" width="8.5703125" style="118" bestFit="1" customWidth="1"/>
    <col min="14" max="14" width="9.7109375" style="118" customWidth="1"/>
    <col min="15" max="15" width="13" style="118" bestFit="1" customWidth="1"/>
    <col min="16" max="17" width="9.28515625" style="118" customWidth="1"/>
    <col min="18" max="19" width="8.5703125" style="118" customWidth="1"/>
    <col min="20" max="20" width="1.7109375" style="139" customWidth="1"/>
    <col min="21" max="21" width="4" style="139" customWidth="1"/>
    <col min="22" max="16384" width="9.140625" style="30"/>
  </cols>
  <sheetData>
    <row r="1" spans="1:19" ht="33" customHeight="1" x14ac:dyDescent="0.2">
      <c r="B1" s="1181" t="s">
        <v>426</v>
      </c>
      <c r="C1" s="1181"/>
      <c r="D1" s="1181"/>
      <c r="E1" s="1181"/>
      <c r="F1" s="1181"/>
      <c r="G1" s="1181"/>
      <c r="H1" s="1181"/>
      <c r="I1" s="1181"/>
      <c r="J1" s="1182"/>
      <c r="K1" s="1182"/>
      <c r="L1" s="1182"/>
      <c r="M1" s="1182"/>
      <c r="N1" s="1182"/>
      <c r="O1" s="1182"/>
      <c r="P1" s="1182"/>
      <c r="Q1" s="1182"/>
      <c r="R1" s="1182"/>
      <c r="S1" s="1182"/>
    </row>
    <row r="2" spans="1:19" ht="12.75" customHeight="1" x14ac:dyDescent="0.2">
      <c r="A2" s="570"/>
      <c r="B2" s="567"/>
      <c r="C2" s="567"/>
      <c r="D2" s="567"/>
      <c r="E2" s="567"/>
      <c r="F2" s="567"/>
      <c r="G2" s="567"/>
      <c r="H2" s="567"/>
      <c r="I2" s="258"/>
      <c r="J2" s="439"/>
      <c r="K2" s="439"/>
      <c r="L2" s="439"/>
      <c r="M2" s="439"/>
      <c r="N2" s="439"/>
      <c r="O2" s="439"/>
      <c r="P2" s="439"/>
      <c r="Q2" s="439"/>
      <c r="R2" s="439"/>
      <c r="S2" s="439"/>
    </row>
    <row r="3" spans="1:19" s="35" customFormat="1" ht="15" customHeight="1" x14ac:dyDescent="0.2">
      <c r="B3" s="439"/>
      <c r="C3" s="439"/>
      <c r="D3" s="439"/>
      <c r="E3" s="1183" t="s">
        <v>217</v>
      </c>
      <c r="F3" s="1184"/>
      <c r="G3" s="1184"/>
      <c r="H3" s="1184"/>
      <c r="I3" s="1185"/>
      <c r="J3" s="1183" t="s">
        <v>218</v>
      </c>
      <c r="K3" s="1184"/>
      <c r="L3" s="1184"/>
      <c r="M3" s="1184"/>
      <c r="N3" s="1185"/>
      <c r="O3" s="1183" t="s">
        <v>219</v>
      </c>
      <c r="P3" s="1184"/>
      <c r="Q3" s="1184"/>
      <c r="R3" s="1184"/>
      <c r="S3" s="1185"/>
    </row>
    <row r="4" spans="1:19" s="35" customFormat="1" ht="15" customHeight="1" x14ac:dyDescent="0.2">
      <c r="B4" s="460" t="s">
        <v>151</v>
      </c>
      <c r="C4" s="461"/>
      <c r="D4" s="433"/>
      <c r="E4" s="306"/>
      <c r="F4" s="311"/>
      <c r="G4" s="312"/>
      <c r="H4" s="1170" t="s">
        <v>280</v>
      </c>
      <c r="I4" s="1171"/>
      <c r="J4" s="306"/>
      <c r="K4" s="311"/>
      <c r="L4" s="312"/>
      <c r="M4" s="1170" t="s">
        <v>255</v>
      </c>
      <c r="N4" s="1171"/>
      <c r="O4" s="306"/>
      <c r="P4" s="311"/>
      <c r="Q4" s="312"/>
      <c r="R4" s="1170" t="s">
        <v>255</v>
      </c>
      <c r="S4" s="1171"/>
    </row>
    <row r="5" spans="1:19" s="35" customFormat="1" ht="27" customHeight="1" x14ac:dyDescent="0.2">
      <c r="B5" s="455"/>
      <c r="C5" s="447"/>
      <c r="D5" s="443"/>
      <c r="E5" s="315" t="s">
        <v>145</v>
      </c>
      <c r="F5" s="568" t="s">
        <v>147</v>
      </c>
      <c r="G5" s="568" t="s">
        <v>146</v>
      </c>
      <c r="H5" s="1172" t="s">
        <v>279</v>
      </c>
      <c r="I5" s="1172"/>
      <c r="J5" s="315" t="s">
        <v>145</v>
      </c>
      <c r="K5" s="316" t="s">
        <v>147</v>
      </c>
      <c r="L5" s="316" t="s">
        <v>146</v>
      </c>
      <c r="M5" s="1172" t="s">
        <v>279</v>
      </c>
      <c r="N5" s="1172"/>
      <c r="O5" s="315" t="s">
        <v>145</v>
      </c>
      <c r="P5" s="316" t="s">
        <v>147</v>
      </c>
      <c r="Q5" s="316" t="s">
        <v>146</v>
      </c>
      <c r="R5" s="1172" t="s">
        <v>279</v>
      </c>
      <c r="S5" s="1173"/>
    </row>
    <row r="6" spans="1:19" s="35" customFormat="1" ht="15" customHeight="1" x14ac:dyDescent="0.2">
      <c r="B6" s="303"/>
      <c r="C6" s="594"/>
      <c r="D6" s="594"/>
      <c r="E6" s="146">
        <v>13</v>
      </c>
      <c r="F6" s="521">
        <v>29</v>
      </c>
      <c r="G6" s="521">
        <v>384</v>
      </c>
      <c r="H6" s="1177">
        <v>6183.1239227070701</v>
      </c>
      <c r="I6" s="1178"/>
      <c r="J6" s="146">
        <v>46</v>
      </c>
      <c r="K6" s="521">
        <v>107</v>
      </c>
      <c r="L6" s="523">
        <v>1353</v>
      </c>
      <c r="M6" s="1179">
        <v>21537.788260909001</v>
      </c>
      <c r="N6" s="1180"/>
      <c r="O6" s="146">
        <v>10</v>
      </c>
      <c r="P6" s="521">
        <v>17</v>
      </c>
      <c r="Q6" s="521">
        <v>179</v>
      </c>
      <c r="R6" s="1179">
        <v>3829.78726299556</v>
      </c>
      <c r="S6" s="1180"/>
    </row>
    <row r="7" spans="1:19" s="35" customFormat="1" ht="15" customHeight="1" x14ac:dyDescent="0.2">
      <c r="B7" s="310"/>
      <c r="C7" s="594"/>
      <c r="D7" s="181" t="s">
        <v>284</v>
      </c>
      <c r="E7" s="569" t="s">
        <v>101</v>
      </c>
      <c r="F7" s="305" t="s">
        <v>30</v>
      </c>
      <c r="G7" s="55" t="s">
        <v>49</v>
      </c>
      <c r="H7" s="132" t="s">
        <v>48</v>
      </c>
      <c r="I7" s="57" t="s">
        <v>1</v>
      </c>
      <c r="J7" s="262" t="s">
        <v>101</v>
      </c>
      <c r="K7" s="305" t="s">
        <v>30</v>
      </c>
      <c r="L7" s="55" t="s">
        <v>49</v>
      </c>
      <c r="M7" s="132" t="s">
        <v>48</v>
      </c>
      <c r="N7" s="57" t="s">
        <v>1</v>
      </c>
      <c r="O7" s="262" t="s">
        <v>101</v>
      </c>
      <c r="P7" s="305" t="s">
        <v>30</v>
      </c>
      <c r="Q7" s="55" t="s">
        <v>49</v>
      </c>
      <c r="R7" s="132" t="s">
        <v>48</v>
      </c>
      <c r="S7" s="57" t="s">
        <v>1</v>
      </c>
    </row>
    <row r="8" spans="1:19" s="35" customFormat="1" ht="15" customHeight="1" x14ac:dyDescent="0.2">
      <c r="B8" s="128" t="s">
        <v>399</v>
      </c>
      <c r="C8" s="571"/>
      <c r="D8" s="129"/>
      <c r="E8" s="574"/>
      <c r="F8" s="578"/>
      <c r="G8" s="604"/>
      <c r="H8" s="300"/>
      <c r="I8" s="301"/>
      <c r="J8" s="309"/>
      <c r="K8" s="131"/>
      <c r="L8" s="130"/>
      <c r="M8" s="300"/>
      <c r="N8" s="301"/>
      <c r="O8" s="309"/>
      <c r="P8" s="131"/>
      <c r="Q8" s="130"/>
      <c r="R8" s="300"/>
      <c r="S8" s="301"/>
    </row>
    <row r="9" spans="1:19" s="35" customFormat="1" ht="15" customHeight="1" x14ac:dyDescent="0.2">
      <c r="B9" s="597"/>
      <c r="C9" s="288" t="s">
        <v>295</v>
      </c>
      <c r="D9" s="594"/>
      <c r="E9" s="572">
        <v>1.6923886461646601E-4</v>
      </c>
      <c r="F9" s="578">
        <v>7.99633195623636E-4</v>
      </c>
      <c r="G9" s="967">
        <v>1.0464248724618499</v>
      </c>
      <c r="H9" s="1000" t="s">
        <v>95</v>
      </c>
      <c r="I9" s="1048">
        <v>1.0464248724618499</v>
      </c>
      <c r="J9" s="309">
        <v>7.8435224235724602E-4</v>
      </c>
      <c r="K9" s="131">
        <v>1.58577237107526E-3</v>
      </c>
      <c r="L9" s="967">
        <v>16.893212517859599</v>
      </c>
      <c r="M9" s="1000" t="s">
        <v>95</v>
      </c>
      <c r="N9" s="1048">
        <v>16.893212517859599</v>
      </c>
      <c r="O9" s="309">
        <v>2.1563386496879501E-4</v>
      </c>
      <c r="P9" s="131">
        <v>5.8940505085162899E-4</v>
      </c>
      <c r="Q9" s="967">
        <v>0.82583182952799605</v>
      </c>
      <c r="R9" s="1000" t="s">
        <v>95</v>
      </c>
      <c r="S9" s="1048">
        <v>0.82583182952799605</v>
      </c>
    </row>
    <row r="10" spans="1:19" s="35" customFormat="1" ht="15" customHeight="1" x14ac:dyDescent="0.2">
      <c r="B10" s="599"/>
      <c r="C10" s="288" t="s">
        <v>179</v>
      </c>
      <c r="D10" s="594"/>
      <c r="E10" s="574" t="s">
        <v>95</v>
      </c>
      <c r="F10" s="578" t="s">
        <v>95</v>
      </c>
      <c r="G10" s="954" t="s">
        <v>95</v>
      </c>
      <c r="H10" s="1000" t="s">
        <v>95</v>
      </c>
      <c r="I10" s="1048" t="s">
        <v>95</v>
      </c>
      <c r="J10" s="309" t="s">
        <v>95</v>
      </c>
      <c r="K10" s="131" t="s">
        <v>95</v>
      </c>
      <c r="L10" s="954" t="s">
        <v>95</v>
      </c>
      <c r="M10" s="1000" t="s">
        <v>95</v>
      </c>
      <c r="N10" s="1048" t="s">
        <v>95</v>
      </c>
      <c r="O10" s="309" t="s">
        <v>95</v>
      </c>
      <c r="P10" s="131" t="s">
        <v>95</v>
      </c>
      <c r="Q10" s="954" t="s">
        <v>95</v>
      </c>
      <c r="R10" s="1000">
        <v>4.0823732196316803E-3</v>
      </c>
      <c r="S10" s="1048">
        <v>4.0823732196316803E-3</v>
      </c>
    </row>
    <row r="11" spans="1:19" s="35" customFormat="1" ht="15" customHeight="1" x14ac:dyDescent="0.2">
      <c r="B11" s="599"/>
      <c r="C11" s="288" t="s">
        <v>26</v>
      </c>
      <c r="D11" s="594"/>
      <c r="E11" s="574" t="s">
        <v>95</v>
      </c>
      <c r="F11" s="578" t="s">
        <v>95</v>
      </c>
      <c r="G11" s="954" t="s">
        <v>95</v>
      </c>
      <c r="H11" s="1000" t="s">
        <v>95</v>
      </c>
      <c r="I11" s="1048" t="s">
        <v>95</v>
      </c>
      <c r="J11" s="309" t="s">
        <v>95</v>
      </c>
      <c r="K11" s="131" t="s">
        <v>95</v>
      </c>
      <c r="L11" s="954" t="s">
        <v>95</v>
      </c>
      <c r="M11" s="1049" t="s">
        <v>95</v>
      </c>
      <c r="N11" s="1048" t="s">
        <v>95</v>
      </c>
      <c r="O11" s="309" t="s">
        <v>95</v>
      </c>
      <c r="P11" s="131" t="s">
        <v>95</v>
      </c>
      <c r="Q11" s="954" t="s">
        <v>95</v>
      </c>
      <c r="R11" s="1000">
        <v>1.3154313707702101E-2</v>
      </c>
      <c r="S11" s="1048">
        <v>1.3154313707702101E-2</v>
      </c>
    </row>
    <row r="12" spans="1:19" s="35" customFormat="1" ht="15" customHeight="1" x14ac:dyDescent="0.2">
      <c r="B12" s="599"/>
      <c r="C12" s="288" t="s">
        <v>437</v>
      </c>
      <c r="D12" s="594"/>
      <c r="E12" s="574" t="s">
        <v>95</v>
      </c>
      <c r="F12" s="578" t="s">
        <v>95</v>
      </c>
      <c r="G12" s="954" t="s">
        <v>95</v>
      </c>
      <c r="H12" s="1000" t="s">
        <v>95</v>
      </c>
      <c r="I12" s="1048" t="s">
        <v>95</v>
      </c>
      <c r="J12" s="309" t="s">
        <v>95</v>
      </c>
      <c r="K12" s="131" t="s">
        <v>95</v>
      </c>
      <c r="L12" s="954" t="s">
        <v>95</v>
      </c>
      <c r="M12" s="1000" t="s">
        <v>95</v>
      </c>
      <c r="N12" s="1048" t="s">
        <v>95</v>
      </c>
      <c r="O12" s="309" t="s">
        <v>95</v>
      </c>
      <c r="P12" s="131" t="s">
        <v>95</v>
      </c>
      <c r="Q12" s="954" t="s">
        <v>95</v>
      </c>
      <c r="R12" s="1000">
        <v>0.80377392724303698</v>
      </c>
      <c r="S12" s="1048">
        <v>0.80377392724303698</v>
      </c>
    </row>
    <row r="13" spans="1:19" s="35" customFormat="1" ht="15" customHeight="1" x14ac:dyDescent="0.2">
      <c r="B13" s="599"/>
      <c r="C13" s="288" t="s">
        <v>290</v>
      </c>
      <c r="D13" s="594"/>
      <c r="E13" s="574" t="s">
        <v>95</v>
      </c>
      <c r="F13" s="578" t="s">
        <v>95</v>
      </c>
      <c r="G13" s="954" t="s">
        <v>95</v>
      </c>
      <c r="H13" s="1000" t="s">
        <v>95</v>
      </c>
      <c r="I13" s="1048" t="s">
        <v>95</v>
      </c>
      <c r="J13" s="309">
        <v>5.3198424845756002E-6</v>
      </c>
      <c r="K13" s="131" t="s">
        <v>95</v>
      </c>
      <c r="L13" s="954">
        <v>0.114577641014177</v>
      </c>
      <c r="M13" s="1049" t="s">
        <v>95</v>
      </c>
      <c r="N13" s="1048">
        <v>0.114577641014177</v>
      </c>
      <c r="O13" s="309" t="s">
        <v>95</v>
      </c>
      <c r="P13" s="131" t="s">
        <v>95</v>
      </c>
      <c r="Q13" s="954" t="s">
        <v>95</v>
      </c>
      <c r="R13" s="1000" t="s">
        <v>95</v>
      </c>
      <c r="S13" s="1048" t="s">
        <v>95</v>
      </c>
    </row>
    <row r="14" spans="1:19" s="35" customFormat="1" ht="15" customHeight="1" x14ac:dyDescent="0.2">
      <c r="B14" s="599"/>
      <c r="C14" s="288" t="s">
        <v>291</v>
      </c>
      <c r="D14" s="594"/>
      <c r="E14" s="574">
        <v>7.1988208201334105E-5</v>
      </c>
      <c r="F14" s="578">
        <v>2.02621202835061E-4</v>
      </c>
      <c r="G14" s="954">
        <v>0.44511201228248598</v>
      </c>
      <c r="H14" s="1000" t="s">
        <v>95</v>
      </c>
      <c r="I14" s="1048">
        <v>0.44511201228248598</v>
      </c>
      <c r="J14" s="309">
        <v>1.4095719756863901E-4</v>
      </c>
      <c r="K14" s="131">
        <v>2.25694365581266E-4</v>
      </c>
      <c r="L14" s="954">
        <v>3.0359062750844599</v>
      </c>
      <c r="M14" s="1000" t="s">
        <v>95</v>
      </c>
      <c r="N14" s="1048">
        <v>3.0359062750844599</v>
      </c>
      <c r="O14" s="309">
        <v>4.9410578074765197E-5</v>
      </c>
      <c r="P14" s="131">
        <v>1.2464879911043699E-4</v>
      </c>
      <c r="Q14" s="954">
        <v>0.189232002567983</v>
      </c>
      <c r="R14" s="1000" t="s">
        <v>95</v>
      </c>
      <c r="S14" s="1048">
        <v>0.189232002567983</v>
      </c>
    </row>
    <row r="15" spans="1:19" s="35" customFormat="1" ht="15" customHeight="1" x14ac:dyDescent="0.2">
      <c r="B15" s="597"/>
      <c r="C15" s="593" t="s">
        <v>296</v>
      </c>
      <c r="D15" s="593"/>
      <c r="E15" s="574">
        <v>3.5060602003967001E-5</v>
      </c>
      <c r="F15" s="578">
        <v>2.5164785291985499E-3</v>
      </c>
      <c r="G15" s="954">
        <v>0.21678404699524001</v>
      </c>
      <c r="H15" s="1049">
        <v>0.146235144697451</v>
      </c>
      <c r="I15" s="1048">
        <v>0.36301919169268998</v>
      </c>
      <c r="J15" s="309">
        <v>1.10277413007758E-4</v>
      </c>
      <c r="K15" s="131">
        <v>1.5807630431536001E-3</v>
      </c>
      <c r="L15" s="954">
        <v>2.3751315713219001</v>
      </c>
      <c r="M15" s="1049" t="s">
        <v>95</v>
      </c>
      <c r="N15" s="1048">
        <v>2.3751315713219001</v>
      </c>
      <c r="O15" s="309">
        <v>8.5860177772174207E-6</v>
      </c>
      <c r="P15" s="131">
        <v>1.9099200037763899E-4</v>
      </c>
      <c r="Q15" s="954">
        <v>3.2882621523040702E-2</v>
      </c>
      <c r="R15" s="1049">
        <v>0.107048897759231</v>
      </c>
      <c r="S15" s="1048">
        <v>0.13993151928227099</v>
      </c>
    </row>
    <row r="16" spans="1:19" s="35" customFormat="1" ht="15" customHeight="1" x14ac:dyDescent="0.2">
      <c r="B16" s="599"/>
      <c r="C16" s="594" t="s">
        <v>302</v>
      </c>
      <c r="D16" s="594"/>
      <c r="E16" s="574" t="s">
        <v>95</v>
      </c>
      <c r="F16" s="578" t="s">
        <v>95</v>
      </c>
      <c r="G16" s="954" t="s">
        <v>95</v>
      </c>
      <c r="H16" s="1000" t="s">
        <v>95</v>
      </c>
      <c r="I16" s="1048" t="s">
        <v>95</v>
      </c>
      <c r="J16" s="309">
        <v>1.11965722767883E-6</v>
      </c>
      <c r="K16" s="131">
        <v>6.7742149221652404E-4</v>
      </c>
      <c r="L16" s="954">
        <v>2.4114940294542999E-2</v>
      </c>
      <c r="M16" s="1000" t="s">
        <v>95</v>
      </c>
      <c r="N16" s="1048">
        <v>2.4114940294542999E-2</v>
      </c>
      <c r="O16" s="309" t="s">
        <v>95</v>
      </c>
      <c r="P16" s="131" t="s">
        <v>95</v>
      </c>
      <c r="Q16" s="954" t="s">
        <v>95</v>
      </c>
      <c r="R16" s="1000">
        <v>1.1010614170371</v>
      </c>
      <c r="S16" s="1048">
        <v>1.1010614170371</v>
      </c>
    </row>
    <row r="17" spans="2:22" s="35" customFormat="1" ht="15" customHeight="1" x14ac:dyDescent="0.2">
      <c r="B17" s="599"/>
      <c r="C17" s="288" t="s">
        <v>355</v>
      </c>
      <c r="D17" s="594"/>
      <c r="E17" s="574" t="s">
        <v>95</v>
      </c>
      <c r="F17" s="578" t="s">
        <v>95</v>
      </c>
      <c r="G17" s="954" t="s">
        <v>95</v>
      </c>
      <c r="H17" s="1000">
        <v>7.5342465753424695E-2</v>
      </c>
      <c r="I17" s="1048">
        <v>7.5342465753424695E-2</v>
      </c>
      <c r="J17" s="309">
        <v>4.3903897246460599E-6</v>
      </c>
      <c r="K17" s="131">
        <v>6.8353200172777205E-4</v>
      </c>
      <c r="L17" s="954">
        <v>9.4559284272297497E-2</v>
      </c>
      <c r="M17" s="1000" t="s">
        <v>95</v>
      </c>
      <c r="N17" s="1048">
        <v>9.4559284272297497E-2</v>
      </c>
      <c r="O17" s="309">
        <v>3.9462901090588199E-6</v>
      </c>
      <c r="P17" s="131">
        <v>4.9762746873288101E-4</v>
      </c>
      <c r="Q17" s="954">
        <v>1.51134515957588E-2</v>
      </c>
      <c r="R17" s="1049">
        <v>9.3894584051528604E-2</v>
      </c>
      <c r="S17" s="1048">
        <v>0.109008035647287</v>
      </c>
    </row>
    <row r="18" spans="2:22" s="35" customFormat="1" ht="15" customHeight="1" x14ac:dyDescent="0.2">
      <c r="B18" s="599"/>
      <c r="C18" s="594" t="s">
        <v>356</v>
      </c>
      <c r="D18" s="594"/>
      <c r="E18" s="574" t="s">
        <v>95</v>
      </c>
      <c r="F18" s="578" t="s">
        <v>95</v>
      </c>
      <c r="G18" s="954" t="s">
        <v>95</v>
      </c>
      <c r="H18" s="1000" t="s">
        <v>95</v>
      </c>
      <c r="I18" s="1048" t="s">
        <v>95</v>
      </c>
      <c r="J18" s="309" t="s">
        <v>95</v>
      </c>
      <c r="K18" s="131" t="s">
        <v>95</v>
      </c>
      <c r="L18" s="954" t="s">
        <v>95</v>
      </c>
      <c r="M18" s="1000" t="s">
        <v>95</v>
      </c>
      <c r="N18" s="1048" t="s">
        <v>95</v>
      </c>
      <c r="O18" s="309" t="s">
        <v>95</v>
      </c>
      <c r="P18" s="131" t="s">
        <v>95</v>
      </c>
      <c r="Q18" s="954" t="s">
        <v>95</v>
      </c>
      <c r="R18" s="1049">
        <v>9.9791345368774407E-3</v>
      </c>
      <c r="S18" s="1048">
        <v>9.9791345368774407E-3</v>
      </c>
    </row>
    <row r="19" spans="2:22" s="35" customFormat="1" ht="15" customHeight="1" x14ac:dyDescent="0.2">
      <c r="B19" s="599"/>
      <c r="C19" s="594" t="s">
        <v>9</v>
      </c>
      <c r="D19" s="594"/>
      <c r="E19" s="574">
        <v>1.5551131827972099E-5</v>
      </c>
      <c r="F19" s="578">
        <v>1.7198583043271599E-3</v>
      </c>
      <c r="G19" s="954">
        <v>9.6154575230705794E-2</v>
      </c>
      <c r="H19" s="1000">
        <v>0.87544225709879298</v>
      </c>
      <c r="I19" s="1048">
        <v>0.971596832329499</v>
      </c>
      <c r="J19" s="309">
        <v>3.7864415177720201E-6</v>
      </c>
      <c r="K19" s="131">
        <v>1.22788480230117E-3</v>
      </c>
      <c r="L19" s="954">
        <v>8.1551575672088705E-2</v>
      </c>
      <c r="M19" s="1049" t="s">
        <v>95</v>
      </c>
      <c r="N19" s="1048">
        <v>8.1551575672088705E-2</v>
      </c>
      <c r="O19" s="309">
        <v>2.6653218180671999E-5</v>
      </c>
      <c r="P19" s="131">
        <v>4.8006097229266401E-4</v>
      </c>
      <c r="Q19" s="954">
        <v>0.102076155506179</v>
      </c>
      <c r="R19" s="1049" t="s">
        <v>95</v>
      </c>
      <c r="S19" s="1048">
        <v>0.102076155506179</v>
      </c>
    </row>
    <row r="20" spans="2:22" s="35" customFormat="1" ht="15" customHeight="1" x14ac:dyDescent="0.2">
      <c r="B20" s="599"/>
      <c r="C20" s="594" t="s">
        <v>226</v>
      </c>
      <c r="D20" s="594"/>
      <c r="E20" s="574"/>
      <c r="F20" s="578"/>
      <c r="G20" s="954"/>
      <c r="H20" s="1000"/>
      <c r="I20" s="1048"/>
      <c r="J20" s="309"/>
      <c r="K20" s="131"/>
      <c r="L20" s="954"/>
      <c r="M20" s="1000"/>
      <c r="N20" s="1048"/>
      <c r="O20" s="309"/>
      <c r="P20" s="131"/>
      <c r="Q20" s="954"/>
      <c r="R20" s="1049"/>
      <c r="S20" s="1048"/>
    </row>
    <row r="21" spans="2:22" s="35" customFormat="1" ht="15" customHeight="1" x14ac:dyDescent="0.2">
      <c r="B21" s="599"/>
      <c r="C21" s="594"/>
      <c r="D21" s="594" t="s">
        <v>200</v>
      </c>
      <c r="E21" s="574" t="s">
        <v>95</v>
      </c>
      <c r="F21" s="578" t="s">
        <v>95</v>
      </c>
      <c r="G21" s="954" t="s">
        <v>95</v>
      </c>
      <c r="H21" s="1000" t="s">
        <v>95</v>
      </c>
      <c r="I21" s="1048" t="s">
        <v>95</v>
      </c>
      <c r="J21" s="309">
        <v>4.11782868323213E-8</v>
      </c>
      <c r="K21" s="131" t="s">
        <v>95</v>
      </c>
      <c r="L21" s="954">
        <v>8.8688922274151303E-4</v>
      </c>
      <c r="M21" s="1000" t="s">
        <v>95</v>
      </c>
      <c r="N21" s="1048">
        <v>8.8688922274151303E-4</v>
      </c>
      <c r="O21" s="309" t="s">
        <v>95</v>
      </c>
      <c r="P21" s="131" t="s">
        <v>95</v>
      </c>
      <c r="Q21" s="954" t="s">
        <v>95</v>
      </c>
      <c r="R21" s="1000" t="s">
        <v>95</v>
      </c>
      <c r="S21" s="1048" t="s">
        <v>95</v>
      </c>
      <c r="V21" s="169"/>
    </row>
    <row r="22" spans="2:22" s="35" customFormat="1" ht="15" customHeight="1" x14ac:dyDescent="0.2">
      <c r="B22" s="599"/>
      <c r="C22" s="594" t="s">
        <v>241</v>
      </c>
      <c r="D22" s="594"/>
      <c r="E22" s="574"/>
      <c r="F22" s="578"/>
      <c r="G22" s="954"/>
      <c r="H22" s="1000"/>
      <c r="I22" s="1048"/>
      <c r="J22" s="309"/>
      <c r="K22" s="131"/>
      <c r="L22" s="954"/>
      <c r="M22" s="1000"/>
      <c r="N22" s="1048"/>
      <c r="O22" s="309"/>
      <c r="P22" s="131"/>
      <c r="Q22" s="954"/>
      <c r="R22" s="1000"/>
      <c r="S22" s="1048"/>
    </row>
    <row r="23" spans="2:22" s="35" customFormat="1" ht="15" customHeight="1" x14ac:dyDescent="0.2">
      <c r="B23" s="599"/>
      <c r="C23" s="594"/>
      <c r="D23" s="594" t="s">
        <v>199</v>
      </c>
      <c r="E23" s="574" t="s">
        <v>95</v>
      </c>
      <c r="F23" s="578" t="s">
        <v>95</v>
      </c>
      <c r="G23" s="954" t="s">
        <v>95</v>
      </c>
      <c r="H23" s="1000" t="s">
        <v>95</v>
      </c>
      <c r="I23" s="1048" t="s">
        <v>95</v>
      </c>
      <c r="J23" s="309" t="s">
        <v>95</v>
      </c>
      <c r="K23" s="131" t="s">
        <v>95</v>
      </c>
      <c r="L23" s="954" t="s">
        <v>95</v>
      </c>
      <c r="M23" s="1000" t="s">
        <v>95</v>
      </c>
      <c r="N23" s="1048" t="s">
        <v>95</v>
      </c>
      <c r="O23" s="309" t="s">
        <v>95</v>
      </c>
      <c r="P23" s="131" t="s">
        <v>95</v>
      </c>
      <c r="Q23" s="954" t="s">
        <v>95</v>
      </c>
      <c r="R23" s="1049">
        <v>8.8905016783089902E-2</v>
      </c>
      <c r="S23" s="1048">
        <v>8.8905016783089902E-2</v>
      </c>
      <c r="U23" s="169"/>
    </row>
    <row r="24" spans="2:22" s="35" customFormat="1" ht="15" customHeight="1" x14ac:dyDescent="0.2">
      <c r="B24" s="599"/>
      <c r="C24" s="288"/>
      <c r="D24" s="594" t="s">
        <v>202</v>
      </c>
      <c r="E24" s="574" t="s">
        <v>95</v>
      </c>
      <c r="F24" s="578" t="s">
        <v>95</v>
      </c>
      <c r="G24" s="954" t="s">
        <v>95</v>
      </c>
      <c r="H24" s="1049" t="s">
        <v>95</v>
      </c>
      <c r="I24" s="1048" t="s">
        <v>95</v>
      </c>
      <c r="J24" s="309" t="s">
        <v>95</v>
      </c>
      <c r="K24" s="131" t="s">
        <v>95</v>
      </c>
      <c r="L24" s="954" t="s">
        <v>95</v>
      </c>
      <c r="M24" s="1049" t="s">
        <v>95</v>
      </c>
      <c r="N24" s="1048" t="s">
        <v>95</v>
      </c>
      <c r="O24" s="309" t="s">
        <v>95</v>
      </c>
      <c r="P24" s="131" t="s">
        <v>95</v>
      </c>
      <c r="Q24" s="954" t="s">
        <v>95</v>
      </c>
      <c r="R24" s="1049">
        <v>1.9958269073754899E-2</v>
      </c>
      <c r="S24" s="1048">
        <v>1.9958269073754899E-2</v>
      </c>
    </row>
    <row r="25" spans="2:22" s="35" customFormat="1" ht="15" customHeight="1" x14ac:dyDescent="0.2">
      <c r="B25" s="599"/>
      <c r="C25" s="594" t="s">
        <v>156</v>
      </c>
      <c r="D25" s="594"/>
      <c r="E25" s="574"/>
      <c r="F25" s="578"/>
      <c r="G25" s="954"/>
      <c r="H25" s="1049"/>
      <c r="I25" s="1048"/>
      <c r="J25" s="309"/>
      <c r="K25" s="131"/>
      <c r="L25" s="954"/>
      <c r="M25" s="1049"/>
      <c r="N25" s="1048"/>
      <c r="O25" s="309"/>
      <c r="P25" s="131"/>
      <c r="Q25" s="954"/>
      <c r="R25" s="1049"/>
      <c r="S25" s="1048"/>
    </row>
    <row r="26" spans="2:22" s="35" customFormat="1" ht="15" customHeight="1" x14ac:dyDescent="0.2">
      <c r="B26" s="599"/>
      <c r="C26" s="594"/>
      <c r="D26" s="594" t="s">
        <v>120</v>
      </c>
      <c r="E26" s="574" t="s">
        <v>95</v>
      </c>
      <c r="F26" s="578" t="s">
        <v>95</v>
      </c>
      <c r="G26" s="954" t="s">
        <v>95</v>
      </c>
      <c r="H26" s="1000" t="s">
        <v>95</v>
      </c>
      <c r="I26" s="1048" t="s">
        <v>95</v>
      </c>
      <c r="J26" s="309">
        <v>1.06298806151435E-5</v>
      </c>
      <c r="K26" s="131">
        <v>2.4955732648253298E-4</v>
      </c>
      <c r="L26" s="954">
        <v>0.228944117927702</v>
      </c>
      <c r="M26" s="1000" t="s">
        <v>95</v>
      </c>
      <c r="N26" s="1048">
        <v>0.228944117927702</v>
      </c>
      <c r="O26" s="309">
        <v>1.51295467439955E-6</v>
      </c>
      <c r="P26" s="131" t="s">
        <v>95</v>
      </c>
      <c r="Q26" s="954">
        <v>5.7942945415049704E-3</v>
      </c>
      <c r="R26" s="1049" t="s">
        <v>95</v>
      </c>
      <c r="S26" s="1048">
        <v>5.7942945415049704E-3</v>
      </c>
    </row>
    <row r="27" spans="2:22" s="35" customFormat="1" ht="15" customHeight="1" x14ac:dyDescent="0.2">
      <c r="B27" s="599"/>
      <c r="C27" s="594"/>
      <c r="D27" s="594" t="s">
        <v>124</v>
      </c>
      <c r="E27" s="574">
        <v>1.8959499948481599E-6</v>
      </c>
      <c r="F27" s="578">
        <v>1.5064645303283401E-4</v>
      </c>
      <c r="G27" s="954">
        <v>1.1722893769402E-2</v>
      </c>
      <c r="H27" s="1049" t="s">
        <v>95</v>
      </c>
      <c r="I27" s="1048">
        <v>1.1722893769402E-2</v>
      </c>
      <c r="J27" s="309">
        <v>1.2384859982521E-5</v>
      </c>
      <c r="K27" s="131">
        <v>2.51521728423068E-4</v>
      </c>
      <c r="L27" s="954">
        <v>0.26674249194454303</v>
      </c>
      <c r="M27" s="1049" t="s">
        <v>95</v>
      </c>
      <c r="N27" s="1048">
        <v>0.26674249194454303</v>
      </c>
      <c r="O27" s="309">
        <v>4.2085355859547397E-5</v>
      </c>
      <c r="P27" s="131">
        <v>1.54275545504634E-4</v>
      </c>
      <c r="Q27" s="954">
        <v>0.16117795982953001</v>
      </c>
      <c r="R27" s="1049" t="s">
        <v>95</v>
      </c>
      <c r="S27" s="1048">
        <v>0.16117795982953001</v>
      </c>
    </row>
    <row r="28" spans="2:22" s="35" customFormat="1" ht="15" customHeight="1" x14ac:dyDescent="0.2">
      <c r="B28" s="599"/>
      <c r="C28" s="593"/>
      <c r="D28" s="594" t="s">
        <v>125</v>
      </c>
      <c r="E28" s="574" t="s">
        <v>95</v>
      </c>
      <c r="F28" s="578" t="s">
        <v>95</v>
      </c>
      <c r="G28" s="954" t="s">
        <v>95</v>
      </c>
      <c r="H28" s="1000" t="s">
        <v>95</v>
      </c>
      <c r="I28" s="1048" t="s">
        <v>95</v>
      </c>
      <c r="J28" s="309">
        <v>9.2160927672338107E-8</v>
      </c>
      <c r="K28" s="131">
        <v>2.1339584917148501E-4</v>
      </c>
      <c r="L28" s="954">
        <v>1.9849425461357698E-3</v>
      </c>
      <c r="M28" s="1000" t="s">
        <v>95</v>
      </c>
      <c r="N28" s="1048">
        <v>1.9849425461357698E-3</v>
      </c>
      <c r="O28" s="309">
        <v>1.2607955619996201E-7</v>
      </c>
      <c r="P28" s="131" t="s">
        <v>95</v>
      </c>
      <c r="Q28" s="954">
        <v>4.8285787845874699E-4</v>
      </c>
      <c r="R28" s="1000" t="s">
        <v>95</v>
      </c>
      <c r="S28" s="1048">
        <v>4.8285787845874699E-4</v>
      </c>
    </row>
    <row r="29" spans="2:22" s="35" customFormat="1" ht="15" customHeight="1" x14ac:dyDescent="0.2">
      <c r="B29" s="599"/>
      <c r="C29" s="594"/>
      <c r="D29" s="594" t="s">
        <v>126</v>
      </c>
      <c r="E29" s="574" t="s">
        <v>95</v>
      </c>
      <c r="F29" s="578" t="s">
        <v>95</v>
      </c>
      <c r="G29" s="954" t="s">
        <v>95</v>
      </c>
      <c r="H29" s="1000" t="s">
        <v>95</v>
      </c>
      <c r="I29" s="1048" t="s">
        <v>95</v>
      </c>
      <c r="J29" s="309">
        <v>9.8043540076955408E-9</v>
      </c>
      <c r="K29" s="131" t="s">
        <v>95</v>
      </c>
      <c r="L29" s="954">
        <v>2.1116410065274101E-4</v>
      </c>
      <c r="M29" s="1000" t="s">
        <v>95</v>
      </c>
      <c r="N29" s="1048">
        <v>2.1116410065274101E-4</v>
      </c>
      <c r="O29" s="309" t="s">
        <v>95</v>
      </c>
      <c r="P29" s="131" t="s">
        <v>95</v>
      </c>
      <c r="Q29" s="954" t="s">
        <v>95</v>
      </c>
      <c r="R29" s="1000" t="s">
        <v>95</v>
      </c>
      <c r="S29" s="1048" t="s">
        <v>95</v>
      </c>
    </row>
    <row r="30" spans="2:22" s="35" customFormat="1" ht="15" customHeight="1" x14ac:dyDescent="0.2">
      <c r="B30" s="599"/>
      <c r="C30" s="594"/>
      <c r="D30" s="594" t="s">
        <v>130</v>
      </c>
      <c r="E30" s="574">
        <v>1.9972602999163901E-6</v>
      </c>
      <c r="F30" s="578">
        <v>3.2596720048517602E-4</v>
      </c>
      <c r="G30" s="954">
        <v>1.2349307940286099E-2</v>
      </c>
      <c r="H30" s="1000" t="s">
        <v>95</v>
      </c>
      <c r="I30" s="1048">
        <v>1.2349307940286099E-2</v>
      </c>
      <c r="J30" s="309">
        <v>2.1044065442117702E-5</v>
      </c>
      <c r="K30" s="131">
        <v>3.24553083546263E-3</v>
      </c>
      <c r="L30" s="954">
        <v>0.45324262564104401</v>
      </c>
      <c r="M30" s="1000" t="s">
        <v>95</v>
      </c>
      <c r="N30" s="1048">
        <v>0.45324262564104401</v>
      </c>
      <c r="O30" s="309">
        <v>1.2607955619996201E-7</v>
      </c>
      <c r="P30" s="131">
        <v>7.8235816172253096E-6</v>
      </c>
      <c r="Q30" s="954">
        <v>4.8285787845874699E-4</v>
      </c>
      <c r="R30" s="1000" t="s">
        <v>95</v>
      </c>
      <c r="S30" s="1048">
        <v>4.8285787845874699E-4</v>
      </c>
    </row>
    <row r="31" spans="2:22" s="35" customFormat="1" ht="15" customHeight="1" x14ac:dyDescent="0.2">
      <c r="B31" s="599"/>
      <c r="C31" s="594"/>
      <c r="D31" s="594" t="s">
        <v>141</v>
      </c>
      <c r="E31" s="574" t="s">
        <v>95</v>
      </c>
      <c r="F31" s="578" t="s">
        <v>95</v>
      </c>
      <c r="G31" s="954" t="s">
        <v>95</v>
      </c>
      <c r="H31" s="1000" t="s">
        <v>95</v>
      </c>
      <c r="I31" s="1048" t="s">
        <v>95</v>
      </c>
      <c r="J31" s="309">
        <v>1.30790082462659E-5</v>
      </c>
      <c r="K31" s="131">
        <v>2.9116721224059901E-4</v>
      </c>
      <c r="L31" s="954">
        <v>0.28169291027075699</v>
      </c>
      <c r="M31" s="1000" t="s">
        <v>95</v>
      </c>
      <c r="N31" s="1048">
        <v>0.28169291027075699</v>
      </c>
      <c r="O31" s="309">
        <v>4.0345457983987903E-6</v>
      </c>
      <c r="P31" s="131">
        <v>4.12326885795364E-4</v>
      </c>
      <c r="Q31" s="954">
        <v>1.54514521106799E-2</v>
      </c>
      <c r="R31" s="1000" t="s">
        <v>95</v>
      </c>
      <c r="S31" s="1048">
        <v>1.54514521106799E-2</v>
      </c>
    </row>
    <row r="32" spans="2:22" s="35" customFormat="1" ht="15" customHeight="1" x14ac:dyDescent="0.2">
      <c r="B32" s="599"/>
      <c r="C32" s="594"/>
      <c r="D32" s="594" t="s">
        <v>159</v>
      </c>
      <c r="E32" s="574" t="s">
        <v>95</v>
      </c>
      <c r="F32" s="578" t="s">
        <v>95</v>
      </c>
      <c r="G32" s="954" t="s">
        <v>95</v>
      </c>
      <c r="H32" s="1000" t="s">
        <v>95</v>
      </c>
      <c r="I32" s="1048" t="s">
        <v>95</v>
      </c>
      <c r="J32" s="309" t="s">
        <v>95</v>
      </c>
      <c r="K32" s="131" t="s">
        <v>95</v>
      </c>
      <c r="L32" s="954" t="s">
        <v>95</v>
      </c>
      <c r="M32" s="1000" t="s">
        <v>95</v>
      </c>
      <c r="N32" s="1048" t="s">
        <v>95</v>
      </c>
      <c r="O32" s="309">
        <v>1.2607955619996201E-7</v>
      </c>
      <c r="P32" s="131" t="s">
        <v>95</v>
      </c>
      <c r="Q32" s="954">
        <v>4.8285787845874699E-4</v>
      </c>
      <c r="R32" s="1000" t="s">
        <v>95</v>
      </c>
      <c r="S32" s="1048">
        <v>4.8285787845874699E-4</v>
      </c>
    </row>
    <row r="33" spans="1:21" s="35" customFormat="1" ht="15" customHeight="1" x14ac:dyDescent="0.2">
      <c r="B33" s="599"/>
      <c r="C33" s="594"/>
      <c r="D33" s="594" t="s">
        <v>160</v>
      </c>
      <c r="E33" s="574" t="s">
        <v>95</v>
      </c>
      <c r="F33" s="578" t="s">
        <v>95</v>
      </c>
      <c r="G33" s="954" t="s">
        <v>95</v>
      </c>
      <c r="H33" s="1000" t="s">
        <v>95</v>
      </c>
      <c r="I33" s="1048" t="s">
        <v>95</v>
      </c>
      <c r="J33" s="309">
        <v>1.9608708015391101E-8</v>
      </c>
      <c r="K33" s="131">
        <v>4.1329056897841497E-6</v>
      </c>
      <c r="L33" s="954">
        <v>4.22328201305483E-4</v>
      </c>
      <c r="M33" s="1000" t="s">
        <v>95</v>
      </c>
      <c r="N33" s="1048">
        <v>4.22328201305483E-4</v>
      </c>
      <c r="O33" s="309" t="s">
        <v>95</v>
      </c>
      <c r="P33" s="131" t="s">
        <v>95</v>
      </c>
      <c r="Q33" s="954" t="s">
        <v>95</v>
      </c>
      <c r="R33" s="1000" t="s">
        <v>95</v>
      </c>
      <c r="S33" s="1048" t="s">
        <v>95</v>
      </c>
    </row>
    <row r="34" spans="1:21" s="35" customFormat="1" ht="15" customHeight="1" x14ac:dyDescent="0.2">
      <c r="B34" s="599"/>
      <c r="C34" s="594" t="s">
        <v>406</v>
      </c>
      <c r="D34" s="594"/>
      <c r="E34" s="574"/>
      <c r="F34" s="578"/>
      <c r="G34" s="954"/>
      <c r="H34" s="1000"/>
      <c r="I34" s="1048"/>
      <c r="J34" s="309"/>
      <c r="K34" s="131"/>
      <c r="L34" s="954"/>
      <c r="M34" s="1000"/>
      <c r="N34" s="1048"/>
      <c r="O34" s="309"/>
      <c r="P34" s="131"/>
      <c r="Q34" s="954"/>
      <c r="R34" s="1000"/>
      <c r="S34" s="1048"/>
    </row>
    <row r="35" spans="1:21" s="35" customFormat="1" ht="15" customHeight="1" x14ac:dyDescent="0.2">
      <c r="B35" s="599"/>
      <c r="C35" s="594"/>
      <c r="D35" s="594" t="s">
        <v>158</v>
      </c>
      <c r="E35" s="574" t="s">
        <v>95</v>
      </c>
      <c r="F35" s="578" t="s">
        <v>95</v>
      </c>
      <c r="G35" s="954" t="s">
        <v>95</v>
      </c>
      <c r="H35" s="1000" t="s">
        <v>95</v>
      </c>
      <c r="I35" s="1048" t="s">
        <v>95</v>
      </c>
      <c r="J35" s="309" t="s">
        <v>95</v>
      </c>
      <c r="K35" s="131" t="s">
        <v>95</v>
      </c>
      <c r="L35" s="954" t="s">
        <v>95</v>
      </c>
      <c r="M35" s="1000" t="s">
        <v>95</v>
      </c>
      <c r="N35" s="1048" t="s">
        <v>95</v>
      </c>
      <c r="O35" s="309" t="s">
        <v>95</v>
      </c>
      <c r="P35" s="131" t="s">
        <v>95</v>
      </c>
      <c r="Q35" s="954" t="s">
        <v>95</v>
      </c>
      <c r="R35" s="1000">
        <v>1.7236686927333801E-2</v>
      </c>
      <c r="S35" s="1048">
        <v>1.7236686927333801E-2</v>
      </c>
    </row>
    <row r="36" spans="1:21" s="35" customFormat="1" ht="15" customHeight="1" x14ac:dyDescent="0.2">
      <c r="B36" s="599"/>
      <c r="C36" s="594"/>
      <c r="D36" s="594" t="s">
        <v>160</v>
      </c>
      <c r="E36" s="574" t="s">
        <v>95</v>
      </c>
      <c r="F36" s="578" t="s">
        <v>95</v>
      </c>
      <c r="G36" s="954" t="s">
        <v>95</v>
      </c>
      <c r="H36" s="1000" t="s">
        <v>95</v>
      </c>
      <c r="I36" s="1048" t="s">
        <v>95</v>
      </c>
      <c r="J36" s="309" t="s">
        <v>95</v>
      </c>
      <c r="K36" s="131" t="s">
        <v>95</v>
      </c>
      <c r="L36" s="954" t="s">
        <v>95</v>
      </c>
      <c r="M36" s="1000" t="s">
        <v>95</v>
      </c>
      <c r="N36" s="1048" t="s">
        <v>95</v>
      </c>
      <c r="O36" s="309" t="s">
        <v>95</v>
      </c>
      <c r="P36" s="131" t="s">
        <v>95</v>
      </c>
      <c r="Q36" s="954" t="s">
        <v>95</v>
      </c>
      <c r="R36" s="1000">
        <v>3.6741358976685103E-2</v>
      </c>
      <c r="S36" s="1048">
        <v>3.6741358976685103E-2</v>
      </c>
    </row>
    <row r="37" spans="1:21" s="35" customFormat="1" ht="15" customHeight="1" x14ac:dyDescent="0.2">
      <c r="B37" s="599"/>
      <c r="C37" s="288" t="s">
        <v>162</v>
      </c>
      <c r="D37" s="594"/>
      <c r="E37" s="574"/>
      <c r="F37" s="578"/>
      <c r="G37" s="954"/>
      <c r="H37" s="1000"/>
      <c r="I37" s="1048"/>
      <c r="J37" s="309"/>
      <c r="K37" s="131"/>
      <c r="L37" s="954"/>
      <c r="M37" s="1000"/>
      <c r="N37" s="1048"/>
      <c r="O37" s="309"/>
      <c r="P37" s="131"/>
      <c r="Q37" s="954"/>
      <c r="R37" s="1000"/>
      <c r="S37" s="1048"/>
    </row>
    <row r="38" spans="1:21" s="35" customFormat="1" ht="15" customHeight="1" x14ac:dyDescent="0.2">
      <c r="B38" s="599"/>
      <c r="C38" s="594"/>
      <c r="D38" s="594" t="s">
        <v>128</v>
      </c>
      <c r="E38" s="574">
        <v>1.9466051473822701E-6</v>
      </c>
      <c r="F38" s="578">
        <v>5.3123931643748101E-4</v>
      </c>
      <c r="G38" s="954">
        <v>1.2036100854844099E-2</v>
      </c>
      <c r="H38" s="1000" t="s">
        <v>95</v>
      </c>
      <c r="I38" s="1048">
        <v>1.2036100854844099E-2</v>
      </c>
      <c r="J38" s="309">
        <v>7.6277874179871299E-7</v>
      </c>
      <c r="K38" s="131">
        <v>4.6879516703871997E-4</v>
      </c>
      <c r="L38" s="954">
        <v>1.6428567030783301E-2</v>
      </c>
      <c r="M38" s="1000" t="s">
        <v>95</v>
      </c>
      <c r="N38" s="1048">
        <v>1.6428567030783301E-2</v>
      </c>
      <c r="O38" s="309" t="s">
        <v>95</v>
      </c>
      <c r="P38" s="131" t="s">
        <v>95</v>
      </c>
      <c r="Q38" s="954" t="s">
        <v>95</v>
      </c>
      <c r="R38" s="1000" t="s">
        <v>95</v>
      </c>
      <c r="S38" s="1048" t="s">
        <v>95</v>
      </c>
    </row>
    <row r="39" spans="1:21" s="35" customFormat="1" ht="15" customHeight="1" x14ac:dyDescent="0.2">
      <c r="B39" s="599"/>
      <c r="C39" s="594"/>
      <c r="D39" s="594" t="s">
        <v>134</v>
      </c>
      <c r="E39" s="574" t="s">
        <v>95</v>
      </c>
      <c r="F39" s="578" t="s">
        <v>95</v>
      </c>
      <c r="G39" s="954" t="s">
        <v>95</v>
      </c>
      <c r="H39" s="1000" t="s">
        <v>95</v>
      </c>
      <c r="I39" s="1048" t="s">
        <v>95</v>
      </c>
      <c r="J39" s="309">
        <v>2.5099146259700598E-7</v>
      </c>
      <c r="K39" s="131">
        <v>3.8600408146328698E-4</v>
      </c>
      <c r="L39" s="954">
        <v>5.4058009767101803E-3</v>
      </c>
      <c r="M39" s="1000" t="s">
        <v>95</v>
      </c>
      <c r="N39" s="1048">
        <v>5.4058009767101803E-3</v>
      </c>
      <c r="O39" s="309">
        <v>1.3238353400996E-5</v>
      </c>
      <c r="P39" s="131" t="s">
        <v>95</v>
      </c>
      <c r="Q39" s="954">
        <v>5.0700077238168502E-2</v>
      </c>
      <c r="R39" s="1000" t="s">
        <v>95</v>
      </c>
      <c r="S39" s="1048">
        <v>5.0700077238168502E-2</v>
      </c>
    </row>
    <row r="40" spans="1:21" s="35" customFormat="1" ht="15" customHeight="1" x14ac:dyDescent="0.2">
      <c r="B40" s="599"/>
      <c r="C40" s="594"/>
      <c r="D40" s="594" t="s">
        <v>164</v>
      </c>
      <c r="E40" s="574" t="s">
        <v>95</v>
      </c>
      <c r="F40" s="578" t="s">
        <v>95</v>
      </c>
      <c r="G40" s="954" t="s">
        <v>95</v>
      </c>
      <c r="H40" s="1000">
        <v>0.34790891771749999</v>
      </c>
      <c r="I40" s="1048">
        <v>0.34790891771749999</v>
      </c>
      <c r="J40" s="309" t="s">
        <v>95</v>
      </c>
      <c r="K40" s="131" t="s">
        <v>95</v>
      </c>
      <c r="L40" s="954" t="s">
        <v>95</v>
      </c>
      <c r="M40" s="1000" t="s">
        <v>95</v>
      </c>
      <c r="N40" s="1048" t="s">
        <v>95</v>
      </c>
      <c r="O40" s="309" t="s">
        <v>95</v>
      </c>
      <c r="P40" s="131" t="s">
        <v>95</v>
      </c>
      <c r="Q40" s="954" t="s">
        <v>95</v>
      </c>
      <c r="R40" s="1000" t="s">
        <v>95</v>
      </c>
      <c r="S40" s="1048" t="s">
        <v>95</v>
      </c>
    </row>
    <row r="41" spans="1:21" s="35" customFormat="1" ht="15" customHeight="1" x14ac:dyDescent="0.2">
      <c r="B41" s="599"/>
      <c r="C41" s="594"/>
      <c r="D41" s="594" t="s">
        <v>138</v>
      </c>
      <c r="E41" s="574">
        <v>2.0204169410748401E-5</v>
      </c>
      <c r="F41" s="578">
        <v>1.73776106622615E-4</v>
      </c>
      <c r="G41" s="954">
        <v>0.124924883222025</v>
      </c>
      <c r="H41" s="1000" t="s">
        <v>95</v>
      </c>
      <c r="I41" s="1048">
        <v>0.124924883222025</v>
      </c>
      <c r="J41" s="309">
        <v>1.6965454174916399E-5</v>
      </c>
      <c r="K41" s="131">
        <v>2.39490224583355E-4</v>
      </c>
      <c r="L41" s="954">
        <v>0.36539835976950302</v>
      </c>
      <c r="M41" s="1000" t="s">
        <v>95</v>
      </c>
      <c r="N41" s="1048">
        <v>0.36539835976950302</v>
      </c>
      <c r="O41" s="309" t="s">
        <v>95</v>
      </c>
      <c r="P41" s="131" t="s">
        <v>95</v>
      </c>
      <c r="Q41" s="954" t="s">
        <v>95</v>
      </c>
      <c r="R41" s="1000" t="s">
        <v>95</v>
      </c>
      <c r="S41" s="1048" t="s">
        <v>95</v>
      </c>
    </row>
    <row r="42" spans="1:21" ht="15" customHeight="1" x14ac:dyDescent="0.2">
      <c r="B42" s="599"/>
      <c r="C42" s="594"/>
      <c r="D42" s="594" t="s">
        <v>164</v>
      </c>
      <c r="E42" s="574" t="s">
        <v>95</v>
      </c>
      <c r="F42" s="578" t="s">
        <v>95</v>
      </c>
      <c r="G42" s="954" t="s">
        <v>95</v>
      </c>
      <c r="H42" s="1000" t="s">
        <v>95</v>
      </c>
      <c r="I42" s="1048" t="s">
        <v>95</v>
      </c>
      <c r="J42" s="309" t="s">
        <v>95</v>
      </c>
      <c r="K42" s="131" t="s">
        <v>95</v>
      </c>
      <c r="L42" s="954" t="s">
        <v>95</v>
      </c>
      <c r="M42" s="1000" t="s">
        <v>95</v>
      </c>
      <c r="N42" s="1048" t="s">
        <v>95</v>
      </c>
      <c r="O42" s="309" t="s">
        <v>95</v>
      </c>
      <c r="P42" s="131" t="s">
        <v>95</v>
      </c>
      <c r="Q42" s="954" t="s">
        <v>95</v>
      </c>
      <c r="R42" s="1000">
        <v>1.7236686927333801E-2</v>
      </c>
      <c r="S42" s="1048">
        <v>1.7236686927333801E-2</v>
      </c>
    </row>
    <row r="43" spans="1:21" ht="15" customHeight="1" x14ac:dyDescent="0.2">
      <c r="B43" s="599"/>
      <c r="C43" s="594" t="s">
        <v>41</v>
      </c>
      <c r="D43" s="594"/>
      <c r="E43" s="574"/>
      <c r="F43" s="578"/>
      <c r="G43" s="954"/>
      <c r="H43" s="1000"/>
      <c r="I43" s="1048"/>
      <c r="J43" s="309"/>
      <c r="K43" s="131"/>
      <c r="L43" s="954"/>
      <c r="M43" s="1049"/>
      <c r="N43" s="1048"/>
      <c r="O43" s="309"/>
      <c r="P43" s="131"/>
      <c r="Q43" s="954"/>
      <c r="R43" s="1000"/>
      <c r="S43" s="1048"/>
    </row>
    <row r="44" spans="1:21" ht="15" customHeight="1" x14ac:dyDescent="0.2">
      <c r="B44" s="601"/>
      <c r="C44" s="596"/>
      <c r="D44" s="596" t="s">
        <v>109</v>
      </c>
      <c r="E44" s="304">
        <v>1.44729007240318E-5</v>
      </c>
      <c r="F44" s="302">
        <v>1.3938990760013E-3</v>
      </c>
      <c r="G44" s="1050">
        <v>8.9487738697725305E-2</v>
      </c>
      <c r="H44" s="1051" t="s">
        <v>95</v>
      </c>
      <c r="I44" s="1052">
        <v>8.9487738697725305E-2</v>
      </c>
      <c r="J44" s="304">
        <v>8.9256878015258698E-5</v>
      </c>
      <c r="K44" s="302">
        <v>9.8767845555032003E-3</v>
      </c>
      <c r="L44" s="1050">
        <v>1.92239573952243</v>
      </c>
      <c r="M44" s="1051" t="s">
        <v>95</v>
      </c>
      <c r="N44" s="1052">
        <v>1.92239573952243</v>
      </c>
      <c r="O44" s="304">
        <v>4.1045199520897701E-4</v>
      </c>
      <c r="P44" s="302">
        <v>6.0014745014584099E-2</v>
      </c>
      <c r="Q44" s="1050">
        <v>1.5719438233224501</v>
      </c>
      <c r="R44" s="1051">
        <v>15.5647282953824</v>
      </c>
      <c r="S44" s="1052">
        <v>17.136672118704801</v>
      </c>
    </row>
    <row r="45" spans="1:21" ht="15" customHeight="1" x14ac:dyDescent="0.2">
      <c r="B45" s="594"/>
      <c r="C45" s="594"/>
      <c r="D45" s="594"/>
      <c r="E45" s="436"/>
      <c r="F45" s="436"/>
      <c r="G45" s="604"/>
      <c r="H45" s="604"/>
      <c r="I45" s="130"/>
      <c r="J45" s="436"/>
      <c r="K45" s="436"/>
      <c r="L45" s="130"/>
      <c r="M45" s="130"/>
      <c r="N45" s="130"/>
      <c r="O45" s="436"/>
      <c r="P45" s="436"/>
      <c r="Q45" s="130"/>
      <c r="R45" s="130"/>
      <c r="S45" s="130"/>
      <c r="T45" s="127"/>
      <c r="U45" s="127"/>
    </row>
    <row r="46" spans="1:21" ht="15" customHeight="1" x14ac:dyDescent="0.2">
      <c r="B46" s="594"/>
      <c r="C46" s="594"/>
      <c r="D46" s="594"/>
      <c r="E46" s="436"/>
      <c r="F46" s="436"/>
      <c r="G46" s="604"/>
      <c r="H46" s="604"/>
      <c r="I46" s="130"/>
      <c r="J46" s="436"/>
      <c r="K46" s="436"/>
      <c r="L46" s="130"/>
      <c r="M46" s="130"/>
      <c r="N46" s="130"/>
      <c r="O46" s="436"/>
      <c r="P46" s="436"/>
      <c r="Q46" s="130"/>
      <c r="R46" s="130"/>
      <c r="S46" s="130"/>
      <c r="T46" s="127"/>
    </row>
    <row r="47" spans="1:21" ht="15" customHeight="1" x14ac:dyDescent="0.2">
      <c r="B47" s="439"/>
      <c r="C47" s="439"/>
      <c r="D47" s="439"/>
      <c r="E47" s="1176" t="s">
        <v>217</v>
      </c>
      <c r="F47" s="1176"/>
      <c r="G47" s="1176"/>
      <c r="H47" s="1176"/>
      <c r="I47" s="1176"/>
      <c r="J47" s="1176" t="s">
        <v>218</v>
      </c>
      <c r="K47" s="1176"/>
      <c r="L47" s="1176"/>
      <c r="M47" s="1176"/>
      <c r="N47" s="1176"/>
      <c r="O47" s="1176" t="s">
        <v>219</v>
      </c>
      <c r="P47" s="1176"/>
      <c r="Q47" s="1176"/>
      <c r="R47" s="1176"/>
      <c r="S47" s="1176"/>
    </row>
    <row r="48" spans="1:21" s="139" customFormat="1" ht="15" customHeight="1" x14ac:dyDescent="0.2">
      <c r="A48" s="592"/>
      <c r="B48" s="460" t="s">
        <v>151</v>
      </c>
      <c r="C48" s="461"/>
      <c r="D48" s="433"/>
      <c r="E48" s="306"/>
      <c r="F48" s="311"/>
      <c r="G48" s="312"/>
      <c r="H48" s="1170" t="s">
        <v>280</v>
      </c>
      <c r="I48" s="1171"/>
      <c r="J48" s="306"/>
      <c r="K48" s="311"/>
      <c r="L48" s="312"/>
      <c r="M48" s="1170" t="s">
        <v>255</v>
      </c>
      <c r="N48" s="1171"/>
      <c r="O48" s="306"/>
      <c r="P48" s="311"/>
      <c r="Q48" s="312"/>
      <c r="R48" s="1170" t="s">
        <v>255</v>
      </c>
      <c r="S48" s="1171"/>
    </row>
    <row r="49" spans="2:23" ht="27" customHeight="1" x14ac:dyDescent="0.2">
      <c r="B49" s="455"/>
      <c r="C49" s="447"/>
      <c r="D49" s="443"/>
      <c r="E49" s="315" t="s">
        <v>145</v>
      </c>
      <c r="F49" s="568" t="s">
        <v>147</v>
      </c>
      <c r="G49" s="568" t="s">
        <v>146</v>
      </c>
      <c r="H49" s="1172" t="s">
        <v>279</v>
      </c>
      <c r="I49" s="1172"/>
      <c r="J49" s="315" t="s">
        <v>145</v>
      </c>
      <c r="K49" s="316" t="s">
        <v>147</v>
      </c>
      <c r="L49" s="316" t="s">
        <v>146</v>
      </c>
      <c r="M49" s="1172" t="s">
        <v>279</v>
      </c>
      <c r="N49" s="1172"/>
      <c r="O49" s="315" t="s">
        <v>145</v>
      </c>
      <c r="P49" s="316" t="s">
        <v>147</v>
      </c>
      <c r="Q49" s="316" t="s">
        <v>146</v>
      </c>
      <c r="R49" s="1172" t="s">
        <v>279</v>
      </c>
      <c r="S49" s="1173"/>
    </row>
    <row r="50" spans="2:23" s="35" customFormat="1" ht="15" customHeight="1" x14ac:dyDescent="0.2">
      <c r="B50" s="303"/>
      <c r="C50" s="594"/>
      <c r="D50" s="594"/>
      <c r="E50" s="146">
        <v>13</v>
      </c>
      <c r="F50" s="521">
        <v>29</v>
      </c>
      <c r="G50" s="521">
        <v>384</v>
      </c>
      <c r="H50" s="1177">
        <v>6183.1239227070701</v>
      </c>
      <c r="I50" s="1178"/>
      <c r="J50" s="146">
        <v>46</v>
      </c>
      <c r="K50" s="521">
        <v>107</v>
      </c>
      <c r="L50" s="523">
        <v>1353</v>
      </c>
      <c r="M50" s="1179">
        <v>21537.788260909001</v>
      </c>
      <c r="N50" s="1180"/>
      <c r="O50" s="146">
        <v>10</v>
      </c>
      <c r="P50" s="521">
        <v>17</v>
      </c>
      <c r="Q50" s="521">
        <v>179</v>
      </c>
      <c r="R50" s="1179">
        <v>3829.78726299556</v>
      </c>
      <c r="S50" s="1180"/>
    </row>
    <row r="51" spans="2:23" ht="15" customHeight="1" x14ac:dyDescent="0.2">
      <c r="B51" s="601"/>
      <c r="C51" s="596"/>
      <c r="D51" s="181" t="s">
        <v>284</v>
      </c>
      <c r="E51" s="569" t="s">
        <v>101</v>
      </c>
      <c r="F51" s="305" t="s">
        <v>30</v>
      </c>
      <c r="G51" s="55" t="s">
        <v>49</v>
      </c>
      <c r="H51" s="132" t="s">
        <v>48</v>
      </c>
      <c r="I51" s="57" t="s">
        <v>1</v>
      </c>
      <c r="J51" s="262" t="s">
        <v>101</v>
      </c>
      <c r="K51" s="305" t="s">
        <v>30</v>
      </c>
      <c r="L51" s="55" t="s">
        <v>49</v>
      </c>
      <c r="M51" s="132" t="s">
        <v>48</v>
      </c>
      <c r="N51" s="57" t="s">
        <v>1</v>
      </c>
      <c r="O51" s="262" t="s">
        <v>101</v>
      </c>
      <c r="P51" s="305" t="s">
        <v>30</v>
      </c>
      <c r="Q51" s="55" t="s">
        <v>49</v>
      </c>
      <c r="R51" s="132" t="s">
        <v>48</v>
      </c>
      <c r="S51" s="57" t="s">
        <v>1</v>
      </c>
    </row>
    <row r="52" spans="2:23" ht="15" customHeight="1" x14ac:dyDescent="0.2">
      <c r="B52" s="599"/>
      <c r="C52" s="288"/>
      <c r="D52" s="688" t="s">
        <v>110</v>
      </c>
      <c r="E52" s="685">
        <v>8.39790064511944E-5</v>
      </c>
      <c r="F52" s="578">
        <v>8.5613527012930895E-4</v>
      </c>
      <c r="G52" s="967">
        <v>0.51925260379355098</v>
      </c>
      <c r="H52" s="1000" t="s">
        <v>95</v>
      </c>
      <c r="I52" s="1053">
        <v>0.51925260379355098</v>
      </c>
      <c r="J52" s="685">
        <v>2.4020667318854099E-5</v>
      </c>
      <c r="K52" s="578">
        <v>7.3947807840493999E-4</v>
      </c>
      <c r="L52" s="967">
        <v>0.51735204659921596</v>
      </c>
      <c r="M52" s="1000" t="s">
        <v>95</v>
      </c>
      <c r="N52" s="1053">
        <v>0.51735204659921596</v>
      </c>
      <c r="O52" s="685">
        <v>3.7823866859988701E-7</v>
      </c>
      <c r="P52" s="578">
        <v>9.6132527167827099E-5</v>
      </c>
      <c r="Q52" s="967">
        <v>1.44857363537624E-3</v>
      </c>
      <c r="R52" s="1000" t="s">
        <v>95</v>
      </c>
      <c r="S52" s="1053">
        <v>1.44857363537624E-3</v>
      </c>
    </row>
    <row r="53" spans="2:23" ht="15" customHeight="1" x14ac:dyDescent="0.2">
      <c r="B53" s="599"/>
      <c r="C53" s="594"/>
      <c r="D53" s="288" t="s">
        <v>111</v>
      </c>
      <c r="E53" s="685">
        <v>2.2288267115008901E-6</v>
      </c>
      <c r="F53" s="578">
        <v>3.1639097609486399E-3</v>
      </c>
      <c r="G53" s="967">
        <v>1.37811117594497E-2</v>
      </c>
      <c r="H53" s="1049" t="s">
        <v>95</v>
      </c>
      <c r="I53" s="1048">
        <v>1.37811117594497E-2</v>
      </c>
      <c r="J53" s="685">
        <v>6.84049779116918E-5</v>
      </c>
      <c r="K53" s="578">
        <v>5.8165965208725301E-4</v>
      </c>
      <c r="L53" s="967">
        <v>1.47329193025418</v>
      </c>
      <c r="M53" s="1000" t="s">
        <v>95</v>
      </c>
      <c r="N53" s="1053">
        <v>1.47329193025418</v>
      </c>
      <c r="O53" s="685">
        <v>6.0799344386307805E-4</v>
      </c>
      <c r="P53" s="578">
        <v>2.5077466280618598E-3</v>
      </c>
      <c r="Q53" s="967">
        <v>2.3284855472916202</v>
      </c>
      <c r="R53" s="1000" t="s">
        <v>95</v>
      </c>
      <c r="S53" s="1053">
        <v>2.3284855472916202</v>
      </c>
    </row>
    <row r="54" spans="2:23" ht="15" customHeight="1" x14ac:dyDescent="0.2">
      <c r="B54" s="599"/>
      <c r="C54" s="594"/>
      <c r="D54" s="594" t="s">
        <v>112</v>
      </c>
      <c r="E54" s="574">
        <v>7.1837690033804105E-4</v>
      </c>
      <c r="F54" s="578">
        <v>1.65499725292177E-3</v>
      </c>
      <c r="G54" s="954">
        <v>4.4418133980002903</v>
      </c>
      <c r="H54" s="1049" t="s">
        <v>95</v>
      </c>
      <c r="I54" s="1048">
        <v>4.4418133980002903</v>
      </c>
      <c r="J54" s="309">
        <v>6.8915000407172096E-4</v>
      </c>
      <c r="K54" s="131">
        <v>1.3638917902490399E-3</v>
      </c>
      <c r="L54" s="954">
        <v>14.8427668677013</v>
      </c>
      <c r="M54" s="1049" t="s">
        <v>95</v>
      </c>
      <c r="N54" s="1048">
        <v>14.8427668677013</v>
      </c>
      <c r="O54" s="309">
        <v>1.6863140641744899E-4</v>
      </c>
      <c r="P54" s="131">
        <v>6.6777053482568096E-4</v>
      </c>
      <c r="Q54" s="954">
        <v>0.64582241243857497</v>
      </c>
      <c r="R54" s="1000">
        <v>2.0103420121564</v>
      </c>
      <c r="S54" s="1053">
        <v>2.65616442459498</v>
      </c>
    </row>
    <row r="55" spans="2:23" ht="15" customHeight="1" x14ac:dyDescent="0.2">
      <c r="B55" s="599"/>
      <c r="D55" s="594" t="s">
        <v>113</v>
      </c>
      <c r="E55" s="574">
        <v>1.4472900724031799E-7</v>
      </c>
      <c r="F55" s="578" t="s">
        <v>95</v>
      </c>
      <c r="G55" s="954">
        <v>8.9487738697725295E-4</v>
      </c>
      <c r="H55" s="1000" t="s">
        <v>95</v>
      </c>
      <c r="I55" s="1048">
        <v>8.9487738697725295E-4</v>
      </c>
      <c r="J55" s="309">
        <v>4.9021770038477698E-6</v>
      </c>
      <c r="K55" s="131">
        <v>2.4756787698431799E-3</v>
      </c>
      <c r="L55" s="954">
        <v>0.105582050326371</v>
      </c>
      <c r="M55" s="1000" t="s">
        <v>95</v>
      </c>
      <c r="N55" s="1048">
        <v>0.105582050326371</v>
      </c>
      <c r="O55" s="309" t="s">
        <v>95</v>
      </c>
      <c r="P55" s="131" t="s">
        <v>95</v>
      </c>
      <c r="Q55" s="954" t="s">
        <v>95</v>
      </c>
      <c r="R55" s="1000">
        <v>0.48035924884332798</v>
      </c>
      <c r="S55" s="1048">
        <v>0.48035924884332798</v>
      </c>
    </row>
    <row r="56" spans="2:23" ht="15" customHeight="1" x14ac:dyDescent="0.2">
      <c r="B56" s="599"/>
      <c r="C56" s="594"/>
      <c r="D56" s="594" t="s">
        <v>115</v>
      </c>
      <c r="E56" s="574" t="s">
        <v>95</v>
      </c>
      <c r="F56" s="578" t="s">
        <v>95</v>
      </c>
      <c r="G56" s="954" t="s">
        <v>95</v>
      </c>
      <c r="H56" s="1000" t="s">
        <v>95</v>
      </c>
      <c r="I56" s="1048" t="s">
        <v>95</v>
      </c>
      <c r="J56" s="309" t="s">
        <v>95</v>
      </c>
      <c r="K56" s="131" t="s">
        <v>95</v>
      </c>
      <c r="L56" s="954" t="s">
        <v>95</v>
      </c>
      <c r="M56" s="1000" t="s">
        <v>95</v>
      </c>
      <c r="N56" s="1048" t="s">
        <v>95</v>
      </c>
      <c r="O56" s="309" t="s">
        <v>95</v>
      </c>
      <c r="P56" s="131" t="s">
        <v>95</v>
      </c>
      <c r="Q56" s="954" t="s">
        <v>95</v>
      </c>
      <c r="R56" s="1049">
        <v>3.90093440987027E-2</v>
      </c>
      <c r="S56" s="1048">
        <v>3.90093440987027E-2</v>
      </c>
    </row>
    <row r="57" spans="2:23" ht="15" customHeight="1" x14ac:dyDescent="0.2">
      <c r="B57" s="599"/>
      <c r="C57" s="594"/>
      <c r="D57" s="594" t="s">
        <v>114</v>
      </c>
      <c r="E57" s="574" t="s">
        <v>95</v>
      </c>
      <c r="F57" s="578" t="s">
        <v>95</v>
      </c>
      <c r="G57" s="954" t="s">
        <v>95</v>
      </c>
      <c r="H57" s="1000" t="s">
        <v>95</v>
      </c>
      <c r="I57" s="1048" t="s">
        <v>95</v>
      </c>
      <c r="J57" s="309" t="s">
        <v>95</v>
      </c>
      <c r="K57" s="131" t="s">
        <v>95</v>
      </c>
      <c r="L57" s="954" t="s">
        <v>95</v>
      </c>
      <c r="M57" s="1000" t="s">
        <v>95</v>
      </c>
      <c r="N57" s="1048" t="s">
        <v>95</v>
      </c>
      <c r="O57" s="309" t="s">
        <v>95</v>
      </c>
      <c r="P57" s="131" t="s">
        <v>95</v>
      </c>
      <c r="Q57" s="954" t="s">
        <v>95</v>
      </c>
      <c r="R57" s="1000">
        <v>1.8597478000544301E-2</v>
      </c>
      <c r="S57" s="1048">
        <v>1.8597478000544301E-2</v>
      </c>
    </row>
    <row r="58" spans="2:23" s="592" customFormat="1" ht="15" customHeight="1" x14ac:dyDescent="0.2">
      <c r="B58" s="599"/>
      <c r="C58" s="594" t="s">
        <v>42</v>
      </c>
      <c r="D58" s="594"/>
      <c r="E58" s="685"/>
      <c r="F58" s="578"/>
      <c r="G58" s="954"/>
      <c r="H58" s="1000"/>
      <c r="I58" s="1048"/>
      <c r="J58" s="685"/>
      <c r="K58" s="578"/>
      <c r="L58" s="954"/>
      <c r="M58" s="1000"/>
      <c r="N58" s="1048"/>
      <c r="O58" s="685"/>
      <c r="P58" s="578"/>
      <c r="Q58" s="954"/>
      <c r="R58" s="1000"/>
      <c r="S58" s="1048"/>
    </row>
    <row r="59" spans="2:23" ht="15" customHeight="1" x14ac:dyDescent="0.2">
      <c r="B59" s="599"/>
      <c r="C59" s="30"/>
      <c r="D59" s="594" t="s">
        <v>166</v>
      </c>
      <c r="E59" s="574" t="s">
        <v>95</v>
      </c>
      <c r="F59" s="578" t="s">
        <v>95</v>
      </c>
      <c r="G59" s="954" t="s">
        <v>95</v>
      </c>
      <c r="H59" s="1000" t="s">
        <v>95</v>
      </c>
      <c r="I59" s="1048" t="s">
        <v>95</v>
      </c>
      <c r="J59" s="309" t="s">
        <v>95</v>
      </c>
      <c r="K59" s="131" t="s">
        <v>95</v>
      </c>
      <c r="L59" s="954" t="s">
        <v>95</v>
      </c>
      <c r="M59" s="1000" t="s">
        <v>95</v>
      </c>
      <c r="N59" s="1048" t="s">
        <v>95</v>
      </c>
      <c r="O59" s="309">
        <v>4.4127844669986798E-7</v>
      </c>
      <c r="P59" s="131" t="s">
        <v>95</v>
      </c>
      <c r="Q59" s="954">
        <v>1.6900025746056199E-3</v>
      </c>
      <c r="R59" s="1000" t="s">
        <v>95</v>
      </c>
      <c r="S59" s="1048">
        <v>1.6900025746056199E-3</v>
      </c>
    </row>
    <row r="60" spans="2:23" ht="15" customHeight="1" x14ac:dyDescent="0.2">
      <c r="B60" s="599"/>
      <c r="C60" s="594"/>
      <c r="D60" s="594" t="s">
        <v>195</v>
      </c>
      <c r="E60" s="574" t="s">
        <v>95</v>
      </c>
      <c r="F60" s="578" t="s">
        <v>95</v>
      </c>
      <c r="G60" s="954" t="s">
        <v>95</v>
      </c>
      <c r="H60" s="1049" t="s">
        <v>95</v>
      </c>
      <c r="I60" s="1048" t="s">
        <v>95</v>
      </c>
      <c r="J60" s="309">
        <v>9.8043540076955408E-9</v>
      </c>
      <c r="K60" s="131" t="s">
        <v>95</v>
      </c>
      <c r="L60" s="967">
        <v>2.1116410065274101E-4</v>
      </c>
      <c r="M60" s="1000" t="s">
        <v>95</v>
      </c>
      <c r="N60" s="1048">
        <v>2.1116410065274101E-4</v>
      </c>
      <c r="O60" s="309" t="s">
        <v>95</v>
      </c>
      <c r="P60" s="131" t="s">
        <v>95</v>
      </c>
      <c r="Q60" s="954" t="s">
        <v>95</v>
      </c>
      <c r="R60" s="1049" t="s">
        <v>95</v>
      </c>
      <c r="S60" s="1048" t="s">
        <v>95</v>
      </c>
    </row>
    <row r="61" spans="2:23" ht="15" customHeight="1" x14ac:dyDescent="0.2">
      <c r="B61" s="599"/>
      <c r="C61" s="594"/>
      <c r="D61" s="594" t="s">
        <v>184</v>
      </c>
      <c r="E61" s="574" t="s">
        <v>95</v>
      </c>
      <c r="F61" s="578" t="s">
        <v>95</v>
      </c>
      <c r="G61" s="954" t="s">
        <v>95</v>
      </c>
      <c r="H61" s="1000" t="s">
        <v>95</v>
      </c>
      <c r="I61" s="1048" t="s">
        <v>95</v>
      </c>
      <c r="J61" s="309" t="s">
        <v>95</v>
      </c>
      <c r="K61" s="131" t="s">
        <v>95</v>
      </c>
      <c r="L61" s="954" t="s">
        <v>95</v>
      </c>
      <c r="M61" s="1000" t="s">
        <v>95</v>
      </c>
      <c r="N61" s="1048" t="s">
        <v>95</v>
      </c>
      <c r="O61" s="309" t="s">
        <v>95</v>
      </c>
      <c r="P61" s="131" t="s">
        <v>95</v>
      </c>
      <c r="Q61" s="954" t="s">
        <v>95</v>
      </c>
      <c r="R61" s="1049">
        <v>9.5255375124739198E-3</v>
      </c>
      <c r="S61" s="1048">
        <v>9.5255375124739198E-3</v>
      </c>
    </row>
    <row r="62" spans="2:23" ht="15" customHeight="1" x14ac:dyDescent="0.2">
      <c r="B62" s="599"/>
      <c r="C62" s="594"/>
      <c r="D62" s="594" t="s">
        <v>130</v>
      </c>
      <c r="E62" s="574" t="s">
        <v>95</v>
      </c>
      <c r="F62" s="578" t="s">
        <v>95</v>
      </c>
      <c r="G62" s="954" t="s">
        <v>95</v>
      </c>
      <c r="H62" s="1000" t="s">
        <v>95</v>
      </c>
      <c r="I62" s="1048" t="s">
        <v>95</v>
      </c>
      <c r="J62" s="309" t="s">
        <v>95</v>
      </c>
      <c r="K62" s="131" t="s">
        <v>95</v>
      </c>
      <c r="L62" s="954" t="s">
        <v>95</v>
      </c>
      <c r="M62" s="1000" t="s">
        <v>95</v>
      </c>
      <c r="N62" s="1048" t="s">
        <v>95</v>
      </c>
      <c r="O62" s="309" t="s">
        <v>95</v>
      </c>
      <c r="P62" s="131" t="s">
        <v>95</v>
      </c>
      <c r="Q62" s="954" t="s">
        <v>95</v>
      </c>
      <c r="R62" s="1049">
        <v>2.6308627415404202E-2</v>
      </c>
      <c r="S62" s="1048">
        <v>2.6308627415404202E-2</v>
      </c>
    </row>
    <row r="63" spans="2:23" ht="15" customHeight="1" x14ac:dyDescent="0.2">
      <c r="B63" s="599"/>
      <c r="C63" s="594"/>
      <c r="D63" s="594" t="s">
        <v>300</v>
      </c>
      <c r="E63" s="574" t="s">
        <v>95</v>
      </c>
      <c r="F63" s="578" t="s">
        <v>95</v>
      </c>
      <c r="G63" s="954" t="s">
        <v>95</v>
      </c>
      <c r="H63" s="1049" t="s">
        <v>95</v>
      </c>
      <c r="I63" s="1048" t="s">
        <v>95</v>
      </c>
      <c r="J63" s="309" t="s">
        <v>95</v>
      </c>
      <c r="K63" s="131" t="s">
        <v>95</v>
      </c>
      <c r="L63" s="954" t="s">
        <v>95</v>
      </c>
      <c r="M63" s="1049" t="s">
        <v>95</v>
      </c>
      <c r="N63" s="1048" t="s">
        <v>95</v>
      </c>
      <c r="O63" s="309" t="s">
        <v>95</v>
      </c>
      <c r="P63" s="131" t="s">
        <v>95</v>
      </c>
      <c r="Q63" s="954" t="s">
        <v>95</v>
      </c>
      <c r="R63" s="1049">
        <v>4.0177356436541798</v>
      </c>
      <c r="S63" s="1048">
        <v>4.0177356436541798</v>
      </c>
      <c r="U63" s="141"/>
      <c r="W63" s="141"/>
    </row>
    <row r="64" spans="2:23" ht="15" customHeight="1" x14ac:dyDescent="0.2">
      <c r="B64" s="599"/>
      <c r="C64" s="594"/>
      <c r="D64" s="594" t="s">
        <v>185</v>
      </c>
      <c r="E64" s="574" t="s">
        <v>95</v>
      </c>
      <c r="F64" s="578" t="s">
        <v>95</v>
      </c>
      <c r="G64" s="954" t="s">
        <v>95</v>
      </c>
      <c r="H64" s="1049" t="s">
        <v>95</v>
      </c>
      <c r="I64" s="1048" t="s">
        <v>95</v>
      </c>
      <c r="J64" s="309" t="s">
        <v>95</v>
      </c>
      <c r="K64" s="131" t="s">
        <v>95</v>
      </c>
      <c r="L64" s="954" t="s">
        <v>95</v>
      </c>
      <c r="M64" s="1049" t="s">
        <v>95</v>
      </c>
      <c r="N64" s="1048" t="s">
        <v>95</v>
      </c>
      <c r="O64" s="309" t="s">
        <v>95</v>
      </c>
      <c r="P64" s="131" t="s">
        <v>95</v>
      </c>
      <c r="Q64" s="954" t="s">
        <v>95</v>
      </c>
      <c r="R64" s="1049">
        <v>3.5380567903474602E-2</v>
      </c>
      <c r="S64" s="1048">
        <v>3.5380567903474602E-2</v>
      </c>
      <c r="T64" s="141"/>
    </row>
    <row r="65" spans="2:20" ht="15" customHeight="1" x14ac:dyDescent="0.2">
      <c r="B65" s="599"/>
      <c r="C65" s="594"/>
      <c r="D65" s="594" t="s">
        <v>170</v>
      </c>
      <c r="E65" s="574">
        <v>3.6182251810079398E-7</v>
      </c>
      <c r="F65" s="578">
        <v>7.5786228697141705E-5</v>
      </c>
      <c r="G65" s="954">
        <v>2.2371934674431299E-3</v>
      </c>
      <c r="H65" s="1049" t="s">
        <v>95</v>
      </c>
      <c r="I65" s="1048">
        <v>2.2371934674431299E-3</v>
      </c>
      <c r="J65" s="309">
        <v>1.2273090346833301E-5</v>
      </c>
      <c r="K65" s="131">
        <v>2.7605814203457198E-2</v>
      </c>
      <c r="L65" s="954">
        <v>0.26433522119710101</v>
      </c>
      <c r="M65" s="1049" t="s">
        <v>95</v>
      </c>
      <c r="N65" s="1048">
        <v>0.26433522119710101</v>
      </c>
      <c r="O65" s="309" t="s">
        <v>95</v>
      </c>
      <c r="P65" s="131" t="s">
        <v>95</v>
      </c>
      <c r="Q65" s="954" t="s">
        <v>95</v>
      </c>
      <c r="R65" s="1049" t="s">
        <v>95</v>
      </c>
      <c r="S65" s="1048" t="s">
        <v>95</v>
      </c>
    </row>
    <row r="66" spans="2:20" ht="15" customHeight="1" x14ac:dyDescent="0.2">
      <c r="B66" s="599"/>
      <c r="C66" s="594" t="s">
        <v>298</v>
      </c>
      <c r="D66" s="594"/>
      <c r="E66" s="574" t="s">
        <v>95</v>
      </c>
      <c r="F66" s="578" t="s">
        <v>95</v>
      </c>
      <c r="G66" s="954" t="s">
        <v>95</v>
      </c>
      <c r="H66" s="1049" t="s">
        <v>95</v>
      </c>
      <c r="I66" s="1048" t="s">
        <v>95</v>
      </c>
      <c r="J66" s="309" t="s">
        <v>95</v>
      </c>
      <c r="K66" s="131" t="s">
        <v>95</v>
      </c>
      <c r="L66" s="954" t="s">
        <v>95</v>
      </c>
      <c r="M66" s="1049" t="s">
        <v>95</v>
      </c>
      <c r="N66" s="1048" t="s">
        <v>95</v>
      </c>
      <c r="O66" s="309">
        <v>1.2607955619996201E-7</v>
      </c>
      <c r="P66" s="131">
        <v>7.8235816172253096E-6</v>
      </c>
      <c r="Q66" s="954">
        <v>4.8285787845874699E-4</v>
      </c>
      <c r="R66" s="1049" t="s">
        <v>95</v>
      </c>
      <c r="S66" s="1048">
        <v>4.8285787845874699E-4</v>
      </c>
    </row>
    <row r="67" spans="2:20" ht="15" customHeight="1" x14ac:dyDescent="0.2">
      <c r="B67" s="599"/>
      <c r="C67" s="593" t="s">
        <v>299</v>
      </c>
      <c r="D67" s="594"/>
      <c r="E67" s="574">
        <v>5.6661406334584398E-6</v>
      </c>
      <c r="F67" s="578">
        <v>2.79363978582048E-4</v>
      </c>
      <c r="G67" s="954">
        <v>3.5034449700159502E-2</v>
      </c>
      <c r="H67" s="1000" t="s">
        <v>95</v>
      </c>
      <c r="I67" s="1048">
        <v>3.5034449700159502E-2</v>
      </c>
      <c r="J67" s="309">
        <v>4.83527209209926E-4</v>
      </c>
      <c r="K67" s="131">
        <v>6.9579081053690898E-3</v>
      </c>
      <c r="L67" s="954">
        <v>10.4141066503516</v>
      </c>
      <c r="M67" s="1000" t="s">
        <v>95</v>
      </c>
      <c r="N67" s="1048">
        <v>10.4141066503516</v>
      </c>
      <c r="O67" s="309">
        <v>5.0672004034545796E-3</v>
      </c>
      <c r="P67" s="131">
        <v>0.83110965159221595</v>
      </c>
      <c r="Q67" s="954">
        <v>19.406299564196299</v>
      </c>
      <c r="R67" s="1000" t="s">
        <v>95</v>
      </c>
      <c r="S67" s="1048">
        <v>19.406299564196299</v>
      </c>
    </row>
    <row r="68" spans="2:20" ht="15" customHeight="1" x14ac:dyDescent="0.2">
      <c r="B68" s="599"/>
      <c r="C68" s="594" t="s">
        <v>243</v>
      </c>
      <c r="D68" s="594"/>
      <c r="E68" s="574">
        <v>1.17954140900859E-5</v>
      </c>
      <c r="F68" s="578">
        <v>4.2089731091176199E-4</v>
      </c>
      <c r="G68" s="954">
        <v>7.2932507038646094E-2</v>
      </c>
      <c r="H68" s="1000" t="s">
        <v>95</v>
      </c>
      <c r="I68" s="1048">
        <v>7.2932507038646094E-2</v>
      </c>
      <c r="J68" s="309">
        <v>7.5199395239024798E-6</v>
      </c>
      <c r="K68" s="131">
        <v>1.52656456039788E-4</v>
      </c>
      <c r="L68" s="954">
        <v>0.16196286520065301</v>
      </c>
      <c r="M68" s="1000" t="s">
        <v>95</v>
      </c>
      <c r="N68" s="1048">
        <v>0.16196286520065301</v>
      </c>
      <c r="O68" s="309">
        <v>6.3039778099981098E-8</v>
      </c>
      <c r="P68" s="131" t="s">
        <v>95</v>
      </c>
      <c r="Q68" s="954">
        <v>2.4142893922937401E-4</v>
      </c>
      <c r="R68" s="1000" t="s">
        <v>95</v>
      </c>
      <c r="S68" s="1048">
        <v>2.4142893922937401E-4</v>
      </c>
    </row>
    <row r="69" spans="2:20" ht="15" customHeight="1" x14ac:dyDescent="0.2">
      <c r="B69" s="599"/>
      <c r="C69" s="594" t="s">
        <v>293</v>
      </c>
      <c r="D69" s="594"/>
      <c r="E69" s="574">
        <v>8.2220549013224499E-5</v>
      </c>
      <c r="F69" s="578">
        <v>6.8507133877658804E-4</v>
      </c>
      <c r="G69" s="954">
        <v>0.50837984354177801</v>
      </c>
      <c r="H69" s="1049" t="s">
        <v>95</v>
      </c>
      <c r="I69" s="1048">
        <v>0.50837984354177801</v>
      </c>
      <c r="J69" s="309">
        <v>3.1844541816995101E-5</v>
      </c>
      <c r="K69" s="131">
        <v>1.14704765950126E-3</v>
      </c>
      <c r="L69" s="954">
        <v>0.68586099892010299</v>
      </c>
      <c r="M69" s="1049" t="s">
        <v>95</v>
      </c>
      <c r="N69" s="1048">
        <v>0.68586099892010299</v>
      </c>
      <c r="O69" s="309">
        <v>3.6550463342368997E-5</v>
      </c>
      <c r="P69" s="131">
        <v>5.1459863579545297E-4</v>
      </c>
      <c r="Q69" s="954">
        <v>0.13998049896519099</v>
      </c>
      <c r="R69" s="1049">
        <v>0.27170461761770798</v>
      </c>
      <c r="S69" s="1048">
        <v>0.41168511658289902</v>
      </c>
    </row>
    <row r="70" spans="2:20" ht="15" customHeight="1" x14ac:dyDescent="0.2">
      <c r="B70" s="599"/>
      <c r="C70" s="288" t="s">
        <v>10</v>
      </c>
      <c r="D70" s="594"/>
      <c r="E70" s="574">
        <v>9.1179274561400205E-7</v>
      </c>
      <c r="F70" s="578">
        <v>2.9600825612731202E-4</v>
      </c>
      <c r="G70" s="954">
        <v>5.6377275379567004E-3</v>
      </c>
      <c r="H70" s="1000">
        <v>8.0152408600199596</v>
      </c>
      <c r="I70" s="1048">
        <v>8.0208785875579203</v>
      </c>
      <c r="J70" s="309">
        <v>2.4667754683361999E-6</v>
      </c>
      <c r="K70" s="131">
        <v>1.68098874473766E-3</v>
      </c>
      <c r="L70" s="954">
        <v>5.3128887724229697E-2</v>
      </c>
      <c r="M70" s="1049" t="s">
        <v>95</v>
      </c>
      <c r="N70" s="1048">
        <v>5.3128887724229697E-2</v>
      </c>
      <c r="O70" s="309">
        <v>8.1951711529975404E-7</v>
      </c>
      <c r="P70" s="131" t="s">
        <v>95</v>
      </c>
      <c r="Q70" s="954">
        <v>3.1385762099818602E-3</v>
      </c>
      <c r="R70" s="1000" t="s">
        <v>95</v>
      </c>
      <c r="S70" s="1048">
        <v>3.1385762099818602E-3</v>
      </c>
    </row>
    <row r="71" spans="2:20" ht="15" customHeight="1" x14ac:dyDescent="0.2">
      <c r="B71" s="599"/>
      <c r="C71" s="288" t="s">
        <v>314</v>
      </c>
      <c r="D71" s="594"/>
      <c r="E71" s="574" t="s">
        <v>95</v>
      </c>
      <c r="F71" s="578" t="s">
        <v>95</v>
      </c>
      <c r="G71" s="954" t="s">
        <v>95</v>
      </c>
      <c r="H71" s="1000" t="s">
        <v>95</v>
      </c>
      <c r="I71" s="1048" t="s">
        <v>95</v>
      </c>
      <c r="J71" s="309">
        <v>1.6214048483766599E-4</v>
      </c>
      <c r="K71" s="131">
        <v>2.4880036865961601E-3</v>
      </c>
      <c r="L71" s="954">
        <v>3.4921474309547702</v>
      </c>
      <c r="M71" s="1000" t="s">
        <v>95</v>
      </c>
      <c r="N71" s="1048">
        <v>3.4921474309547702</v>
      </c>
      <c r="O71" s="309" t="s">
        <v>95</v>
      </c>
      <c r="P71" s="131" t="s">
        <v>95</v>
      </c>
      <c r="Q71" s="954" t="s">
        <v>95</v>
      </c>
      <c r="R71" s="1000" t="s">
        <v>95</v>
      </c>
      <c r="S71" s="1048" t="s">
        <v>95</v>
      </c>
    </row>
    <row r="72" spans="2:20" ht="15" customHeight="1" x14ac:dyDescent="0.2">
      <c r="B72" s="599"/>
      <c r="C72" s="594" t="s">
        <v>171</v>
      </c>
      <c r="D72" s="594"/>
      <c r="E72" s="574" t="s">
        <v>95</v>
      </c>
      <c r="F72" s="578" t="s">
        <v>95</v>
      </c>
      <c r="G72" s="954" t="s">
        <v>95</v>
      </c>
      <c r="H72" s="1000">
        <v>0.166923704980495</v>
      </c>
      <c r="I72" s="1048">
        <v>0.166923704980495</v>
      </c>
      <c r="J72" s="309">
        <v>3.77467629296278E-6</v>
      </c>
      <c r="K72" s="131">
        <v>5.3240345055759403E-4</v>
      </c>
      <c r="L72" s="954">
        <v>8.1298178751305405E-2</v>
      </c>
      <c r="M72" s="1049" t="s">
        <v>95</v>
      </c>
      <c r="N72" s="1048">
        <v>8.1298178751305405E-2</v>
      </c>
      <c r="O72" s="309" t="s">
        <v>95</v>
      </c>
      <c r="P72" s="131" t="s">
        <v>95</v>
      </c>
      <c r="Q72" s="954" t="s">
        <v>95</v>
      </c>
      <c r="R72" s="1000" t="s">
        <v>95</v>
      </c>
      <c r="S72" s="1048" t="s">
        <v>95</v>
      </c>
    </row>
    <row r="73" spans="2:20" ht="15" customHeight="1" x14ac:dyDescent="0.2">
      <c r="B73" s="599"/>
      <c r="C73" s="594" t="s">
        <v>345</v>
      </c>
      <c r="D73" s="594"/>
      <c r="E73" s="574" t="s">
        <v>95</v>
      </c>
      <c r="F73" s="578" t="s">
        <v>95</v>
      </c>
      <c r="G73" s="954" t="s">
        <v>95</v>
      </c>
      <c r="H73" s="1000" t="s">
        <v>95</v>
      </c>
      <c r="I73" s="1048" t="s">
        <v>95</v>
      </c>
      <c r="J73" s="309">
        <v>1.07847894084651E-7</v>
      </c>
      <c r="K73" s="131">
        <v>1.51000654131262E-4</v>
      </c>
      <c r="L73" s="954">
        <v>2.32280510718015E-3</v>
      </c>
      <c r="M73" s="1049" t="s">
        <v>95</v>
      </c>
      <c r="N73" s="1048">
        <v>2.32280510718015E-3</v>
      </c>
      <c r="O73" s="309">
        <v>5.7240118514782802E-6</v>
      </c>
      <c r="P73" s="131">
        <v>3.98641656571791E-4</v>
      </c>
      <c r="Q73" s="954">
        <v>2.19217476820271E-2</v>
      </c>
      <c r="R73" s="1000">
        <v>5.4431642928422404E-3</v>
      </c>
      <c r="S73" s="1048">
        <v>2.7364911974869399E-2</v>
      </c>
    </row>
    <row r="74" spans="2:20" ht="15" customHeight="1" x14ac:dyDescent="0.2">
      <c r="B74" s="599"/>
      <c r="C74" s="288" t="s">
        <v>304</v>
      </c>
      <c r="D74" s="594"/>
      <c r="E74" s="574" t="s">
        <v>95</v>
      </c>
      <c r="F74" s="578" t="s">
        <v>95</v>
      </c>
      <c r="G74" s="954" t="s">
        <v>95</v>
      </c>
      <c r="H74" s="1000" t="s">
        <v>95</v>
      </c>
      <c r="I74" s="1048" t="s">
        <v>95</v>
      </c>
      <c r="J74" s="309" t="s">
        <v>95</v>
      </c>
      <c r="K74" s="131" t="s">
        <v>95</v>
      </c>
      <c r="L74" s="954" t="s">
        <v>95</v>
      </c>
      <c r="M74" s="1000" t="s">
        <v>95</v>
      </c>
      <c r="N74" s="1048" t="s">
        <v>95</v>
      </c>
      <c r="O74" s="309" t="s">
        <v>95</v>
      </c>
      <c r="P74" s="131" t="s">
        <v>95</v>
      </c>
      <c r="Q74" s="954" t="s">
        <v>95</v>
      </c>
      <c r="R74" s="1000">
        <v>3.1751791708246398E-3</v>
      </c>
      <c r="S74" s="1048">
        <v>3.1751791708246398E-3</v>
      </c>
    </row>
    <row r="75" spans="2:20" ht="15" customHeight="1" x14ac:dyDescent="0.2">
      <c r="B75" s="599"/>
      <c r="C75" s="288" t="s">
        <v>173</v>
      </c>
      <c r="D75" s="594"/>
      <c r="E75" s="574" t="s">
        <v>95</v>
      </c>
      <c r="F75" s="578" t="s">
        <v>95</v>
      </c>
      <c r="G75" s="954" t="s">
        <v>95</v>
      </c>
      <c r="H75" s="1000" t="s">
        <v>95</v>
      </c>
      <c r="I75" s="1048" t="s">
        <v>95</v>
      </c>
      <c r="J75" s="309">
        <v>2.6471755820777997E-7</v>
      </c>
      <c r="K75" s="131">
        <v>1.5635688234231699E-3</v>
      </c>
      <c r="L75" s="954">
        <v>5.7014307176240101E-3</v>
      </c>
      <c r="M75" s="1000" t="s">
        <v>95</v>
      </c>
      <c r="N75" s="1048">
        <v>5.7014307176240101E-3</v>
      </c>
      <c r="O75" s="309">
        <v>1.0086364495996999E-6</v>
      </c>
      <c r="P75" s="131">
        <v>1.5647163234450599E-5</v>
      </c>
      <c r="Q75" s="954">
        <v>3.8628630276699798E-3</v>
      </c>
      <c r="R75" s="1049" t="s">
        <v>95</v>
      </c>
      <c r="S75" s="1048">
        <v>3.8628630276699798E-3</v>
      </c>
    </row>
    <row r="76" spans="2:20" ht="15" customHeight="1" x14ac:dyDescent="0.2">
      <c r="B76" s="597" t="s">
        <v>71</v>
      </c>
      <c r="C76" s="288"/>
      <c r="D76" s="594"/>
      <c r="E76" s="574"/>
      <c r="F76" s="578"/>
      <c r="G76" s="954"/>
      <c r="H76" s="1000"/>
      <c r="I76" s="1048"/>
      <c r="J76" s="309"/>
      <c r="K76" s="131"/>
      <c r="L76" s="954"/>
      <c r="M76" s="1000"/>
      <c r="N76" s="1048"/>
      <c r="O76" s="266"/>
      <c r="P76" s="131"/>
      <c r="Q76" s="954"/>
      <c r="R76" s="1049"/>
      <c r="S76" s="1048"/>
    </row>
    <row r="77" spans="2:20" ht="15" customHeight="1" x14ac:dyDescent="0.2">
      <c r="B77" s="599"/>
      <c r="C77" s="288" t="s">
        <v>309</v>
      </c>
      <c r="D77" s="594"/>
      <c r="E77" s="574" t="s">
        <v>95</v>
      </c>
      <c r="F77" s="578" t="s">
        <v>95</v>
      </c>
      <c r="G77" s="954" t="s">
        <v>95</v>
      </c>
      <c r="H77" s="1049" t="s">
        <v>95</v>
      </c>
      <c r="I77" s="1048" t="s">
        <v>95</v>
      </c>
      <c r="J77" s="309" t="s">
        <v>95</v>
      </c>
      <c r="K77" s="131" t="s">
        <v>95</v>
      </c>
      <c r="L77" s="954" t="s">
        <v>95</v>
      </c>
      <c r="M77" s="1049" t="s">
        <v>95</v>
      </c>
      <c r="N77" s="1048" t="s">
        <v>95</v>
      </c>
      <c r="O77" s="309" t="s">
        <v>95</v>
      </c>
      <c r="P77" s="131" t="s">
        <v>95</v>
      </c>
      <c r="Q77" s="954" t="s">
        <v>95</v>
      </c>
      <c r="R77" s="1049">
        <v>8.0206386646103596</v>
      </c>
      <c r="S77" s="1048">
        <v>8.0206386646103596</v>
      </c>
    </row>
    <row r="78" spans="2:20" s="592" customFormat="1" ht="15" customHeight="1" x14ac:dyDescent="0.2">
      <c r="B78" s="599"/>
      <c r="C78" s="194" t="s">
        <v>206</v>
      </c>
      <c r="D78" s="594"/>
      <c r="E78" s="685" t="s">
        <v>95</v>
      </c>
      <c r="F78" s="578" t="s">
        <v>95</v>
      </c>
      <c r="G78" s="954" t="s">
        <v>95</v>
      </c>
      <c r="H78" s="1049" t="s">
        <v>95</v>
      </c>
      <c r="I78" s="1048" t="s">
        <v>95</v>
      </c>
      <c r="J78" s="685" t="s">
        <v>95</v>
      </c>
      <c r="K78" s="578" t="s">
        <v>95</v>
      </c>
      <c r="L78" s="954" t="s">
        <v>95</v>
      </c>
      <c r="M78" s="1049" t="s">
        <v>95</v>
      </c>
      <c r="N78" s="1048" t="s">
        <v>95</v>
      </c>
      <c r="O78" s="685" t="s">
        <v>95</v>
      </c>
      <c r="P78" s="578" t="s">
        <v>95</v>
      </c>
      <c r="Q78" s="954" t="s">
        <v>95</v>
      </c>
      <c r="R78" s="1049">
        <v>5.8967613172457604E-3</v>
      </c>
      <c r="S78" s="1048">
        <v>5.8967613172457604E-3</v>
      </c>
      <c r="T78" s="592">
        <v>5.8967613172457604E-3</v>
      </c>
    </row>
    <row r="79" spans="2:20" ht="15" customHeight="1" x14ac:dyDescent="0.2">
      <c r="B79" s="599"/>
      <c r="C79" s="288" t="s">
        <v>305</v>
      </c>
      <c r="D79" s="594"/>
      <c r="E79" s="574">
        <v>1.4472900724031799E-6</v>
      </c>
      <c r="F79" s="578" t="s">
        <v>95</v>
      </c>
      <c r="G79" s="954">
        <v>8.9487738697725302E-3</v>
      </c>
      <c r="H79" s="1049" t="s">
        <v>95</v>
      </c>
      <c r="I79" s="1048">
        <v>8.9487738697725302E-3</v>
      </c>
      <c r="J79" s="309" t="s">
        <v>95</v>
      </c>
      <c r="K79" s="131" t="s">
        <v>95</v>
      </c>
      <c r="L79" s="954" t="s">
        <v>95</v>
      </c>
      <c r="M79" s="1049" t="s">
        <v>95</v>
      </c>
      <c r="N79" s="1048" t="s">
        <v>95</v>
      </c>
      <c r="O79" s="309">
        <v>3.7823866859988701E-7</v>
      </c>
      <c r="P79" s="131" t="s">
        <v>95</v>
      </c>
      <c r="Q79" s="954">
        <v>1.44857363537624E-3</v>
      </c>
      <c r="R79" s="1049">
        <v>2.7215821464211198E-2</v>
      </c>
      <c r="S79" s="1048">
        <v>2.86643950995874E-2</v>
      </c>
    </row>
    <row r="80" spans="2:20" ht="15" customHeight="1" x14ac:dyDescent="0.2">
      <c r="B80" s="597"/>
      <c r="C80" s="594" t="s">
        <v>174</v>
      </c>
      <c r="E80" s="574"/>
      <c r="F80" s="578"/>
      <c r="G80" s="954"/>
      <c r="H80" s="1049"/>
      <c r="I80" s="1048"/>
      <c r="J80" s="309"/>
      <c r="K80" s="131"/>
      <c r="L80" s="954"/>
      <c r="M80" s="1049"/>
      <c r="N80" s="1048"/>
      <c r="O80" s="309"/>
      <c r="P80" s="131"/>
      <c r="Q80" s="954"/>
      <c r="R80" s="1049"/>
      <c r="S80" s="1048"/>
    </row>
    <row r="81" spans="2:19" ht="15" customHeight="1" x14ac:dyDescent="0.2">
      <c r="B81" s="599"/>
      <c r="C81" s="594"/>
      <c r="D81" s="594" t="s">
        <v>221</v>
      </c>
      <c r="E81" s="574" t="s">
        <v>95</v>
      </c>
      <c r="F81" s="578" t="s">
        <v>95</v>
      </c>
      <c r="G81" s="954" t="s">
        <v>95</v>
      </c>
      <c r="H81" s="1000" t="s">
        <v>95</v>
      </c>
      <c r="I81" s="1048" t="s">
        <v>95</v>
      </c>
      <c r="J81" s="309" t="s">
        <v>95</v>
      </c>
      <c r="K81" s="131" t="s">
        <v>95</v>
      </c>
      <c r="L81" s="954" t="s">
        <v>95</v>
      </c>
      <c r="M81" s="1000" t="s">
        <v>95</v>
      </c>
      <c r="N81" s="1048" t="s">
        <v>95</v>
      </c>
      <c r="O81" s="309" t="s">
        <v>95</v>
      </c>
      <c r="P81" s="131" t="s">
        <v>95</v>
      </c>
      <c r="Q81" s="954" t="s">
        <v>95</v>
      </c>
      <c r="R81" s="1049">
        <v>3.07901660165109</v>
      </c>
      <c r="S81" s="1048">
        <v>3.07901660165109</v>
      </c>
    </row>
    <row r="82" spans="2:19" ht="15" customHeight="1" x14ac:dyDescent="0.2">
      <c r="B82" s="599"/>
      <c r="C82" s="594"/>
      <c r="D82" s="594" t="s">
        <v>187</v>
      </c>
      <c r="E82" s="574">
        <v>3.42045299261405E-3</v>
      </c>
      <c r="F82" s="578">
        <v>3.5966810993076298E-3</v>
      </c>
      <c r="G82" s="954">
        <v>21.149084725126901</v>
      </c>
      <c r="H82" s="1000" t="s">
        <v>95</v>
      </c>
      <c r="I82" s="1048">
        <v>21.149084725126901</v>
      </c>
      <c r="J82" s="309">
        <v>3.2979709532714101E-3</v>
      </c>
      <c r="K82" s="131">
        <v>2.6314820076847501E-3</v>
      </c>
      <c r="L82" s="954">
        <v>71.031000082187902</v>
      </c>
      <c r="M82" s="1000" t="s">
        <v>95</v>
      </c>
      <c r="N82" s="1048">
        <v>71.031000082187902</v>
      </c>
      <c r="O82" s="309">
        <v>1.1965202042488799E-3</v>
      </c>
      <c r="P82" s="131">
        <v>2.1903251232064502E-3</v>
      </c>
      <c r="Q82" s="954">
        <v>4.5824178381492002</v>
      </c>
      <c r="R82" s="1000" t="s">
        <v>95</v>
      </c>
      <c r="S82" s="1048">
        <v>4.5824178381492002</v>
      </c>
    </row>
    <row r="83" spans="2:19" ht="15" customHeight="1" x14ac:dyDescent="0.2">
      <c r="B83" s="599"/>
      <c r="C83" s="594" t="s">
        <v>176</v>
      </c>
      <c r="D83" s="594"/>
      <c r="E83" s="574"/>
      <c r="F83" s="578"/>
      <c r="G83" s="954"/>
      <c r="H83" s="1049"/>
      <c r="I83" s="1048"/>
      <c r="J83" s="309"/>
      <c r="K83" s="131"/>
      <c r="L83" s="954"/>
      <c r="M83" s="1049"/>
      <c r="N83" s="1048"/>
      <c r="O83" s="309"/>
      <c r="P83" s="131"/>
      <c r="Q83" s="954"/>
      <c r="R83" s="1049"/>
      <c r="S83" s="1048"/>
    </row>
    <row r="84" spans="2:19" ht="15" customHeight="1" x14ac:dyDescent="0.2">
      <c r="B84" s="599"/>
      <c r="D84" s="594" t="s">
        <v>227</v>
      </c>
      <c r="E84" s="574">
        <v>8.6837404344190602E-8</v>
      </c>
      <c r="F84" s="578" t="s">
        <v>95</v>
      </c>
      <c r="G84" s="954">
        <v>5.3692643218635199E-4</v>
      </c>
      <c r="H84" s="1000" t="s">
        <v>95</v>
      </c>
      <c r="I84" s="1048">
        <v>5.3692643218635199E-4</v>
      </c>
      <c r="J84" s="309" t="s">
        <v>95</v>
      </c>
      <c r="K84" s="131" t="s">
        <v>95</v>
      </c>
      <c r="L84" s="954" t="s">
        <v>95</v>
      </c>
      <c r="M84" s="1000" t="s">
        <v>95</v>
      </c>
      <c r="N84" s="1048" t="s">
        <v>95</v>
      </c>
      <c r="O84" s="309" t="s">
        <v>95</v>
      </c>
      <c r="P84" s="131" t="s">
        <v>95</v>
      </c>
      <c r="Q84" s="954" t="s">
        <v>95</v>
      </c>
      <c r="R84" s="1000" t="s">
        <v>95</v>
      </c>
      <c r="S84" s="1048" t="s">
        <v>95</v>
      </c>
    </row>
    <row r="85" spans="2:19" ht="15" customHeight="1" x14ac:dyDescent="0.2">
      <c r="B85" s="601"/>
      <c r="C85" s="596"/>
      <c r="D85" s="596" t="s">
        <v>178</v>
      </c>
      <c r="E85" s="304" t="s">
        <v>95</v>
      </c>
      <c r="F85" s="302" t="s">
        <v>95</v>
      </c>
      <c r="G85" s="1050" t="s">
        <v>95</v>
      </c>
      <c r="H85" s="1025" t="s">
        <v>95</v>
      </c>
      <c r="I85" s="1052" t="s">
        <v>95</v>
      </c>
      <c r="J85" s="304">
        <v>1.02945717080803E-6</v>
      </c>
      <c r="K85" s="302">
        <v>7.4523296273664298E-4</v>
      </c>
      <c r="L85" s="1050">
        <v>2.2172230568537801E-2</v>
      </c>
      <c r="M85" s="1025" t="s">
        <v>95</v>
      </c>
      <c r="N85" s="1052">
        <v>2.2172230568537801E-2</v>
      </c>
      <c r="O85" s="304">
        <v>2.5215911239992402E-7</v>
      </c>
      <c r="P85" s="302">
        <v>1.5647163234450599E-5</v>
      </c>
      <c r="Q85" s="1050">
        <v>9.6571575691749496E-4</v>
      </c>
      <c r="R85" s="1051" t="s">
        <v>95</v>
      </c>
      <c r="S85" s="1052">
        <v>9.6571575691749496E-4</v>
      </c>
    </row>
    <row r="86" spans="2:19" ht="15" customHeight="1" x14ac:dyDescent="0.2"/>
    <row r="87" spans="2:19" ht="15" customHeight="1" x14ac:dyDescent="0.2">
      <c r="I87" s="272"/>
      <c r="N87" s="272"/>
      <c r="S87" s="272"/>
    </row>
    <row r="88" spans="2:19" ht="15" customHeight="1" x14ac:dyDescent="0.2"/>
    <row r="89" spans="2:19" ht="15" customHeight="1" x14ac:dyDescent="0.2"/>
    <row r="90" spans="2:19" ht="15" customHeight="1" x14ac:dyDescent="0.2"/>
    <row r="91" spans="2:19" ht="15" customHeight="1" x14ac:dyDescent="0.2"/>
    <row r="92" spans="2:19" ht="15" customHeight="1" x14ac:dyDescent="0.2"/>
    <row r="93" spans="2:19" ht="15" customHeight="1" x14ac:dyDescent="0.2"/>
    <row r="94" spans="2:19" ht="15" customHeight="1" x14ac:dyDescent="0.2"/>
    <row r="95" spans="2:19" ht="15" customHeight="1" x14ac:dyDescent="0.2"/>
    <row r="96" spans="2:19"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sheetData>
  <mergeCells count="25">
    <mergeCell ref="H6:I6"/>
    <mergeCell ref="M6:N6"/>
    <mergeCell ref="R6:S6"/>
    <mergeCell ref="B1:S1"/>
    <mergeCell ref="E3:I3"/>
    <mergeCell ref="J3:N3"/>
    <mergeCell ref="O3:S3"/>
    <mergeCell ref="H4:I4"/>
    <mergeCell ref="M4:N4"/>
    <mergeCell ref="R4:S4"/>
    <mergeCell ref="H5:I5"/>
    <mergeCell ref="M5:N5"/>
    <mergeCell ref="R5:S5"/>
    <mergeCell ref="H49:I49"/>
    <mergeCell ref="M49:N49"/>
    <mergeCell ref="R49:S49"/>
    <mergeCell ref="H50:I50"/>
    <mergeCell ref="M50:N50"/>
    <mergeCell ref="R50:S50"/>
    <mergeCell ref="E47:I47"/>
    <mergeCell ref="J47:N47"/>
    <mergeCell ref="O47:S47"/>
    <mergeCell ref="H48:I48"/>
    <mergeCell ref="M48:N48"/>
    <mergeCell ref="R48:S48"/>
  </mergeCells>
  <printOptions horizontalCentered="1" verticalCentered="1"/>
  <pageMargins left="0.25" right="0.25" top="0.5" bottom="0.5" header="0.5" footer="0.5"/>
  <pageSetup scale="67" fitToHeight="0" orientation="landscape" r:id="rId1"/>
  <headerFooter alignWithMargins="0"/>
  <rowBreaks count="1" manualBreakCount="1">
    <brk id="45" max="2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0"/>
  <sheetViews>
    <sheetView view="pageBreakPreview" topLeftCell="A20" zoomScaleNormal="100" zoomScaleSheetLayoutView="100" workbookViewId="0">
      <selection activeCell="B99" sqref="B66:N99"/>
    </sheetView>
  </sheetViews>
  <sheetFormatPr defaultColWidth="9.140625" defaultRowHeight="12.75" x14ac:dyDescent="0.2"/>
  <cols>
    <col min="1" max="1" width="1.7109375" style="139" customWidth="1"/>
    <col min="2" max="2" width="1.5703125" style="139" customWidth="1"/>
    <col min="3" max="3" width="1.28515625" style="139" customWidth="1"/>
    <col min="4" max="4" width="40.7109375" style="139" bestFit="1" customWidth="1"/>
    <col min="5" max="5" width="11.85546875" style="139" customWidth="1"/>
    <col min="6" max="6" width="9.140625" style="139"/>
    <col min="7" max="7" width="10" style="139" customWidth="1"/>
    <col min="8" max="9" width="8.85546875" style="139" customWidth="1"/>
    <col min="10" max="10" width="11.5703125" style="139" customWidth="1"/>
    <col min="11" max="12" width="9.140625" style="139"/>
    <col min="13" max="13" width="8.85546875" style="139" customWidth="1"/>
    <col min="14" max="14" width="8.7109375" style="139" customWidth="1"/>
    <col min="15" max="15" width="1.7109375" style="139" customWidth="1"/>
    <col min="16" max="16" width="3.28515625" style="9" customWidth="1"/>
    <col min="17" max="16384" width="9.140625" style="9"/>
  </cols>
  <sheetData>
    <row r="1" spans="1:15" ht="62.25" customHeight="1" x14ac:dyDescent="0.2">
      <c r="B1" s="1181" t="s">
        <v>427</v>
      </c>
      <c r="C1" s="1186"/>
      <c r="D1" s="1186"/>
      <c r="E1" s="1186"/>
      <c r="F1" s="1186"/>
      <c r="G1" s="1186"/>
      <c r="H1" s="1186"/>
      <c r="I1" s="1186"/>
      <c r="J1" s="1186"/>
      <c r="K1" s="1187"/>
      <c r="L1" s="1187"/>
      <c r="M1" s="1187"/>
      <c r="N1" s="1187"/>
    </row>
    <row r="2" spans="1:15" ht="14.25" x14ac:dyDescent="0.2">
      <c r="B2" s="1164" t="s">
        <v>285</v>
      </c>
      <c r="C2" s="1165"/>
      <c r="D2" s="1166"/>
      <c r="E2" s="1189" t="s">
        <v>50</v>
      </c>
      <c r="F2" s="1190"/>
      <c r="G2" s="1190"/>
      <c r="H2" s="1190"/>
      <c r="I2" s="1191"/>
      <c r="J2" s="1189" t="s">
        <v>51</v>
      </c>
      <c r="K2" s="1190"/>
      <c r="L2" s="1190"/>
      <c r="M2" s="1190"/>
      <c r="N2" s="1191"/>
      <c r="O2" s="182"/>
    </row>
    <row r="3" spans="1:15" s="19" customFormat="1" ht="36" customHeight="1" x14ac:dyDescent="0.2">
      <c r="A3" s="139"/>
      <c r="B3" s="1167"/>
      <c r="C3" s="1168"/>
      <c r="D3" s="1188"/>
      <c r="E3" s="133" t="s">
        <v>145</v>
      </c>
      <c r="F3" s="198" t="s">
        <v>147</v>
      </c>
      <c r="G3" s="198" t="s">
        <v>282</v>
      </c>
      <c r="H3" s="1192" t="s">
        <v>256</v>
      </c>
      <c r="I3" s="1193"/>
      <c r="J3" s="133" t="s">
        <v>145</v>
      </c>
      <c r="K3" s="198" t="s">
        <v>147</v>
      </c>
      <c r="L3" s="198" t="s">
        <v>282</v>
      </c>
      <c r="M3" s="1192" t="s">
        <v>256</v>
      </c>
      <c r="N3" s="1193"/>
      <c r="O3" s="182"/>
    </row>
    <row r="4" spans="1:15" s="19" customFormat="1" ht="15" customHeight="1" x14ac:dyDescent="0.2">
      <c r="A4" s="139"/>
      <c r="B4" s="51"/>
      <c r="C4" s="32"/>
      <c r="D4" s="32"/>
      <c r="E4" s="210">
        <v>18</v>
      </c>
      <c r="F4" s="211">
        <v>57</v>
      </c>
      <c r="G4" s="211">
        <v>351</v>
      </c>
      <c r="H4" s="1196">
        <v>735.99755057606797</v>
      </c>
      <c r="I4" s="1197"/>
      <c r="J4" s="212">
        <v>3</v>
      </c>
      <c r="K4" s="213">
        <v>14</v>
      </c>
      <c r="L4" s="213">
        <v>49</v>
      </c>
      <c r="M4" s="1198">
        <v>283.13444615803297</v>
      </c>
      <c r="N4" s="1199"/>
      <c r="O4" s="182"/>
    </row>
    <row r="5" spans="1:15" s="19" customFormat="1" ht="15" customHeight="1" x14ac:dyDescent="0.2">
      <c r="A5" s="182"/>
      <c r="B5" s="34"/>
      <c r="C5" s="32"/>
      <c r="D5" s="181" t="s">
        <v>284</v>
      </c>
      <c r="E5" s="231" t="s">
        <v>101</v>
      </c>
      <c r="F5" s="89" t="s">
        <v>30</v>
      </c>
      <c r="G5" s="148" t="s">
        <v>49</v>
      </c>
      <c r="H5" s="251" t="s">
        <v>48</v>
      </c>
      <c r="I5" s="149" t="s">
        <v>1</v>
      </c>
      <c r="J5" s="231" t="s">
        <v>101</v>
      </c>
      <c r="K5" s="89" t="s">
        <v>30</v>
      </c>
      <c r="L5" s="148" t="s">
        <v>49</v>
      </c>
      <c r="M5" s="251" t="s">
        <v>48</v>
      </c>
      <c r="N5" s="149" t="s">
        <v>1</v>
      </c>
      <c r="O5" s="182"/>
    </row>
    <row r="6" spans="1:15" s="19" customFormat="1" ht="15" customHeight="1" x14ac:dyDescent="0.2">
      <c r="A6" s="182"/>
      <c r="B6" s="128" t="s">
        <v>399</v>
      </c>
      <c r="C6" s="771"/>
      <c r="D6" s="129"/>
      <c r="E6" s="252"/>
      <c r="F6" s="253"/>
      <c r="G6" s="49"/>
      <c r="H6" s="63"/>
      <c r="I6" s="233"/>
      <c r="J6" s="62"/>
      <c r="K6" s="72"/>
      <c r="L6" s="254"/>
      <c r="M6" s="63"/>
      <c r="N6" s="233"/>
      <c r="O6" s="182"/>
    </row>
    <row r="7" spans="1:15" s="22" customFormat="1" ht="15" customHeight="1" x14ac:dyDescent="0.2">
      <c r="A7" s="182"/>
      <c r="B7" s="599"/>
      <c r="C7" s="594" t="s">
        <v>295</v>
      </c>
      <c r="D7" s="595"/>
      <c r="E7" s="214">
        <v>3.08119311102007E-2</v>
      </c>
      <c r="F7" s="581">
        <v>0.195394005309796</v>
      </c>
      <c r="G7" s="582">
        <v>22.677505825626199</v>
      </c>
      <c r="H7" s="224">
        <v>2.8172911185702598</v>
      </c>
      <c r="I7" s="234">
        <v>25.494796944196501</v>
      </c>
      <c r="J7" s="214">
        <v>6.5224850302715001E-4</v>
      </c>
      <c r="K7" s="581">
        <v>6.3596610012363096E-3</v>
      </c>
      <c r="L7" s="227">
        <v>0.18467401866199801</v>
      </c>
      <c r="M7" s="583">
        <v>0.14469745078472299</v>
      </c>
      <c r="N7" s="240">
        <v>0.32937146944672102</v>
      </c>
      <c r="O7" s="182"/>
    </row>
    <row r="8" spans="1:15" s="19" customFormat="1" ht="15" customHeight="1" x14ac:dyDescent="0.2">
      <c r="A8" s="216"/>
      <c r="B8" s="599"/>
      <c r="C8" s="594" t="s">
        <v>179</v>
      </c>
      <c r="D8" s="595"/>
      <c r="E8" s="226" t="s">
        <v>95</v>
      </c>
      <c r="F8" s="232" t="s">
        <v>95</v>
      </c>
      <c r="G8" s="236" t="s">
        <v>95</v>
      </c>
      <c r="H8" s="224">
        <v>6.2596389367685704E-2</v>
      </c>
      <c r="I8" s="234">
        <v>6.2596389367685704E-2</v>
      </c>
      <c r="J8" s="226" t="s">
        <v>95</v>
      </c>
      <c r="K8" s="232" t="s">
        <v>95</v>
      </c>
      <c r="L8" s="223" t="s">
        <v>95</v>
      </c>
      <c r="M8" s="583" t="s">
        <v>95</v>
      </c>
      <c r="N8" s="234" t="s">
        <v>95</v>
      </c>
      <c r="O8" s="182"/>
    </row>
    <row r="9" spans="1:15" s="19" customFormat="1" ht="15" customHeight="1" x14ac:dyDescent="0.2">
      <c r="A9" s="182"/>
      <c r="B9" s="599"/>
      <c r="C9" s="594" t="s">
        <v>290</v>
      </c>
      <c r="D9" s="595"/>
      <c r="E9" s="226">
        <v>1.08315059893062E-4</v>
      </c>
      <c r="F9" s="232">
        <v>3.2486238448314997E-2</v>
      </c>
      <c r="G9" s="236">
        <v>7.9719618771794107E-2</v>
      </c>
      <c r="H9" s="224">
        <v>0.86319513743989795</v>
      </c>
      <c r="I9" s="234">
        <v>0.94291475621169296</v>
      </c>
      <c r="J9" s="226" t="s">
        <v>95</v>
      </c>
      <c r="K9" s="232" t="s">
        <v>95</v>
      </c>
      <c r="L9" s="223" t="s">
        <v>95</v>
      </c>
      <c r="M9" s="224" t="s">
        <v>95</v>
      </c>
      <c r="N9" s="234" t="s">
        <v>95</v>
      </c>
      <c r="O9" s="182"/>
    </row>
    <row r="10" spans="1:15" s="19" customFormat="1" ht="15" customHeight="1" x14ac:dyDescent="0.2">
      <c r="A10" s="182"/>
      <c r="B10" s="599"/>
      <c r="C10" s="594" t="s">
        <v>154</v>
      </c>
      <c r="D10" s="595"/>
      <c r="E10" s="226" t="s">
        <v>95</v>
      </c>
      <c r="F10" s="232" t="s">
        <v>95</v>
      </c>
      <c r="G10" s="236" t="s">
        <v>95</v>
      </c>
      <c r="H10" s="224" t="s">
        <v>95</v>
      </c>
      <c r="I10" s="234" t="s">
        <v>95</v>
      </c>
      <c r="J10" s="214" t="s">
        <v>95</v>
      </c>
      <c r="K10" s="232" t="s">
        <v>95</v>
      </c>
      <c r="L10" s="227" t="s">
        <v>95</v>
      </c>
      <c r="M10" s="224" t="s">
        <v>95</v>
      </c>
      <c r="N10" s="234" t="s">
        <v>95</v>
      </c>
      <c r="O10" s="182"/>
    </row>
    <row r="11" spans="1:15" s="19" customFormat="1" ht="15" customHeight="1" x14ac:dyDescent="0.2">
      <c r="A11" s="182"/>
      <c r="B11" s="599"/>
      <c r="C11" s="594" t="s">
        <v>291</v>
      </c>
      <c r="D11" s="595"/>
      <c r="E11" s="226">
        <v>7.8203855884940597E-4</v>
      </c>
      <c r="F11" s="232">
        <v>1.4486620197981401E-2</v>
      </c>
      <c r="G11" s="236">
        <v>0.57557846376920097</v>
      </c>
      <c r="H11" s="224">
        <v>2.44353773927243</v>
      </c>
      <c r="I11" s="234">
        <v>3.0191162030416301</v>
      </c>
      <c r="J11" s="226">
        <v>2.3132519452345898E-5</v>
      </c>
      <c r="K11" s="232">
        <v>8.0385505096902004E-4</v>
      </c>
      <c r="L11" s="223">
        <v>6.5496130833798899E-3</v>
      </c>
      <c r="M11" s="583">
        <v>3.2658985757053401E-2</v>
      </c>
      <c r="N11" s="234">
        <v>3.9208598840433297E-2</v>
      </c>
      <c r="O11" s="182"/>
    </row>
    <row r="12" spans="1:15" s="19" customFormat="1" ht="15" customHeight="1" x14ac:dyDescent="0.2">
      <c r="A12" s="182"/>
      <c r="B12" s="599"/>
      <c r="C12" s="594" t="s">
        <v>296</v>
      </c>
      <c r="D12" s="595"/>
      <c r="E12" s="226">
        <v>9.9076985140638795E-4</v>
      </c>
      <c r="F12" s="232">
        <v>4.3267203826172504E-3</v>
      </c>
      <c r="G12" s="236">
        <v>0.72920418381971597</v>
      </c>
      <c r="H12" s="583">
        <v>1.1306041912365099</v>
      </c>
      <c r="I12" s="234">
        <v>1.85980837505622</v>
      </c>
      <c r="J12" s="214">
        <v>1.1994598722730699E-3</v>
      </c>
      <c r="K12" s="581">
        <v>5.4060024383222102E-3</v>
      </c>
      <c r="L12" s="227">
        <v>0.339608406624822</v>
      </c>
      <c r="M12" s="583">
        <v>0.14288306268710901</v>
      </c>
      <c r="N12" s="240">
        <v>0.48249146931193099</v>
      </c>
      <c r="O12" s="182"/>
    </row>
    <row r="13" spans="1:15" s="19" customFormat="1" ht="15" customHeight="1" x14ac:dyDescent="0.2">
      <c r="A13" s="182"/>
      <c r="B13" s="597"/>
      <c r="C13" s="594" t="s">
        <v>302</v>
      </c>
      <c r="D13" s="595"/>
      <c r="E13" s="226" t="s">
        <v>95</v>
      </c>
      <c r="F13" s="232" t="s">
        <v>95</v>
      </c>
      <c r="G13" s="47" t="s">
        <v>95</v>
      </c>
      <c r="H13" s="70">
        <v>1.54222988297197E-2</v>
      </c>
      <c r="I13" s="165">
        <v>1.54222988297197E-2</v>
      </c>
      <c r="J13" s="76" t="s">
        <v>95</v>
      </c>
      <c r="K13" s="52" t="s">
        <v>95</v>
      </c>
      <c r="L13" s="69" t="s">
        <v>95</v>
      </c>
      <c r="M13" s="70" t="s">
        <v>95</v>
      </c>
      <c r="N13" s="165" t="s">
        <v>95</v>
      </c>
      <c r="O13" s="182"/>
    </row>
    <row r="14" spans="1:15" s="19" customFormat="1" ht="15" customHeight="1" x14ac:dyDescent="0.2">
      <c r="A14" s="182"/>
      <c r="B14" s="599"/>
      <c r="C14" s="594" t="s">
        <v>355</v>
      </c>
      <c r="D14" s="595"/>
      <c r="E14" s="226">
        <v>6.24062014266539E-4</v>
      </c>
      <c r="F14" s="232">
        <v>1.50815712457058E-2</v>
      </c>
      <c r="G14" s="236">
        <v>0.45930811390774001</v>
      </c>
      <c r="H14" s="224">
        <v>4.5164202122834096</v>
      </c>
      <c r="I14" s="234">
        <f>SUM(H14,G15)</f>
        <v>4.5485717802569514</v>
      </c>
      <c r="J14" s="226">
        <v>1.4813667002401801E-3</v>
      </c>
      <c r="K14" s="232">
        <v>4.0280558034866201E-2</v>
      </c>
      <c r="L14" s="223">
        <v>0.41942594022945601</v>
      </c>
      <c r="M14" s="224">
        <v>1.2667150503492699</v>
      </c>
      <c r="N14" s="234">
        <v>1.6861409905787299</v>
      </c>
      <c r="O14" s="182"/>
    </row>
    <row r="15" spans="1:15" s="19" customFormat="1" ht="15" customHeight="1" x14ac:dyDescent="0.2">
      <c r="A15" s="182"/>
      <c r="B15" s="599"/>
      <c r="C15" s="594"/>
      <c r="D15" s="594" t="s">
        <v>438</v>
      </c>
      <c r="E15" s="226"/>
      <c r="F15" s="232"/>
      <c r="G15" s="236">
        <f>0.07*G14</f>
        <v>3.2151567973541802E-2</v>
      </c>
      <c r="H15" s="224"/>
      <c r="I15" s="234"/>
      <c r="J15" s="226"/>
      <c r="K15" s="232"/>
      <c r="L15" s="223"/>
      <c r="M15" s="224"/>
      <c r="N15" s="234"/>
      <c r="O15" s="182"/>
    </row>
    <row r="16" spans="1:15" s="19" customFormat="1" ht="15" customHeight="1" x14ac:dyDescent="0.2">
      <c r="A16" s="182"/>
      <c r="B16" s="599"/>
      <c r="C16" s="594" t="s">
        <v>356</v>
      </c>
      <c r="D16" s="595"/>
      <c r="E16" s="226" t="s">
        <v>95</v>
      </c>
      <c r="F16" s="232" t="s">
        <v>95</v>
      </c>
      <c r="G16" s="236" t="s">
        <v>95</v>
      </c>
      <c r="H16" s="224">
        <v>0.15059421210196899</v>
      </c>
      <c r="I16" s="234">
        <v>0.15059421210196899</v>
      </c>
      <c r="J16" s="214">
        <v>2.9441388393894801E-4</v>
      </c>
      <c r="K16" s="581">
        <v>1.6369411947005499E-2</v>
      </c>
      <c r="L16" s="227">
        <v>8.3358711970289504E-2</v>
      </c>
      <c r="M16" s="583">
        <v>8.8905016783089902E-2</v>
      </c>
      <c r="N16" s="240">
        <v>0.172263728753379</v>
      </c>
      <c r="O16" s="182"/>
    </row>
    <row r="17" spans="1:15" s="19" customFormat="1" ht="15" customHeight="1" x14ac:dyDescent="0.2">
      <c r="A17" s="182"/>
      <c r="B17" s="599"/>
      <c r="C17" s="594"/>
      <c r="D17" s="594" t="s">
        <v>438</v>
      </c>
      <c r="E17" s="226"/>
      <c r="F17" s="232"/>
      <c r="G17" s="236"/>
      <c r="H17" s="224"/>
      <c r="I17" s="234"/>
      <c r="J17" s="214"/>
      <c r="K17" s="581"/>
      <c r="L17" s="227"/>
      <c r="M17" s="583"/>
      <c r="N17" s="240"/>
      <c r="O17" s="182"/>
    </row>
    <row r="18" spans="1:15" s="19" customFormat="1" ht="15" customHeight="1" x14ac:dyDescent="0.2">
      <c r="A18" s="182"/>
      <c r="B18" s="599"/>
      <c r="C18" s="594" t="s">
        <v>9</v>
      </c>
      <c r="D18" s="595"/>
      <c r="E18" s="226">
        <v>3.62509432812275E-2</v>
      </c>
      <c r="F18" s="232">
        <v>5.9713054264232797E-2</v>
      </c>
      <c r="G18" s="236">
        <v>26.6806054610554</v>
      </c>
      <c r="H18" s="224">
        <v>19.103238682754199</v>
      </c>
      <c r="I18" s="234">
        <f>SUM(H18,G19)</f>
        <v>32.443541413281899</v>
      </c>
      <c r="J18" s="226">
        <v>4.2114467232620201E-4</v>
      </c>
      <c r="K18" s="232">
        <v>1.3524434386993999E-2</v>
      </c>
      <c r="L18" s="223">
        <v>0.119240563551485</v>
      </c>
      <c r="M18" s="224" t="s">
        <v>95</v>
      </c>
      <c r="N18" s="234">
        <f>L19</f>
        <v>5.9620281775742502E-2</v>
      </c>
      <c r="O18" s="182"/>
    </row>
    <row r="19" spans="1:15" s="19" customFormat="1" ht="15" customHeight="1" x14ac:dyDescent="0.2">
      <c r="A19" s="182"/>
      <c r="B19" s="599"/>
      <c r="C19" s="594"/>
      <c r="D19" s="594" t="s">
        <v>339</v>
      </c>
      <c r="E19" s="226"/>
      <c r="F19" s="232"/>
      <c r="G19" s="236">
        <f>0.5*G18</f>
        <v>13.3403027305277</v>
      </c>
      <c r="H19" s="224"/>
      <c r="I19" s="234"/>
      <c r="J19" s="226"/>
      <c r="K19" s="232"/>
      <c r="L19" s="236">
        <f>0.5*L18</f>
        <v>5.9620281775742502E-2</v>
      </c>
      <c r="M19" s="224"/>
      <c r="N19" s="234"/>
      <c r="O19" s="182"/>
    </row>
    <row r="20" spans="1:15" s="19" customFormat="1" ht="15" customHeight="1" x14ac:dyDescent="0.2">
      <c r="A20" s="182"/>
      <c r="B20" s="599"/>
      <c r="C20" s="594" t="s">
        <v>155</v>
      </c>
      <c r="D20" s="595"/>
      <c r="E20" s="226">
        <v>4.7740074467628602E-4</v>
      </c>
      <c r="F20" s="232">
        <v>1.9911688457105801E-2</v>
      </c>
      <c r="G20" s="236">
        <v>0.35136577872493802</v>
      </c>
      <c r="H20" s="224">
        <v>1.25164837158668</v>
      </c>
      <c r="I20" s="234">
        <v>1.60301415031162</v>
      </c>
      <c r="J20" s="214">
        <v>1.11788730367796E-5</v>
      </c>
      <c r="K20" s="581">
        <v>6.5537318933346004E-4</v>
      </c>
      <c r="L20" s="227">
        <v>3.16512402593956E-3</v>
      </c>
      <c r="M20" s="583">
        <v>5.4431642928422404E-3</v>
      </c>
      <c r="N20" s="240">
        <v>8.6082883187818E-3</v>
      </c>
      <c r="O20" s="182"/>
    </row>
    <row r="21" spans="1:15" s="19" customFormat="1" ht="15" customHeight="1" x14ac:dyDescent="0.2">
      <c r="A21" s="182"/>
      <c r="B21" s="599"/>
      <c r="C21" s="594" t="s">
        <v>297</v>
      </c>
      <c r="D21" s="595"/>
      <c r="E21" s="226" t="s">
        <v>95</v>
      </c>
      <c r="F21" s="232" t="s">
        <v>95</v>
      </c>
      <c r="G21" s="236" t="s">
        <v>95</v>
      </c>
      <c r="H21" s="224">
        <v>5.8514016148054099E-2</v>
      </c>
      <c r="I21" s="234">
        <v>5.8514016148054099E-2</v>
      </c>
      <c r="J21" s="226" t="s">
        <v>95</v>
      </c>
      <c r="K21" s="232" t="s">
        <v>95</v>
      </c>
      <c r="L21" s="223" t="s">
        <v>95</v>
      </c>
      <c r="M21" s="224" t="s">
        <v>95</v>
      </c>
      <c r="N21" s="234" t="s">
        <v>95</v>
      </c>
      <c r="O21" s="182"/>
    </row>
    <row r="22" spans="1:15" s="19" customFormat="1" ht="15" customHeight="1" x14ac:dyDescent="0.2">
      <c r="A22" s="182"/>
      <c r="B22" s="599"/>
      <c r="C22" s="594" t="s">
        <v>156</v>
      </c>
      <c r="D22" s="595"/>
      <c r="E22" s="226"/>
      <c r="F22" s="232"/>
      <c r="G22" s="236"/>
      <c r="H22" s="224"/>
      <c r="I22" s="234"/>
      <c r="J22" s="226"/>
      <c r="K22" s="232"/>
      <c r="L22" s="223"/>
      <c r="M22" s="224"/>
      <c r="N22" s="234"/>
      <c r="O22" s="182"/>
    </row>
    <row r="23" spans="1:15" s="19" customFormat="1" ht="15" customHeight="1" x14ac:dyDescent="0.2">
      <c r="A23" s="182"/>
      <c r="B23" s="599"/>
      <c r="C23" s="594"/>
      <c r="D23" s="595" t="s">
        <v>119</v>
      </c>
      <c r="E23" s="226" t="s">
        <v>95</v>
      </c>
      <c r="F23" s="232" t="s">
        <v>95</v>
      </c>
      <c r="G23" s="236" t="s">
        <v>95</v>
      </c>
      <c r="H23" s="224">
        <v>5.6705207293840203E-2</v>
      </c>
      <c r="I23" s="234">
        <v>5.6705207293840203E-2</v>
      </c>
      <c r="J23" s="214" t="s">
        <v>95</v>
      </c>
      <c r="K23" s="581" t="s">
        <v>95</v>
      </c>
      <c r="L23" s="227" t="s">
        <v>95</v>
      </c>
      <c r="M23" s="224" t="s">
        <v>95</v>
      </c>
      <c r="N23" s="234" t="s">
        <v>95</v>
      </c>
      <c r="O23" s="182"/>
    </row>
    <row r="24" spans="1:15" s="19" customFormat="1" ht="15" customHeight="1" x14ac:dyDescent="0.2">
      <c r="A24" s="182"/>
      <c r="B24" s="599"/>
      <c r="C24" s="594"/>
      <c r="D24" s="594" t="s">
        <v>120</v>
      </c>
      <c r="E24" s="226" t="s">
        <v>95</v>
      </c>
      <c r="F24" s="232" t="s">
        <v>95</v>
      </c>
      <c r="G24" s="236" t="s">
        <v>95</v>
      </c>
      <c r="H24" s="224">
        <v>1.2374126825727999E-4</v>
      </c>
      <c r="I24" s="234">
        <v>1.2374126825727999E-4</v>
      </c>
      <c r="J24" s="214" t="s">
        <v>95</v>
      </c>
      <c r="K24" s="581" t="s">
        <v>95</v>
      </c>
      <c r="L24" s="227" t="s">
        <v>95</v>
      </c>
      <c r="M24" s="224" t="s">
        <v>95</v>
      </c>
      <c r="N24" s="234" t="s">
        <v>95</v>
      </c>
      <c r="O24" s="182"/>
    </row>
    <row r="25" spans="1:15" s="19" customFormat="1" ht="15" customHeight="1" x14ac:dyDescent="0.2">
      <c r="A25" s="182"/>
      <c r="B25" s="599"/>
      <c r="C25" s="594"/>
      <c r="D25" s="595" t="s">
        <v>121</v>
      </c>
      <c r="E25" s="226">
        <v>3.6460330531755103E-5</v>
      </c>
      <c r="F25" s="232">
        <v>1.0935312159993001E-2</v>
      </c>
      <c r="G25" s="236">
        <v>2.6834713964565601E-2</v>
      </c>
      <c r="H25" s="224" t="s">
        <v>95</v>
      </c>
      <c r="I25" s="234">
        <v>2.6834713964565601E-2</v>
      </c>
      <c r="J25" s="226" t="s">
        <v>95</v>
      </c>
      <c r="K25" s="232" t="s">
        <v>95</v>
      </c>
      <c r="L25" s="223" t="s">
        <v>95</v>
      </c>
      <c r="M25" s="224" t="s">
        <v>95</v>
      </c>
      <c r="N25" s="234" t="s">
        <v>95</v>
      </c>
      <c r="O25" s="182"/>
    </row>
    <row r="26" spans="1:15" s="19" customFormat="1" ht="15" customHeight="1" x14ac:dyDescent="0.2">
      <c r="A26" s="182"/>
      <c r="B26" s="599"/>
      <c r="C26" s="594"/>
      <c r="D26" s="595" t="s">
        <v>123</v>
      </c>
      <c r="E26" s="226" t="s">
        <v>95</v>
      </c>
      <c r="F26" s="232" t="s">
        <v>95</v>
      </c>
      <c r="G26" s="236" t="s">
        <v>95</v>
      </c>
      <c r="H26" s="224">
        <v>1.22580059874807E-3</v>
      </c>
      <c r="I26" s="234">
        <v>1.22580059874807E-3</v>
      </c>
      <c r="J26" s="226" t="s">
        <v>95</v>
      </c>
      <c r="K26" s="232" t="s">
        <v>95</v>
      </c>
      <c r="L26" s="223" t="s">
        <v>95</v>
      </c>
      <c r="M26" s="224" t="s">
        <v>95</v>
      </c>
      <c r="N26" s="234" t="s">
        <v>95</v>
      </c>
      <c r="O26" s="182"/>
    </row>
    <row r="27" spans="1:15" s="19" customFormat="1" ht="15" customHeight="1" x14ac:dyDescent="0.2">
      <c r="A27" s="125"/>
      <c r="B27" s="599"/>
      <c r="C27" s="594"/>
      <c r="D27" s="595" t="s">
        <v>124</v>
      </c>
      <c r="E27" s="214">
        <v>1.4646994851549901E-4</v>
      </c>
      <c r="F27" s="232">
        <v>4.0473755176744598E-2</v>
      </c>
      <c r="G27" s="582">
        <v>0.10780152334041</v>
      </c>
      <c r="H27" s="224">
        <v>0.200676086364873</v>
      </c>
      <c r="I27" s="234">
        <v>0.30847760970528298</v>
      </c>
      <c r="J27" s="214" t="s">
        <v>95</v>
      </c>
      <c r="K27" s="581" t="s">
        <v>95</v>
      </c>
      <c r="L27" s="227" t="s">
        <v>95</v>
      </c>
      <c r="M27" s="583" t="s">
        <v>95</v>
      </c>
      <c r="N27" s="240" t="s">
        <v>95</v>
      </c>
      <c r="O27" s="125"/>
    </row>
    <row r="28" spans="1:15" s="18" customFormat="1" ht="15" customHeight="1" x14ac:dyDescent="0.2">
      <c r="A28" s="125"/>
      <c r="B28" s="599"/>
      <c r="C28" s="594"/>
      <c r="D28" s="595" t="s">
        <v>129</v>
      </c>
      <c r="E28" s="214" t="s">
        <v>95</v>
      </c>
      <c r="F28" s="581" t="s">
        <v>95</v>
      </c>
      <c r="G28" s="582" t="s">
        <v>95</v>
      </c>
      <c r="H28" s="224" t="s">
        <v>95</v>
      </c>
      <c r="I28" s="234" t="s">
        <v>95</v>
      </c>
      <c r="J28" s="214" t="s">
        <v>95</v>
      </c>
      <c r="K28" s="581" t="s">
        <v>95</v>
      </c>
      <c r="L28" s="227" t="s">
        <v>95</v>
      </c>
      <c r="M28" s="583" t="s">
        <v>95</v>
      </c>
      <c r="N28" s="240" t="s">
        <v>95</v>
      </c>
      <c r="O28" s="125"/>
    </row>
    <row r="29" spans="1:15" s="18" customFormat="1" ht="15" customHeight="1" x14ac:dyDescent="0.2">
      <c r="A29" s="125"/>
      <c r="B29" s="599"/>
      <c r="C29" s="594"/>
      <c r="D29" s="595" t="s">
        <v>131</v>
      </c>
      <c r="E29" s="226">
        <v>6.3657987887189395E-4</v>
      </c>
      <c r="F29" s="581">
        <v>9.4398584017326304E-3</v>
      </c>
      <c r="G29" s="236">
        <v>0.46852123159572501</v>
      </c>
      <c r="H29" s="224">
        <v>3.33649641658351E-2</v>
      </c>
      <c r="I29" s="234">
        <v>0.50188619576156002</v>
      </c>
      <c r="J29" s="214">
        <v>5.6447774740174199E-5</v>
      </c>
      <c r="K29" s="581">
        <v>2.8863673791751799E-3</v>
      </c>
      <c r="L29" s="227">
        <v>1.5982309437912599E-2</v>
      </c>
      <c r="M29" s="583">
        <v>4.5359702440351998E-4</v>
      </c>
      <c r="N29" s="240">
        <v>1.6435906462316199E-2</v>
      </c>
      <c r="O29" s="125"/>
    </row>
    <row r="30" spans="1:15" s="18" customFormat="1" ht="15" customHeight="1" x14ac:dyDescent="0.2">
      <c r="A30" s="125"/>
      <c r="B30" s="599"/>
      <c r="C30" s="594"/>
      <c r="D30" s="595" t="s">
        <v>132</v>
      </c>
      <c r="E30" s="226">
        <v>2.5391039778111301E-5</v>
      </c>
      <c r="F30" s="232">
        <v>3.8663143729152599E-3</v>
      </c>
      <c r="G30" s="236">
        <v>1.8687743083269402E-2</v>
      </c>
      <c r="H30" s="224" t="s">
        <v>95</v>
      </c>
      <c r="I30" s="234">
        <v>1.8687743083269402E-2</v>
      </c>
      <c r="J30" s="214" t="s">
        <v>95</v>
      </c>
      <c r="K30" s="581" t="s">
        <v>95</v>
      </c>
      <c r="L30" s="227" t="s">
        <v>95</v>
      </c>
      <c r="M30" s="583" t="s">
        <v>95</v>
      </c>
      <c r="N30" s="240" t="s">
        <v>95</v>
      </c>
      <c r="O30" s="125"/>
    </row>
    <row r="31" spans="1:15" s="18" customFormat="1" ht="15" customHeight="1" x14ac:dyDescent="0.2">
      <c r="A31" s="125"/>
      <c r="B31" s="599"/>
      <c r="C31" s="594"/>
      <c r="D31" s="595" t="s">
        <v>158</v>
      </c>
      <c r="E31" s="226" t="s">
        <v>95</v>
      </c>
      <c r="F31" s="232" t="s">
        <v>95</v>
      </c>
      <c r="G31" s="236" t="s">
        <v>95</v>
      </c>
      <c r="H31" s="583">
        <v>0.352444887961535</v>
      </c>
      <c r="I31" s="234">
        <v>0.352444887961535</v>
      </c>
      <c r="J31" s="226" t="s">
        <v>95</v>
      </c>
      <c r="K31" s="232" t="s">
        <v>95</v>
      </c>
      <c r="L31" s="223" t="s">
        <v>95</v>
      </c>
      <c r="M31" s="224">
        <v>6.8039553660527996E-3</v>
      </c>
      <c r="N31" s="234">
        <v>6.8039553660527996E-3</v>
      </c>
      <c r="O31" s="125"/>
    </row>
    <row r="32" spans="1:15" s="18" customFormat="1" ht="15" customHeight="1" x14ac:dyDescent="0.2">
      <c r="A32" s="125"/>
      <c r="B32" s="599"/>
      <c r="C32" s="594"/>
      <c r="D32" s="595" t="s">
        <v>137</v>
      </c>
      <c r="E32" s="226">
        <v>2.7468240018301199E-5</v>
      </c>
      <c r="F32" s="232">
        <v>3.9636670346408699E-2</v>
      </c>
      <c r="G32" s="236">
        <v>2.02165573721052E-2</v>
      </c>
      <c r="H32" s="224">
        <v>0.34522280685838702</v>
      </c>
      <c r="I32" s="234">
        <v>0.365439364230492</v>
      </c>
      <c r="J32" s="214" t="s">
        <v>95</v>
      </c>
      <c r="K32" s="581" t="s">
        <v>95</v>
      </c>
      <c r="L32" s="227" t="s">
        <v>95</v>
      </c>
      <c r="M32" s="583" t="s">
        <v>95</v>
      </c>
      <c r="N32" s="240" t="s">
        <v>95</v>
      </c>
      <c r="O32" s="125"/>
    </row>
    <row r="33" spans="1:15" s="18" customFormat="1" ht="15" customHeight="1" x14ac:dyDescent="0.2">
      <c r="A33" s="125"/>
      <c r="B33" s="599"/>
      <c r="C33" s="594" t="s">
        <v>406</v>
      </c>
      <c r="D33" s="595"/>
      <c r="E33" s="226"/>
      <c r="F33" s="581"/>
      <c r="G33" s="236"/>
      <c r="H33" s="224"/>
      <c r="I33" s="234"/>
      <c r="J33" s="214"/>
      <c r="K33" s="581"/>
      <c r="L33" s="227"/>
      <c r="M33" s="583"/>
      <c r="N33" s="240"/>
      <c r="O33" s="125"/>
    </row>
    <row r="34" spans="1:15" s="18" customFormat="1" ht="15" customHeight="1" x14ac:dyDescent="0.2">
      <c r="A34" s="125"/>
      <c r="B34" s="599"/>
      <c r="C34" s="594"/>
      <c r="D34" s="593" t="s">
        <v>122</v>
      </c>
      <c r="E34" s="226" t="s">
        <v>95</v>
      </c>
      <c r="F34" s="581" t="s">
        <v>95</v>
      </c>
      <c r="G34" s="236" t="s">
        <v>95</v>
      </c>
      <c r="H34" s="224">
        <v>2.3587045268983E-2</v>
      </c>
      <c r="I34" s="234">
        <v>2.3587045268983E-2</v>
      </c>
      <c r="J34" s="214" t="s">
        <v>95</v>
      </c>
      <c r="K34" s="581" t="s">
        <v>95</v>
      </c>
      <c r="L34" s="227" t="s">
        <v>95</v>
      </c>
      <c r="M34" s="583" t="s">
        <v>95</v>
      </c>
      <c r="N34" s="240" t="s">
        <v>95</v>
      </c>
      <c r="O34" s="125"/>
    </row>
    <row r="35" spans="1:15" s="18" customFormat="1" ht="15" customHeight="1" x14ac:dyDescent="0.2">
      <c r="A35" s="125"/>
      <c r="B35" s="599"/>
      <c r="C35" s="594"/>
      <c r="D35" s="595" t="s">
        <v>131</v>
      </c>
      <c r="E35" s="226" t="s">
        <v>95</v>
      </c>
      <c r="F35" s="232" t="s">
        <v>95</v>
      </c>
      <c r="G35" s="582" t="s">
        <v>95</v>
      </c>
      <c r="H35" s="224" t="s">
        <v>95</v>
      </c>
      <c r="I35" s="234" t="s">
        <v>95</v>
      </c>
      <c r="J35" s="226" t="s">
        <v>95</v>
      </c>
      <c r="K35" s="232" t="s">
        <v>95</v>
      </c>
      <c r="L35" s="227" t="s">
        <v>95</v>
      </c>
      <c r="M35" s="583" t="s">
        <v>95</v>
      </c>
      <c r="N35" s="240" t="s">
        <v>95</v>
      </c>
      <c r="O35" s="125"/>
    </row>
    <row r="36" spans="1:15" s="18" customFormat="1" ht="15" customHeight="1" x14ac:dyDescent="0.2">
      <c r="A36" s="125"/>
      <c r="B36" s="599"/>
      <c r="C36" s="594"/>
      <c r="D36" s="595" t="s">
        <v>158</v>
      </c>
      <c r="E36" s="214" t="s">
        <v>95</v>
      </c>
      <c r="F36" s="581" t="s">
        <v>95</v>
      </c>
      <c r="G36" s="236" t="s">
        <v>95</v>
      </c>
      <c r="H36" s="583">
        <v>1.2700716683298601E-2</v>
      </c>
      <c r="I36" s="234">
        <v>1.2700716683298601E-2</v>
      </c>
      <c r="J36" s="214" t="s">
        <v>95</v>
      </c>
      <c r="K36" s="581" t="s">
        <v>95</v>
      </c>
      <c r="L36" s="227" t="s">
        <v>95</v>
      </c>
      <c r="M36" s="583" t="s">
        <v>95</v>
      </c>
      <c r="N36" s="240" t="s">
        <v>95</v>
      </c>
      <c r="O36" s="125"/>
    </row>
    <row r="37" spans="1:15" s="18" customFormat="1" ht="15" customHeight="1" x14ac:dyDescent="0.2">
      <c r="A37" s="125"/>
      <c r="B37" s="599"/>
      <c r="C37" s="594"/>
      <c r="D37" s="595" t="s">
        <v>141</v>
      </c>
      <c r="E37" s="214" t="s">
        <v>95</v>
      </c>
      <c r="F37" s="581" t="s">
        <v>95</v>
      </c>
      <c r="G37" s="582" t="s">
        <v>95</v>
      </c>
      <c r="H37" s="224">
        <v>1.8143880976140799E-3</v>
      </c>
      <c r="I37" s="234">
        <v>1.8143880976140799E-3</v>
      </c>
      <c r="J37" s="214" t="s">
        <v>95</v>
      </c>
      <c r="K37" s="581" t="s">
        <v>95</v>
      </c>
      <c r="L37" s="227" t="s">
        <v>95</v>
      </c>
      <c r="M37" s="583" t="s">
        <v>95</v>
      </c>
      <c r="N37" s="240" t="s">
        <v>95</v>
      </c>
      <c r="O37" s="125"/>
    </row>
    <row r="38" spans="1:15" s="18" customFormat="1" ht="15" customHeight="1" x14ac:dyDescent="0.2">
      <c r="A38" s="125"/>
      <c r="B38" s="599"/>
      <c r="C38" s="594"/>
      <c r="D38" s="595" t="s">
        <v>160</v>
      </c>
      <c r="E38" s="226" t="s">
        <v>95</v>
      </c>
      <c r="F38" s="232" t="s">
        <v>95</v>
      </c>
      <c r="G38" s="236" t="s">
        <v>95</v>
      </c>
      <c r="H38" s="583">
        <v>3.4926970879070998E-2</v>
      </c>
      <c r="I38" s="234">
        <v>3.4926970879070998E-2</v>
      </c>
      <c r="J38" s="214" t="s">
        <v>95</v>
      </c>
      <c r="K38" s="581" t="s">
        <v>95</v>
      </c>
      <c r="L38" s="227" t="s">
        <v>95</v>
      </c>
      <c r="M38" s="583" t="s">
        <v>95</v>
      </c>
      <c r="N38" s="240" t="s">
        <v>95</v>
      </c>
      <c r="O38" s="125"/>
    </row>
    <row r="39" spans="1:15" s="18" customFormat="1" ht="15" customHeight="1" x14ac:dyDescent="0.2">
      <c r="A39" s="125"/>
      <c r="B39" s="599"/>
      <c r="C39" s="594"/>
      <c r="D39" s="593" t="s">
        <v>143</v>
      </c>
      <c r="E39" s="226" t="s">
        <v>95</v>
      </c>
      <c r="F39" s="581" t="s">
        <v>95</v>
      </c>
      <c r="G39" s="236" t="s">
        <v>95</v>
      </c>
      <c r="H39" s="224">
        <v>0.27125102059330503</v>
      </c>
      <c r="I39" s="234">
        <v>0.27125102059330503</v>
      </c>
      <c r="J39" s="214" t="s">
        <v>95</v>
      </c>
      <c r="K39" s="581" t="s">
        <v>95</v>
      </c>
      <c r="L39" s="227" t="s">
        <v>95</v>
      </c>
      <c r="M39" s="583" t="s">
        <v>95</v>
      </c>
      <c r="N39" s="240" t="s">
        <v>95</v>
      </c>
      <c r="O39" s="125"/>
    </row>
    <row r="40" spans="1:15" s="18" customFormat="1" ht="15" customHeight="1" x14ac:dyDescent="0.2">
      <c r="A40" s="125"/>
      <c r="B40" s="599"/>
      <c r="C40" s="593" t="s">
        <v>162</v>
      </c>
      <c r="D40" s="595"/>
      <c r="E40" s="226"/>
      <c r="F40" s="581"/>
      <c r="G40" s="236"/>
      <c r="H40" s="224"/>
      <c r="I40" s="234"/>
      <c r="J40" s="214"/>
      <c r="K40" s="581"/>
      <c r="L40" s="227"/>
      <c r="M40" s="583"/>
      <c r="N40" s="240"/>
      <c r="O40" s="125"/>
    </row>
    <row r="41" spans="1:15" s="18" customFormat="1" ht="15" customHeight="1" x14ac:dyDescent="0.2">
      <c r="A41" s="125"/>
      <c r="B41" s="599"/>
      <c r="C41" s="594"/>
      <c r="D41" s="595" t="s">
        <v>116</v>
      </c>
      <c r="E41" s="214">
        <v>4.37305313724199E-6</v>
      </c>
      <c r="F41" s="232">
        <v>2.1034385590133998E-3</v>
      </c>
      <c r="G41" s="582">
        <v>3.21855639754909E-3</v>
      </c>
      <c r="H41" s="224">
        <v>4.422434908827E-3</v>
      </c>
      <c r="I41" s="234">
        <v>7.6409913063760901E-3</v>
      </c>
      <c r="J41" s="214">
        <v>4.5932993170926102E-5</v>
      </c>
      <c r="K41" s="581">
        <v>2.1282286835862399E-3</v>
      </c>
      <c r="L41" s="227">
        <v>1.30052125818309E-2</v>
      </c>
      <c r="M41" s="583">
        <v>7.4979588133901906E-5</v>
      </c>
      <c r="N41" s="240">
        <v>1.30801921699648E-2</v>
      </c>
      <c r="O41" s="125"/>
    </row>
    <row r="42" spans="1:15" s="18" customFormat="1" ht="15" customHeight="1" x14ac:dyDescent="0.2">
      <c r="A42" s="125"/>
      <c r="B42" s="599"/>
      <c r="C42" s="594"/>
      <c r="D42" s="595" t="s">
        <v>117</v>
      </c>
      <c r="E42" s="226" t="s">
        <v>95</v>
      </c>
      <c r="F42" s="232" t="s">
        <v>95</v>
      </c>
      <c r="G42" s="236" t="s">
        <v>95</v>
      </c>
      <c r="H42" s="224">
        <v>0.27460087997822702</v>
      </c>
      <c r="I42" s="234">
        <v>0.27460087997822702</v>
      </c>
      <c r="J42" s="226" t="s">
        <v>95</v>
      </c>
      <c r="K42" s="232" t="s">
        <v>95</v>
      </c>
      <c r="L42" s="223" t="s">
        <v>95</v>
      </c>
      <c r="M42" s="224" t="s">
        <v>95</v>
      </c>
      <c r="N42" s="234" t="s">
        <v>95</v>
      </c>
      <c r="O42" s="125"/>
    </row>
    <row r="43" spans="1:15" s="18" customFormat="1" ht="15" customHeight="1" x14ac:dyDescent="0.2">
      <c r="A43" s="125"/>
      <c r="B43" s="599"/>
      <c r="C43" s="594"/>
      <c r="D43" s="595" t="s">
        <v>118</v>
      </c>
      <c r="E43" s="226">
        <v>1.9874433245480501E-3</v>
      </c>
      <c r="F43" s="232">
        <v>2.2694747819878399E-2</v>
      </c>
      <c r="G43" s="582">
        <v>1.46275341877612</v>
      </c>
      <c r="H43" s="224">
        <v>0.68269976412954703</v>
      </c>
      <c r="I43" s="234">
        <v>2.14545318290567</v>
      </c>
      <c r="J43" s="226">
        <v>7.4046198629757897E-4</v>
      </c>
      <c r="K43" s="232">
        <v>1.6317315969631801E-2</v>
      </c>
      <c r="L43" s="223">
        <v>0.209650294391442</v>
      </c>
      <c r="M43" s="224">
        <v>1.47446248752608E-3</v>
      </c>
      <c r="N43" s="234">
        <v>0.21112475687896801</v>
      </c>
      <c r="O43" s="125"/>
    </row>
    <row r="44" spans="1:15" s="18" customFormat="1" ht="15" customHeight="1" x14ac:dyDescent="0.2">
      <c r="A44" s="125"/>
      <c r="B44" s="599"/>
      <c r="C44" s="594"/>
      <c r="D44" s="595" t="s">
        <v>163</v>
      </c>
      <c r="E44" s="226" t="s">
        <v>95</v>
      </c>
      <c r="F44" s="581" t="s">
        <v>95</v>
      </c>
      <c r="G44" s="236" t="s">
        <v>95</v>
      </c>
      <c r="H44" s="224">
        <v>0.18724480631407101</v>
      </c>
      <c r="I44" s="234">
        <v>0.18724480631407101</v>
      </c>
      <c r="J44" s="214" t="s">
        <v>95</v>
      </c>
      <c r="K44" s="581" t="s">
        <v>95</v>
      </c>
      <c r="L44" s="227" t="s">
        <v>95</v>
      </c>
      <c r="M44" s="583" t="s">
        <v>95</v>
      </c>
      <c r="N44" s="240" t="s">
        <v>95</v>
      </c>
      <c r="O44" s="125"/>
    </row>
    <row r="45" spans="1:15" s="18" customFormat="1" ht="15" customHeight="1" x14ac:dyDescent="0.2">
      <c r="A45" s="139"/>
      <c r="B45" s="599"/>
      <c r="C45" s="594"/>
      <c r="D45" s="595" t="s">
        <v>128</v>
      </c>
      <c r="E45" s="214">
        <v>5.1829425782592004E-3</v>
      </c>
      <c r="F45" s="581">
        <v>2.6523280762059401E-2</v>
      </c>
      <c r="G45" s="236">
        <v>3.81463304237518</v>
      </c>
      <c r="H45" s="224">
        <v>7.9218355710786499</v>
      </c>
      <c r="I45" s="234">
        <v>11.7364686134538</v>
      </c>
      <c r="J45" s="214">
        <v>2.1295199725508899E-4</v>
      </c>
      <c r="K45" s="581">
        <v>3.9867056423134404E-3</v>
      </c>
      <c r="L45" s="227">
        <v>6.0294045801066502E-2</v>
      </c>
      <c r="M45" s="583">
        <v>5.5924476095436798E-2</v>
      </c>
      <c r="N45" s="240">
        <v>0.116218521896503</v>
      </c>
      <c r="O45" s="139"/>
    </row>
    <row r="46" spans="1:15" ht="15" customHeight="1" x14ac:dyDescent="0.2">
      <c r="B46" s="599"/>
      <c r="C46" s="594"/>
      <c r="D46" s="595" t="s">
        <v>133</v>
      </c>
      <c r="E46" s="226">
        <v>1.71666660744824E-2</v>
      </c>
      <c r="F46" s="232">
        <v>8.8403602589564007E-2</v>
      </c>
      <c r="G46" s="582">
        <v>12.634624182376299</v>
      </c>
      <c r="H46" s="224">
        <v>32.9827989657988</v>
      </c>
      <c r="I46" s="234">
        <v>45.617423148175099</v>
      </c>
      <c r="J46" s="226" t="s">
        <v>95</v>
      </c>
      <c r="K46" s="232" t="s">
        <v>95</v>
      </c>
      <c r="L46" s="223" t="s">
        <v>95</v>
      </c>
      <c r="M46" s="224">
        <v>1.7445749795881298E-2</v>
      </c>
      <c r="N46" s="234">
        <v>1.7445749795881298E-2</v>
      </c>
    </row>
    <row r="47" spans="1:15" ht="15" customHeight="1" x14ac:dyDescent="0.2">
      <c r="A47" s="182"/>
      <c r="B47" s="599"/>
      <c r="C47" s="594"/>
      <c r="D47" s="595" t="s">
        <v>134</v>
      </c>
      <c r="E47" s="226" t="s">
        <v>95</v>
      </c>
      <c r="F47" s="232" t="s">
        <v>95</v>
      </c>
      <c r="G47" s="236" t="s">
        <v>95</v>
      </c>
      <c r="H47" s="224" t="s">
        <v>95</v>
      </c>
      <c r="I47" s="234" t="s">
        <v>95</v>
      </c>
      <c r="J47" s="214" t="s">
        <v>95</v>
      </c>
      <c r="K47" s="581" t="s">
        <v>95</v>
      </c>
      <c r="L47" s="227" t="s">
        <v>95</v>
      </c>
      <c r="M47" s="583">
        <v>3.5244488796153502E-4</v>
      </c>
      <c r="N47" s="240">
        <v>3.5244488796153502E-4</v>
      </c>
      <c r="O47" s="182"/>
    </row>
    <row r="48" spans="1:15" s="19" customFormat="1" ht="15" customHeight="1" x14ac:dyDescent="0.2">
      <c r="A48" s="182"/>
      <c r="B48" s="599"/>
      <c r="C48" s="594"/>
      <c r="D48" s="595" t="s">
        <v>135</v>
      </c>
      <c r="E48" s="226">
        <v>1.41853644297498E-3</v>
      </c>
      <c r="F48" s="232">
        <v>3.8832612064152103E-2</v>
      </c>
      <c r="G48" s="236">
        <v>1.0440393474324701</v>
      </c>
      <c r="H48" s="583">
        <v>1.7359957361879701</v>
      </c>
      <c r="I48" s="234">
        <v>2.7800350836204402</v>
      </c>
      <c r="J48" s="226" t="s">
        <v>95</v>
      </c>
      <c r="K48" s="581" t="s">
        <v>95</v>
      </c>
      <c r="L48" s="223" t="s">
        <v>95</v>
      </c>
      <c r="M48" s="224" t="s">
        <v>95</v>
      </c>
      <c r="N48" s="234" t="s">
        <v>95</v>
      </c>
      <c r="O48" s="182"/>
    </row>
    <row r="49" spans="1:15" s="19" customFormat="1" ht="15" customHeight="1" x14ac:dyDescent="0.2">
      <c r="A49" s="182"/>
      <c r="B49" s="599"/>
      <c r="C49" s="594"/>
      <c r="D49" s="595" t="s">
        <v>136</v>
      </c>
      <c r="E49" s="226">
        <v>7.7106766179135004E-3</v>
      </c>
      <c r="F49" s="232">
        <v>0.43375904708928598</v>
      </c>
      <c r="G49" s="236">
        <v>5.6750391040685004</v>
      </c>
      <c r="H49" s="224" t="s">
        <v>95</v>
      </c>
      <c r="I49" s="234">
        <v>5.6750391040685004</v>
      </c>
      <c r="J49" s="226" t="s">
        <v>95</v>
      </c>
      <c r="K49" s="232" t="s">
        <v>95</v>
      </c>
      <c r="L49" s="223" t="s">
        <v>95</v>
      </c>
      <c r="M49" s="224" t="s">
        <v>95</v>
      </c>
      <c r="N49" s="234" t="s">
        <v>95</v>
      </c>
      <c r="O49" s="182"/>
    </row>
    <row r="50" spans="1:15" s="19" customFormat="1" ht="15" customHeight="1" x14ac:dyDescent="0.2">
      <c r="A50" s="182"/>
      <c r="B50" s="599"/>
      <c r="C50" s="594"/>
      <c r="D50" s="595" t="s">
        <v>164</v>
      </c>
      <c r="E50" s="226" t="s">
        <v>95</v>
      </c>
      <c r="F50" s="232" t="s">
        <v>95</v>
      </c>
      <c r="G50" s="236" t="s">
        <v>95</v>
      </c>
      <c r="H50" s="224">
        <v>2.4929692461217501</v>
      </c>
      <c r="I50" s="234">
        <v>2.4929692461217501</v>
      </c>
      <c r="J50" s="226" t="s">
        <v>95</v>
      </c>
      <c r="K50" s="581" t="s">
        <v>95</v>
      </c>
      <c r="L50" s="223" t="s">
        <v>95</v>
      </c>
      <c r="M50" s="583">
        <v>0.57878980313889095</v>
      </c>
      <c r="N50" s="234">
        <v>0.57878980313889095</v>
      </c>
      <c r="O50" s="182"/>
    </row>
    <row r="51" spans="1:15" s="19" customFormat="1" ht="15" customHeight="1" x14ac:dyDescent="0.2">
      <c r="A51" s="125"/>
      <c r="B51" s="599"/>
      <c r="C51" s="594"/>
      <c r="D51" s="595" t="s">
        <v>138</v>
      </c>
      <c r="E51" s="226">
        <v>1.9268765385972499E-5</v>
      </c>
      <c r="F51" s="232">
        <v>8.7797388831209605E-3</v>
      </c>
      <c r="G51" s="582">
        <v>1.41817641267007E-2</v>
      </c>
      <c r="H51" s="224">
        <v>3.1412909371314503E-2</v>
      </c>
      <c r="I51" s="234">
        <v>4.5594673498015201E-2</v>
      </c>
      <c r="J51" s="214" t="s">
        <v>95</v>
      </c>
      <c r="K51" s="581" t="s">
        <v>95</v>
      </c>
      <c r="L51" s="227" t="s">
        <v>95</v>
      </c>
      <c r="M51" s="583">
        <v>2.4993196044633899E-5</v>
      </c>
      <c r="N51" s="240">
        <v>2.4993196044633899E-5</v>
      </c>
      <c r="O51" s="125"/>
    </row>
    <row r="52" spans="1:15" s="18" customFormat="1" ht="15" customHeight="1" x14ac:dyDescent="0.2">
      <c r="A52" s="182"/>
      <c r="B52" s="599"/>
      <c r="C52" s="594"/>
      <c r="D52" s="595" t="s">
        <v>142</v>
      </c>
      <c r="E52" s="226" t="s">
        <v>95</v>
      </c>
      <c r="F52" s="232" t="s">
        <v>95</v>
      </c>
      <c r="G52" s="236" t="s">
        <v>95</v>
      </c>
      <c r="H52" s="224">
        <v>0.48318751700988799</v>
      </c>
      <c r="I52" s="234">
        <v>0.48318751700988799</v>
      </c>
      <c r="J52" s="214" t="s">
        <v>95</v>
      </c>
      <c r="K52" s="581" t="s">
        <v>95</v>
      </c>
      <c r="L52" s="227" t="s">
        <v>95</v>
      </c>
      <c r="M52" s="583" t="s">
        <v>95</v>
      </c>
      <c r="N52" s="240" t="s">
        <v>95</v>
      </c>
      <c r="O52" s="182"/>
    </row>
    <row r="53" spans="1:15" s="19" customFormat="1" ht="15" customHeight="1" x14ac:dyDescent="0.2">
      <c r="A53" s="182"/>
      <c r="B53" s="599"/>
      <c r="C53" s="594" t="s">
        <v>407</v>
      </c>
      <c r="D53" s="595"/>
      <c r="E53" s="226"/>
      <c r="F53" s="232"/>
      <c r="G53" s="236"/>
      <c r="H53" s="224"/>
      <c r="I53" s="234"/>
      <c r="J53" s="214"/>
      <c r="K53" s="581"/>
      <c r="L53" s="227"/>
      <c r="M53" s="583"/>
      <c r="N53" s="240"/>
      <c r="O53" s="182"/>
    </row>
    <row r="54" spans="1:15" s="19" customFormat="1" ht="15" customHeight="1" x14ac:dyDescent="0.2">
      <c r="A54" s="125"/>
      <c r="B54" s="599"/>
      <c r="C54" s="594"/>
      <c r="D54" s="595" t="s">
        <v>116</v>
      </c>
      <c r="E54" s="226" t="s">
        <v>95</v>
      </c>
      <c r="F54" s="232" t="s">
        <v>95</v>
      </c>
      <c r="G54" s="236" t="s">
        <v>95</v>
      </c>
      <c r="H54" s="224">
        <v>2.9483806586228799E-2</v>
      </c>
      <c r="I54" s="234">
        <v>2.9483806586228799E-2</v>
      </c>
      <c r="J54" s="214" t="s">
        <v>95</v>
      </c>
      <c r="K54" s="581" t="s">
        <v>95</v>
      </c>
      <c r="L54" s="227" t="s">
        <v>95</v>
      </c>
      <c r="M54" s="224" t="s">
        <v>95</v>
      </c>
      <c r="N54" s="234" t="s">
        <v>95</v>
      </c>
      <c r="O54" s="125"/>
    </row>
    <row r="55" spans="1:15" s="18" customFormat="1" ht="15" customHeight="1" x14ac:dyDescent="0.2">
      <c r="A55" s="125"/>
      <c r="B55" s="599"/>
      <c r="C55" s="594"/>
      <c r="D55" s="595" t="s">
        <v>118</v>
      </c>
      <c r="E55" s="214">
        <v>1.4256153227408899E-4</v>
      </c>
      <c r="F55" s="581">
        <v>1.8568237687972701E-2</v>
      </c>
      <c r="G55" s="582">
        <v>0.1049249385601</v>
      </c>
      <c r="H55" s="224">
        <v>1.8701805316157101</v>
      </c>
      <c r="I55" s="234">
        <v>1.97510547017581</v>
      </c>
      <c r="J55" s="214">
        <v>1.7864060476596301E-4</v>
      </c>
      <c r="K55" s="581">
        <v>4.6901185562738699E-3</v>
      </c>
      <c r="L55" s="227">
        <v>5.05793086917471E-2</v>
      </c>
      <c r="M55" s="583">
        <v>0.49487435362423998</v>
      </c>
      <c r="N55" s="240">
        <v>0.54545366231598702</v>
      </c>
      <c r="O55" s="125"/>
    </row>
    <row r="56" spans="1:15" s="18" customFormat="1" ht="15" customHeight="1" x14ac:dyDescent="0.2">
      <c r="A56" s="125"/>
      <c r="B56" s="599"/>
      <c r="C56" s="594"/>
      <c r="D56" s="595" t="s">
        <v>128</v>
      </c>
      <c r="E56" s="226">
        <v>7.7348377364967608E-6</v>
      </c>
      <c r="F56" s="232">
        <v>5.5806854268824098E-3</v>
      </c>
      <c r="G56" s="236">
        <v>5.69282162816496E-3</v>
      </c>
      <c r="H56" s="583">
        <v>1.3607910732105601E-3</v>
      </c>
      <c r="I56" s="234">
        <v>7.0536127013755201E-3</v>
      </c>
      <c r="J56" s="214">
        <v>1.5495467575734099E-5</v>
      </c>
      <c r="K56" s="581">
        <v>2.15386999302704E-3</v>
      </c>
      <c r="L56" s="227">
        <v>4.3873006300152303E-3</v>
      </c>
      <c r="M56" s="583" t="s">
        <v>95</v>
      </c>
      <c r="N56" s="240">
        <v>4.3873006300152303E-3</v>
      </c>
      <c r="O56" s="125"/>
    </row>
    <row r="57" spans="1:15" s="18" customFormat="1" ht="15" customHeight="1" x14ac:dyDescent="0.2">
      <c r="A57" s="139"/>
      <c r="B57" s="599"/>
      <c r="C57" s="594"/>
      <c r="D57" s="595" t="s">
        <v>164</v>
      </c>
      <c r="E57" s="226" t="s">
        <v>95</v>
      </c>
      <c r="F57" s="581" t="s">
        <v>95</v>
      </c>
      <c r="G57" s="582" t="s">
        <v>95</v>
      </c>
      <c r="H57" s="224">
        <v>3.2096525446793098</v>
      </c>
      <c r="I57" s="234">
        <v>3.2096525446793098</v>
      </c>
      <c r="J57" s="214" t="s">
        <v>95</v>
      </c>
      <c r="K57" s="581" t="s">
        <v>95</v>
      </c>
      <c r="L57" s="227" t="s">
        <v>95</v>
      </c>
      <c r="M57" s="224">
        <v>3.94629411231062E-2</v>
      </c>
      <c r="N57" s="234">
        <v>3.94629411231062E-2</v>
      </c>
      <c r="O57" s="125"/>
    </row>
    <row r="58" spans="1:15" s="18" customFormat="1" ht="15" customHeight="1" x14ac:dyDescent="0.2">
      <c r="A58" s="139"/>
      <c r="B58" s="599"/>
      <c r="C58" s="594" t="s">
        <v>41</v>
      </c>
      <c r="D58" s="595"/>
      <c r="E58" s="226"/>
      <c r="F58" s="581"/>
      <c r="G58" s="236"/>
      <c r="H58" s="224"/>
      <c r="I58" s="234"/>
      <c r="J58" s="214"/>
      <c r="K58" s="581"/>
      <c r="L58" s="227"/>
      <c r="M58" s="583"/>
      <c r="N58" s="240"/>
      <c r="O58" s="125"/>
    </row>
    <row r="59" spans="1:15" s="18" customFormat="1" ht="15" customHeight="1" x14ac:dyDescent="0.2">
      <c r="A59" s="139"/>
      <c r="B59" s="599"/>
      <c r="C59" s="594"/>
      <c r="D59" s="927" t="s">
        <v>112</v>
      </c>
      <c r="E59" s="226">
        <v>1.3665791053881199E-6</v>
      </c>
      <c r="F59" s="232">
        <v>4.0986927136405502E-4</v>
      </c>
      <c r="G59" s="236">
        <v>1.0057988742340901E-3</v>
      </c>
      <c r="H59" s="224">
        <v>0.14832622697995099</v>
      </c>
      <c r="I59" s="234">
        <v>0.14933202585418501</v>
      </c>
      <c r="J59" s="226" t="s">
        <v>95</v>
      </c>
      <c r="K59" s="232" t="s">
        <v>95</v>
      </c>
      <c r="L59" s="223" t="s">
        <v>95</v>
      </c>
      <c r="M59" s="224" t="s">
        <v>95</v>
      </c>
      <c r="N59" s="234" t="s">
        <v>95</v>
      </c>
      <c r="O59" s="139"/>
    </row>
    <row r="60" spans="1:15" s="18" customFormat="1" ht="15" customHeight="1" x14ac:dyDescent="0.2">
      <c r="A60" s="139"/>
      <c r="B60" s="599"/>
      <c r="C60" s="594"/>
      <c r="D60" s="595" t="s">
        <v>115</v>
      </c>
      <c r="E60" s="214" t="s">
        <v>95</v>
      </c>
      <c r="F60" s="581" t="s">
        <v>95</v>
      </c>
      <c r="G60" s="582" t="s">
        <v>95</v>
      </c>
      <c r="H60" s="583">
        <v>2.2679851220176002E-3</v>
      </c>
      <c r="I60" s="240">
        <v>2.2679851220176002E-3</v>
      </c>
      <c r="J60" s="226" t="s">
        <v>95</v>
      </c>
      <c r="K60" s="232" t="s">
        <v>95</v>
      </c>
      <c r="L60" s="223" t="s">
        <v>95</v>
      </c>
      <c r="M60" s="583" t="s">
        <v>95</v>
      </c>
      <c r="N60" s="234" t="s">
        <v>95</v>
      </c>
      <c r="O60" s="139"/>
    </row>
    <row r="61" spans="1:15" s="18" customFormat="1" ht="15" customHeight="1" x14ac:dyDescent="0.2">
      <c r="A61" s="139"/>
      <c r="B61" s="599"/>
      <c r="C61" s="594" t="s">
        <v>42</v>
      </c>
      <c r="D61" s="595"/>
      <c r="E61" s="226"/>
      <c r="F61" s="581"/>
      <c r="G61" s="582"/>
      <c r="H61" s="224"/>
      <c r="I61" s="234"/>
      <c r="J61" s="226"/>
      <c r="K61" s="232"/>
      <c r="L61" s="223"/>
      <c r="M61" s="583"/>
      <c r="N61" s="234"/>
      <c r="O61" s="139"/>
    </row>
    <row r="62" spans="1:15" s="18" customFormat="1" ht="15" customHeight="1" x14ac:dyDescent="0.2">
      <c r="A62" s="139"/>
      <c r="B62" s="601"/>
      <c r="C62" s="596"/>
      <c r="D62" s="121" t="s">
        <v>166</v>
      </c>
      <c r="E62" s="442">
        <v>9.1451473732573097E-5</v>
      </c>
      <c r="F62" s="221">
        <v>4.4657014352438101E-2</v>
      </c>
      <c r="G62" s="229">
        <v>6.7308060663745395E-2</v>
      </c>
      <c r="H62" s="435" t="s">
        <v>95</v>
      </c>
      <c r="I62" s="445">
        <v>6.7308060663745395E-2</v>
      </c>
      <c r="J62" s="220" t="s">
        <v>95</v>
      </c>
      <c r="K62" s="221" t="s">
        <v>95</v>
      </c>
      <c r="L62" s="585" t="s">
        <v>95</v>
      </c>
      <c r="M62" s="230" t="s">
        <v>95</v>
      </c>
      <c r="N62" s="247" t="s">
        <v>95</v>
      </c>
      <c r="O62" s="139"/>
    </row>
    <row r="63" spans="1:15" s="18" customFormat="1" ht="15" customHeight="1" x14ac:dyDescent="0.2">
      <c r="A63" s="139"/>
      <c r="B63" s="1194" t="s">
        <v>331</v>
      </c>
      <c r="C63" s="1195"/>
      <c r="D63" s="1195"/>
      <c r="E63" s="1195"/>
      <c r="F63" s="1195"/>
      <c r="G63" s="1195"/>
      <c r="H63" s="1195"/>
      <c r="I63" s="1195"/>
      <c r="J63" s="1195"/>
      <c r="K63" s="1195"/>
      <c r="L63" s="1195"/>
      <c r="M63" s="1195"/>
      <c r="N63" s="1195"/>
      <c r="O63" s="139"/>
    </row>
    <row r="64" spans="1:15" ht="15" customHeight="1" x14ac:dyDescent="0.2"/>
    <row r="65" spans="1:15" ht="15" customHeight="1" x14ac:dyDescent="0.2">
      <c r="A65" s="592"/>
      <c r="B65" s="592"/>
      <c r="C65" s="592"/>
      <c r="D65" s="592"/>
      <c r="E65" s="592"/>
      <c r="F65" s="592"/>
      <c r="G65" s="592"/>
      <c r="H65" s="592"/>
      <c r="I65" s="592"/>
      <c r="J65" s="592"/>
      <c r="K65" s="592"/>
      <c r="L65" s="592"/>
      <c r="M65" s="592"/>
      <c r="N65" s="592"/>
      <c r="O65" s="592"/>
    </row>
    <row r="66" spans="1:15" ht="15" customHeight="1" x14ac:dyDescent="0.2">
      <c r="B66" s="1164" t="s">
        <v>285</v>
      </c>
      <c r="C66" s="1165"/>
      <c r="D66" s="1166"/>
      <c r="E66" s="1189" t="s">
        <v>50</v>
      </c>
      <c r="F66" s="1190"/>
      <c r="G66" s="1190"/>
      <c r="H66" s="1190"/>
      <c r="I66" s="1191"/>
      <c r="J66" s="1189" t="s">
        <v>51</v>
      </c>
      <c r="K66" s="1190"/>
      <c r="L66" s="1190"/>
      <c r="M66" s="1190"/>
      <c r="N66" s="1191"/>
    </row>
    <row r="67" spans="1:15" ht="36" customHeight="1" x14ac:dyDescent="0.2">
      <c r="B67" s="1167"/>
      <c r="C67" s="1168"/>
      <c r="D67" s="1169"/>
      <c r="E67" s="133" t="s">
        <v>145</v>
      </c>
      <c r="F67" s="259" t="s">
        <v>147</v>
      </c>
      <c r="G67" s="259" t="s">
        <v>282</v>
      </c>
      <c r="H67" s="1192" t="s">
        <v>256</v>
      </c>
      <c r="I67" s="1193"/>
      <c r="J67" s="133" t="s">
        <v>145</v>
      </c>
      <c r="K67" s="259" t="s">
        <v>147</v>
      </c>
      <c r="L67" s="259" t="s">
        <v>282</v>
      </c>
      <c r="M67" s="1192" t="s">
        <v>256</v>
      </c>
      <c r="N67" s="1193"/>
    </row>
    <row r="68" spans="1:15" s="19" customFormat="1" ht="15" customHeight="1" x14ac:dyDescent="0.2">
      <c r="A68" s="592"/>
      <c r="B68" s="51"/>
      <c r="C68" s="32"/>
      <c r="D68" s="32"/>
      <c r="E68" s="210">
        <v>18</v>
      </c>
      <c r="F68" s="211">
        <v>57</v>
      </c>
      <c r="G68" s="211">
        <v>351</v>
      </c>
      <c r="H68" s="1196">
        <v>735.99755057606797</v>
      </c>
      <c r="I68" s="1197"/>
      <c r="J68" s="212">
        <v>3</v>
      </c>
      <c r="K68" s="213">
        <v>14</v>
      </c>
      <c r="L68" s="213">
        <v>49</v>
      </c>
      <c r="M68" s="1198">
        <v>283.13444615803297</v>
      </c>
      <c r="N68" s="1199"/>
      <c r="O68" s="182"/>
    </row>
    <row r="69" spans="1:15" ht="15" customHeight="1" x14ac:dyDescent="0.2">
      <c r="B69" s="37"/>
      <c r="C69" s="33"/>
      <c r="D69" s="181" t="s">
        <v>284</v>
      </c>
      <c r="E69" s="269" t="s">
        <v>101</v>
      </c>
      <c r="F69" s="89" t="s">
        <v>30</v>
      </c>
      <c r="G69" s="148" t="s">
        <v>49</v>
      </c>
      <c r="H69" s="251" t="s">
        <v>48</v>
      </c>
      <c r="I69" s="149" t="s">
        <v>1</v>
      </c>
      <c r="J69" s="269" t="s">
        <v>101</v>
      </c>
      <c r="K69" s="89" t="s">
        <v>30</v>
      </c>
      <c r="L69" s="148" t="s">
        <v>49</v>
      </c>
      <c r="M69" s="251" t="s">
        <v>48</v>
      </c>
      <c r="N69" s="149" t="s">
        <v>1</v>
      </c>
      <c r="O69" s="182"/>
    </row>
    <row r="70" spans="1:15" ht="15" customHeight="1" x14ac:dyDescent="0.2">
      <c r="B70" s="599"/>
      <c r="C70" s="594"/>
      <c r="D70" s="595" t="s">
        <v>167</v>
      </c>
      <c r="E70" s="226" t="s">
        <v>95</v>
      </c>
      <c r="F70" s="232" t="s">
        <v>95</v>
      </c>
      <c r="G70" s="236" t="s">
        <v>95</v>
      </c>
      <c r="H70" s="224">
        <v>6.9608999364964204</v>
      </c>
      <c r="I70" s="234">
        <v>6.9608999364964204</v>
      </c>
      <c r="J70" s="226" t="s">
        <v>95</v>
      </c>
      <c r="K70" s="232" t="s">
        <v>95</v>
      </c>
      <c r="L70" s="214" t="s">
        <v>95</v>
      </c>
      <c r="M70" s="215" t="s">
        <v>95</v>
      </c>
      <c r="N70" s="235" t="s">
        <v>95</v>
      </c>
      <c r="O70" s="182"/>
    </row>
    <row r="71" spans="1:15" ht="15" customHeight="1" x14ac:dyDescent="0.2">
      <c r="B71" s="599"/>
      <c r="C71" s="594"/>
      <c r="D71" s="595" t="s">
        <v>168</v>
      </c>
      <c r="E71" s="226">
        <v>4.3705932948522898E-4</v>
      </c>
      <c r="F71" s="232">
        <v>5.0672088931167099E-2</v>
      </c>
      <c r="G71" s="236">
        <v>0.32167459595754699</v>
      </c>
      <c r="H71" s="215" t="s">
        <v>95</v>
      </c>
      <c r="I71" s="234">
        <v>0.32167459595754699</v>
      </c>
      <c r="J71" s="214" t="s">
        <v>95</v>
      </c>
      <c r="K71" s="581" t="s">
        <v>95</v>
      </c>
      <c r="L71" s="214" t="s">
        <v>95</v>
      </c>
      <c r="M71" s="215" t="s">
        <v>95</v>
      </c>
      <c r="N71" s="235" t="s">
        <v>95</v>
      </c>
      <c r="O71" s="182"/>
    </row>
    <row r="72" spans="1:15" ht="15" customHeight="1" x14ac:dyDescent="0.2">
      <c r="B72" s="599"/>
      <c r="C72" s="594"/>
      <c r="D72" s="595" t="s">
        <v>169</v>
      </c>
      <c r="E72" s="226">
        <v>3.6914854742207202E-2</v>
      </c>
      <c r="F72" s="232">
        <v>0.72293724577340601</v>
      </c>
      <c r="G72" s="236">
        <v>27.169242670135802</v>
      </c>
      <c r="H72" s="215" t="s">
        <v>95</v>
      </c>
      <c r="I72" s="234">
        <v>27.169242670135802</v>
      </c>
      <c r="J72" s="214" t="s">
        <v>95</v>
      </c>
      <c r="K72" s="581" t="s">
        <v>95</v>
      </c>
      <c r="L72" s="214" t="s">
        <v>95</v>
      </c>
      <c r="M72" s="215" t="s">
        <v>95</v>
      </c>
      <c r="N72" s="235" t="s">
        <v>95</v>
      </c>
      <c r="O72" s="182"/>
    </row>
    <row r="73" spans="1:15" ht="15" customHeight="1" x14ac:dyDescent="0.2">
      <c r="B73" s="599"/>
      <c r="C73" s="594"/>
      <c r="D73" s="595" t="s">
        <v>300</v>
      </c>
      <c r="E73" s="214" t="s">
        <v>95</v>
      </c>
      <c r="F73" s="581" t="s">
        <v>95</v>
      </c>
      <c r="G73" s="683" t="s">
        <v>95</v>
      </c>
      <c r="H73" s="224">
        <v>5.6686020139707898</v>
      </c>
      <c r="I73" s="234">
        <v>5.6686020139707898</v>
      </c>
      <c r="J73" s="214" t="s">
        <v>95</v>
      </c>
      <c r="K73" s="581" t="s">
        <v>95</v>
      </c>
      <c r="L73" s="214" t="s">
        <v>95</v>
      </c>
      <c r="M73" s="224" t="s">
        <v>95</v>
      </c>
      <c r="N73" s="234" t="s">
        <v>95</v>
      </c>
    </row>
    <row r="74" spans="1:15" ht="15" customHeight="1" x14ac:dyDescent="0.2">
      <c r="B74" s="599"/>
      <c r="C74" s="594"/>
      <c r="D74" s="595" t="s">
        <v>170</v>
      </c>
      <c r="E74" s="226">
        <v>3.3364755542229902E-3</v>
      </c>
      <c r="F74" s="232">
        <v>3.5751293679820197E-2</v>
      </c>
      <c r="G74" s="236">
        <v>2.4556378354650499</v>
      </c>
      <c r="H74" s="583">
        <v>9.0719404880703995E-4</v>
      </c>
      <c r="I74" s="234">
        <v>2.45654502951386</v>
      </c>
      <c r="J74" s="226">
        <v>1.1123532081152E-4</v>
      </c>
      <c r="K74" s="232">
        <v>5.1635980768290199E-3</v>
      </c>
      <c r="L74" s="223">
        <v>3.1494550951180797E-2</v>
      </c>
      <c r="M74" s="215" t="s">
        <v>95</v>
      </c>
      <c r="N74" s="234">
        <v>3.1494550951180797E-2</v>
      </c>
    </row>
    <row r="75" spans="1:15" ht="15" customHeight="1" x14ac:dyDescent="0.2">
      <c r="B75" s="599"/>
      <c r="C75" s="594" t="s">
        <v>298</v>
      </c>
      <c r="D75" s="595"/>
      <c r="E75" s="226">
        <v>1.2326543530600899E-4</v>
      </c>
      <c r="F75" s="232">
        <v>5.81119550838936E-2</v>
      </c>
      <c r="G75" s="236">
        <v>9.0723058455915107E-2</v>
      </c>
      <c r="H75" s="583">
        <v>1.33901841603919</v>
      </c>
      <c r="I75" s="234">
        <v>1.42974147449511</v>
      </c>
      <c r="J75" s="226" t="s">
        <v>95</v>
      </c>
      <c r="K75" s="232" t="s">
        <v>95</v>
      </c>
      <c r="L75" s="223" t="s">
        <v>95</v>
      </c>
      <c r="M75" s="215" t="s">
        <v>95</v>
      </c>
      <c r="N75" s="234" t="s">
        <v>95</v>
      </c>
    </row>
    <row r="76" spans="1:15" ht="15" customHeight="1" x14ac:dyDescent="0.2">
      <c r="B76" s="599"/>
      <c r="C76" s="594" t="s">
        <v>299</v>
      </c>
      <c r="D76" s="595"/>
      <c r="E76" s="214">
        <v>6.0402796458154903E-5</v>
      </c>
      <c r="F76" s="581">
        <v>1.8317254827351699E-2</v>
      </c>
      <c r="G76" s="582">
        <v>4.44563102411469E-2</v>
      </c>
      <c r="H76" s="224">
        <v>3.6287761952281598E-3</v>
      </c>
      <c r="I76" s="234">
        <v>4.8085086436374998E-2</v>
      </c>
      <c r="J76" s="214" t="s">
        <v>95</v>
      </c>
      <c r="K76" s="581" t="s">
        <v>95</v>
      </c>
      <c r="L76" s="214" t="s">
        <v>95</v>
      </c>
      <c r="M76" s="215" t="s">
        <v>95</v>
      </c>
      <c r="N76" s="235" t="s">
        <v>95</v>
      </c>
    </row>
    <row r="77" spans="1:15" ht="15" customHeight="1" x14ac:dyDescent="0.2">
      <c r="B77" s="599"/>
      <c r="C77" s="593" t="s">
        <v>243</v>
      </c>
      <c r="D77" s="594"/>
      <c r="E77" s="226">
        <v>4.6190373762118501E-5</v>
      </c>
      <c r="F77" s="581">
        <v>6.0887809270013396E-3</v>
      </c>
      <c r="G77" s="582">
        <v>3.3996001949112301E-2</v>
      </c>
      <c r="H77" s="224">
        <v>0.185933003719496</v>
      </c>
      <c r="I77" s="234">
        <v>0.21992900566860801</v>
      </c>
      <c r="J77" s="226" t="s">
        <v>95</v>
      </c>
      <c r="K77" s="232" t="s">
        <v>95</v>
      </c>
      <c r="L77" s="223" t="s">
        <v>95</v>
      </c>
      <c r="M77" s="215" t="s">
        <v>95</v>
      </c>
      <c r="N77" s="234" t="s">
        <v>95</v>
      </c>
    </row>
    <row r="78" spans="1:15" ht="15" customHeight="1" x14ac:dyDescent="0.2">
      <c r="B78" s="599"/>
      <c r="C78" s="594" t="s">
        <v>293</v>
      </c>
      <c r="D78" s="595"/>
      <c r="E78" s="226">
        <v>1.3356397544421301E-3</v>
      </c>
      <c r="F78" s="232">
        <v>6.5018773709963507E-2</v>
      </c>
      <c r="G78" s="236">
        <v>0.98302758772143195</v>
      </c>
      <c r="H78" s="224">
        <v>0.129728748979407</v>
      </c>
      <c r="I78" s="234">
        <v>1.11275633670084</v>
      </c>
      <c r="J78" s="214" t="s">
        <v>95</v>
      </c>
      <c r="K78" s="581" t="s">
        <v>95</v>
      </c>
      <c r="L78" s="214" t="s">
        <v>95</v>
      </c>
      <c r="M78" s="583">
        <v>2.7215821464211202E-3</v>
      </c>
      <c r="N78" s="240">
        <v>2.7215821464211202E-3</v>
      </c>
    </row>
    <row r="79" spans="1:15" ht="15" customHeight="1" x14ac:dyDescent="0.2">
      <c r="B79" s="599"/>
      <c r="C79" s="594" t="s">
        <v>10</v>
      </c>
      <c r="D79" s="595"/>
      <c r="E79" s="226">
        <v>0.21409910595661799</v>
      </c>
      <c r="F79" s="232">
        <v>9.4776048807225496E-2</v>
      </c>
      <c r="G79" s="236">
        <v>157.57641756459699</v>
      </c>
      <c r="H79" s="224">
        <v>706.17672140070795</v>
      </c>
      <c r="I79" s="234">
        <f>SUM(H79,G80)</f>
        <v>737.69200491362733</v>
      </c>
      <c r="J79" s="214">
        <v>0.456258397990016</v>
      </c>
      <c r="K79" s="581">
        <v>0.40396485455740799</v>
      </c>
      <c r="L79" s="227">
        <v>129.18246881985499</v>
      </c>
      <c r="M79" s="224">
        <v>283.13444615803297</v>
      </c>
      <c r="N79" s="234">
        <f>SUM(M79,L80)</f>
        <v>308.97093992200399</v>
      </c>
    </row>
    <row r="80" spans="1:15" ht="15" customHeight="1" x14ac:dyDescent="0.2">
      <c r="A80" s="592"/>
      <c r="B80" s="599"/>
      <c r="C80" s="594"/>
      <c r="D80" s="595" t="s">
        <v>340</v>
      </c>
      <c r="E80" s="226"/>
      <c r="F80" s="232"/>
      <c r="G80" s="236">
        <f>0.2*G79</f>
        <v>31.5152835129194</v>
      </c>
      <c r="H80" s="224"/>
      <c r="I80" s="234"/>
      <c r="J80" s="214"/>
      <c r="K80" s="581"/>
      <c r="L80" s="236">
        <f>0.2*L79</f>
        <v>25.836493763970999</v>
      </c>
      <c r="M80" s="224"/>
      <c r="N80" s="234"/>
      <c r="O80" s="592"/>
    </row>
    <row r="81" spans="1:15" ht="15" customHeight="1" x14ac:dyDescent="0.2">
      <c r="B81" s="599"/>
      <c r="C81" s="594" t="s">
        <v>11</v>
      </c>
      <c r="D81" s="595"/>
      <c r="E81" s="226" t="s">
        <v>95</v>
      </c>
      <c r="F81" s="232" t="s">
        <v>95</v>
      </c>
      <c r="G81" s="236" t="s">
        <v>95</v>
      </c>
      <c r="H81" s="583">
        <v>29.820829175360601</v>
      </c>
      <c r="I81" s="234">
        <v>29.820829175360601</v>
      </c>
      <c r="J81" s="214" t="s">
        <v>95</v>
      </c>
      <c r="K81" s="581" t="s">
        <v>95</v>
      </c>
      <c r="L81" s="227" t="s">
        <v>95</v>
      </c>
      <c r="M81" s="215" t="s">
        <v>95</v>
      </c>
      <c r="N81" s="235" t="s">
        <v>95</v>
      </c>
    </row>
    <row r="82" spans="1:15" ht="15" customHeight="1" x14ac:dyDescent="0.2">
      <c r="A82" s="592"/>
      <c r="B82" s="599"/>
      <c r="C82" s="594"/>
      <c r="D82" s="595" t="s">
        <v>340</v>
      </c>
      <c r="E82" s="226"/>
      <c r="F82" s="232"/>
      <c r="G82" s="236"/>
      <c r="H82" s="215"/>
      <c r="I82" s="234"/>
      <c r="J82" s="214"/>
      <c r="K82" s="581"/>
      <c r="L82" s="227"/>
      <c r="M82" s="215"/>
      <c r="N82" s="235"/>
      <c r="O82" s="592"/>
    </row>
    <row r="83" spans="1:15" ht="15" customHeight="1" x14ac:dyDescent="0.2">
      <c r="B83" s="599"/>
      <c r="C83" s="594" t="s">
        <v>171</v>
      </c>
      <c r="D83" s="595"/>
      <c r="E83" s="226">
        <v>4.5340634874388198E-3</v>
      </c>
      <c r="F83" s="232">
        <v>8.1245438522052904E-3</v>
      </c>
      <c r="G83" s="605">
        <v>3.3370596209113499</v>
      </c>
      <c r="H83" s="224">
        <v>15.815347908917699</v>
      </c>
      <c r="I83" s="580">
        <v>19.152407529829102</v>
      </c>
      <c r="J83" s="226">
        <v>2.2136382251048701E-5</v>
      </c>
      <c r="K83" s="232">
        <v>1.02565237763192E-3</v>
      </c>
      <c r="L83" s="223">
        <v>6.2675723285931899E-3</v>
      </c>
      <c r="M83" s="224">
        <v>4.6720493513562597E-2</v>
      </c>
      <c r="N83" s="234">
        <v>5.29880658421557E-2</v>
      </c>
    </row>
    <row r="84" spans="1:15" ht="15" customHeight="1" x14ac:dyDescent="0.2">
      <c r="B84" s="599"/>
      <c r="C84" s="594" t="s">
        <v>172</v>
      </c>
      <c r="D84" s="88"/>
      <c r="E84" s="226" t="s">
        <v>95</v>
      </c>
      <c r="F84" s="232" t="s">
        <v>95</v>
      </c>
      <c r="G84" s="605" t="s">
        <v>95</v>
      </c>
      <c r="H84" s="224">
        <v>1.6687834527805501</v>
      </c>
      <c r="I84" s="234">
        <v>1.6687834527805501</v>
      </c>
      <c r="J84" s="226" t="s">
        <v>95</v>
      </c>
      <c r="K84" s="232" t="s">
        <v>95</v>
      </c>
      <c r="L84" s="236" t="s">
        <v>95</v>
      </c>
      <c r="M84" s="224" t="s">
        <v>95</v>
      </c>
      <c r="N84" s="234" t="s">
        <v>95</v>
      </c>
    </row>
    <row r="85" spans="1:15" ht="15" customHeight="1" x14ac:dyDescent="0.2">
      <c r="B85" s="599"/>
      <c r="C85" s="594" t="s">
        <v>345</v>
      </c>
      <c r="D85" s="595"/>
      <c r="E85" s="214">
        <v>0.17087945651695599</v>
      </c>
      <c r="F85" s="581">
        <v>0.80816113539607204</v>
      </c>
      <c r="G85" s="582">
        <v>125.766861440249</v>
      </c>
      <c r="H85" s="224">
        <v>21.149414859838501</v>
      </c>
      <c r="I85" s="234">
        <f>SUM(H85,G86)</f>
        <v>84.032845579963009</v>
      </c>
      <c r="J85" s="214">
        <v>9.0183621290772405E-4</v>
      </c>
      <c r="K85" s="581">
        <v>2.9983575487030099E-2</v>
      </c>
      <c r="L85" s="227">
        <v>0.25534089666688697</v>
      </c>
      <c r="M85" s="224" t="s">
        <v>95</v>
      </c>
      <c r="N85" s="234">
        <v>0.25534089666688697</v>
      </c>
    </row>
    <row r="86" spans="1:15" ht="15" customHeight="1" x14ac:dyDescent="0.2">
      <c r="A86" s="592"/>
      <c r="B86" s="599"/>
      <c r="C86" s="594"/>
      <c r="D86" s="595" t="s">
        <v>439</v>
      </c>
      <c r="E86" s="214"/>
      <c r="F86" s="581"/>
      <c r="G86" s="582">
        <f>0.5*G85</f>
        <v>62.883430720124501</v>
      </c>
      <c r="H86" s="224"/>
      <c r="I86" s="234"/>
      <c r="J86" s="214"/>
      <c r="K86" s="581"/>
      <c r="L86" s="227"/>
      <c r="M86" s="224"/>
      <c r="N86" s="234"/>
      <c r="O86" s="592"/>
    </row>
    <row r="87" spans="1:15" ht="15" customHeight="1" x14ac:dyDescent="0.2">
      <c r="B87" s="599"/>
      <c r="C87" s="594" t="s">
        <v>321</v>
      </c>
      <c r="D87" s="595"/>
      <c r="E87" s="226" t="s">
        <v>95</v>
      </c>
      <c r="F87" s="232" t="s">
        <v>95</v>
      </c>
      <c r="G87" s="236" t="s">
        <v>95</v>
      </c>
      <c r="H87" s="224">
        <v>4.5359702440351998E-4</v>
      </c>
      <c r="I87" s="234">
        <v>4.5359702440351998E-4</v>
      </c>
      <c r="J87" s="226" t="s">
        <v>95</v>
      </c>
      <c r="K87" s="232" t="s">
        <v>95</v>
      </c>
      <c r="L87" s="223" t="s">
        <v>95</v>
      </c>
      <c r="M87" s="224">
        <v>4.5359702440351998E-4</v>
      </c>
      <c r="N87" s="234">
        <v>4.5359702440351998E-4</v>
      </c>
    </row>
    <row r="88" spans="1:15" ht="15" customHeight="1" x14ac:dyDescent="0.2">
      <c r="B88" s="599"/>
      <c r="C88" s="594" t="s">
        <v>301</v>
      </c>
      <c r="D88" s="595"/>
      <c r="E88" s="214" t="s">
        <v>95</v>
      </c>
      <c r="F88" s="581" t="s">
        <v>95</v>
      </c>
      <c r="G88" s="683" t="s">
        <v>95</v>
      </c>
      <c r="H88" s="224">
        <v>0.438628322598204</v>
      </c>
      <c r="I88" s="234">
        <v>0.438628322598204</v>
      </c>
      <c r="J88" s="214" t="s">
        <v>95</v>
      </c>
      <c r="K88" s="581" t="s">
        <v>95</v>
      </c>
      <c r="L88" s="214" t="s">
        <v>95</v>
      </c>
      <c r="M88" s="215" t="s">
        <v>95</v>
      </c>
      <c r="N88" s="235" t="s">
        <v>95</v>
      </c>
    </row>
    <row r="89" spans="1:15" ht="15" customHeight="1" x14ac:dyDescent="0.2">
      <c r="B89" s="599"/>
      <c r="C89" s="594" t="s">
        <v>294</v>
      </c>
      <c r="D89" s="595"/>
      <c r="E89" s="226">
        <v>3.6648918448298602E-4</v>
      </c>
      <c r="F89" s="232">
        <v>0.20222261570174599</v>
      </c>
      <c r="G89" s="236">
        <v>0.26973514209209898</v>
      </c>
      <c r="H89" s="224" t="s">
        <v>95</v>
      </c>
      <c r="I89" s="234">
        <v>0.26973514209209898</v>
      </c>
      <c r="J89" s="226" t="s">
        <v>95</v>
      </c>
      <c r="K89" s="232" t="s">
        <v>95</v>
      </c>
      <c r="L89" s="223" t="s">
        <v>95</v>
      </c>
      <c r="M89" s="215" t="s">
        <v>95</v>
      </c>
      <c r="N89" s="234" t="s">
        <v>95</v>
      </c>
    </row>
    <row r="90" spans="1:15" ht="15" customHeight="1" x14ac:dyDescent="0.2">
      <c r="B90" s="599"/>
      <c r="C90" s="594" t="s">
        <v>173</v>
      </c>
      <c r="D90" s="88"/>
      <c r="E90" s="226">
        <v>3.7580925398173302E-5</v>
      </c>
      <c r="F90" s="232">
        <v>3.2537565209738502E-2</v>
      </c>
      <c r="G90" s="236">
        <v>2.7659469041437498E-2</v>
      </c>
      <c r="H90" s="224">
        <v>0.22407693005533899</v>
      </c>
      <c r="I90" s="234">
        <v>0.25173639909677598</v>
      </c>
      <c r="J90" s="226" t="s">
        <v>95</v>
      </c>
      <c r="K90" s="232" t="s">
        <v>95</v>
      </c>
      <c r="L90" s="236" t="s">
        <v>95</v>
      </c>
      <c r="M90" s="215" t="s">
        <v>95</v>
      </c>
      <c r="N90" s="234" t="s">
        <v>95</v>
      </c>
    </row>
    <row r="91" spans="1:15" ht="15" customHeight="1" x14ac:dyDescent="0.2">
      <c r="B91" s="597" t="s">
        <v>71</v>
      </c>
      <c r="C91" s="594"/>
      <c r="D91" s="595"/>
      <c r="E91" s="214"/>
      <c r="F91" s="581"/>
      <c r="G91" s="683"/>
      <c r="H91" s="224"/>
      <c r="I91" s="234"/>
      <c r="J91" s="214"/>
      <c r="K91" s="581"/>
      <c r="L91" s="214"/>
      <c r="M91" s="224"/>
      <c r="N91" s="234"/>
    </row>
    <row r="92" spans="1:15" ht="15" customHeight="1" x14ac:dyDescent="0.2">
      <c r="B92" s="599"/>
      <c r="C92" s="594" t="s">
        <v>305</v>
      </c>
      <c r="D92" s="595"/>
      <c r="E92" s="226" t="s">
        <v>95</v>
      </c>
      <c r="F92" s="581" t="s">
        <v>95</v>
      </c>
      <c r="G92" s="683" t="s">
        <v>95</v>
      </c>
      <c r="H92" s="224" t="s">
        <v>95</v>
      </c>
      <c r="I92" s="234" t="s">
        <v>95</v>
      </c>
      <c r="J92" s="214" t="s">
        <v>95</v>
      </c>
      <c r="K92" s="581" t="s">
        <v>95</v>
      </c>
      <c r="L92" s="214" t="s">
        <v>95</v>
      </c>
      <c r="M92" s="583">
        <v>1.58758958541232E-2</v>
      </c>
      <c r="N92" s="240">
        <v>1.58758958541232E-2</v>
      </c>
    </row>
    <row r="93" spans="1:15" ht="15" customHeight="1" x14ac:dyDescent="0.2">
      <c r="B93" s="599"/>
      <c r="C93" s="594" t="s">
        <v>174</v>
      </c>
      <c r="D93" s="595"/>
      <c r="E93" s="226"/>
      <c r="F93" s="232"/>
      <c r="G93" s="236"/>
      <c r="H93" s="224"/>
      <c r="I93" s="234"/>
      <c r="J93" s="214"/>
      <c r="K93" s="581"/>
      <c r="L93" s="214"/>
      <c r="M93" s="215"/>
      <c r="N93" s="235"/>
    </row>
    <row r="94" spans="1:15" ht="15" customHeight="1" x14ac:dyDescent="0.2">
      <c r="B94" s="599"/>
      <c r="C94" s="594"/>
      <c r="D94" s="595" t="s">
        <v>175</v>
      </c>
      <c r="E94" s="226" t="s">
        <v>95</v>
      </c>
      <c r="F94" s="232" t="s">
        <v>95</v>
      </c>
      <c r="G94" s="236" t="s">
        <v>95</v>
      </c>
      <c r="H94" s="224" t="s">
        <v>95</v>
      </c>
      <c r="I94" s="234" t="s">
        <v>95</v>
      </c>
      <c r="J94" s="214">
        <v>2.0033425937199098E-5</v>
      </c>
      <c r="K94" s="581">
        <v>1.0243774424131501E-3</v>
      </c>
      <c r="L94" s="227">
        <v>5.6721529573768399E-3</v>
      </c>
      <c r="M94" s="224" t="s">
        <v>95</v>
      </c>
      <c r="N94" s="234">
        <v>5.6721529573768399E-3</v>
      </c>
    </row>
    <row r="95" spans="1:15" ht="15" customHeight="1" x14ac:dyDescent="0.2">
      <c r="B95" s="597"/>
      <c r="C95" s="594" t="s">
        <v>176</v>
      </c>
      <c r="D95" s="595"/>
      <c r="E95" s="226"/>
      <c r="F95" s="232"/>
      <c r="G95" s="236"/>
      <c r="H95" s="224"/>
      <c r="I95" s="234"/>
      <c r="J95" s="226"/>
      <c r="K95" s="232"/>
      <c r="L95" s="223"/>
      <c r="M95" s="224"/>
      <c r="N95" s="234"/>
    </row>
    <row r="96" spans="1:15" ht="15" customHeight="1" x14ac:dyDescent="0.2">
      <c r="B96" s="599"/>
      <c r="C96" s="594"/>
      <c r="D96" s="595" t="s">
        <v>227</v>
      </c>
      <c r="E96" s="226">
        <v>2.4647620744780099E-4</v>
      </c>
      <c r="F96" s="232">
        <v>0.157079808737418</v>
      </c>
      <c r="G96" s="236">
        <v>0.181405884956861</v>
      </c>
      <c r="H96" s="215" t="s">
        <v>95</v>
      </c>
      <c r="I96" s="234">
        <v>0.181405884956861</v>
      </c>
      <c r="J96" s="226" t="s">
        <v>95</v>
      </c>
      <c r="K96" s="232" t="s">
        <v>95</v>
      </c>
      <c r="L96" s="223" t="s">
        <v>95</v>
      </c>
      <c r="M96" s="224" t="s">
        <v>95</v>
      </c>
      <c r="N96" s="234" t="s">
        <v>95</v>
      </c>
    </row>
    <row r="97" spans="2:14" ht="15" customHeight="1" x14ac:dyDescent="0.2">
      <c r="B97" s="599"/>
      <c r="C97" s="594"/>
      <c r="D97" s="595" t="s">
        <v>177</v>
      </c>
      <c r="E97" s="226">
        <v>1.2381753326458501E-3</v>
      </c>
      <c r="F97" s="232">
        <v>5.0224155551627701E-2</v>
      </c>
      <c r="G97" s="236">
        <v>0.91129401201105598</v>
      </c>
      <c r="H97" s="224" t="s">
        <v>95</v>
      </c>
      <c r="I97" s="234">
        <v>0.91129401201105598</v>
      </c>
      <c r="J97" s="226" t="s">
        <v>95</v>
      </c>
      <c r="K97" s="232" t="s">
        <v>95</v>
      </c>
      <c r="L97" s="223" t="s">
        <v>95</v>
      </c>
      <c r="M97" s="224" t="s">
        <v>95</v>
      </c>
      <c r="N97" s="234" t="s">
        <v>95</v>
      </c>
    </row>
    <row r="98" spans="2:14" ht="15" customHeight="1" x14ac:dyDescent="0.2">
      <c r="B98" s="599"/>
      <c r="C98" s="594"/>
      <c r="D98" s="595" t="s">
        <v>178</v>
      </c>
      <c r="E98" s="214">
        <v>5.5250793230841703E-4</v>
      </c>
      <c r="F98" s="581">
        <v>8.7091962078844204E-3</v>
      </c>
      <c r="G98" s="582">
        <v>0.40664448485284299</v>
      </c>
      <c r="H98" s="583" t="s">
        <v>95</v>
      </c>
      <c r="I98" s="240">
        <v>0.40664448485284299</v>
      </c>
      <c r="J98" s="226" t="s">
        <v>95</v>
      </c>
      <c r="K98" s="232" t="s">
        <v>95</v>
      </c>
      <c r="L98" s="223" t="s">
        <v>95</v>
      </c>
      <c r="M98" s="215" t="s">
        <v>95</v>
      </c>
      <c r="N98" s="234" t="s">
        <v>95</v>
      </c>
    </row>
    <row r="99" spans="2:14" ht="15" customHeight="1" x14ac:dyDescent="0.2">
      <c r="B99" s="1194" t="s">
        <v>331</v>
      </c>
      <c r="C99" s="1195"/>
      <c r="D99" s="1195"/>
      <c r="E99" s="1195"/>
      <c r="F99" s="1195"/>
      <c r="G99" s="1195"/>
      <c r="H99" s="1195"/>
      <c r="I99" s="1195"/>
      <c r="J99" s="1195"/>
      <c r="K99" s="1195"/>
      <c r="L99" s="1195"/>
      <c r="M99" s="1195"/>
      <c r="N99" s="1195"/>
    </row>
    <row r="100" spans="2:14" ht="15" customHeight="1" x14ac:dyDescent="0.2"/>
    <row r="101" spans="2:14" ht="15" customHeight="1" x14ac:dyDescent="0.2"/>
    <row r="102" spans="2:14" ht="15" customHeight="1" x14ac:dyDescent="0.2"/>
    <row r="103" spans="2:14" ht="15" customHeight="1" x14ac:dyDescent="0.2"/>
    <row r="104" spans="2:14" ht="15" customHeight="1" x14ac:dyDescent="0.2"/>
    <row r="105" spans="2:14" ht="15" customHeight="1" x14ac:dyDescent="0.2"/>
    <row r="106" spans="2:14" ht="15" customHeight="1" x14ac:dyDescent="0.2"/>
    <row r="107" spans="2:14" ht="15" customHeight="1" x14ac:dyDescent="0.2"/>
    <row r="108" spans="2:14" ht="15" customHeight="1" x14ac:dyDescent="0.2"/>
    <row r="109" spans="2:14" ht="15" customHeight="1" x14ac:dyDescent="0.2"/>
    <row r="110" spans="2:14" ht="15" customHeight="1" x14ac:dyDescent="0.2"/>
    <row r="111" spans="2:14" ht="15" customHeight="1" x14ac:dyDescent="0.2"/>
    <row r="112" spans="2:14"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sheetData>
  <mergeCells count="17">
    <mergeCell ref="H67:I67"/>
    <mergeCell ref="M67:N67"/>
    <mergeCell ref="B99:N99"/>
    <mergeCell ref="H4:I4"/>
    <mergeCell ref="M4:N4"/>
    <mergeCell ref="H68:I68"/>
    <mergeCell ref="M68:N68"/>
    <mergeCell ref="B63:N63"/>
    <mergeCell ref="B66:D67"/>
    <mergeCell ref="E66:I66"/>
    <mergeCell ref="J66:N66"/>
    <mergeCell ref="B1:N1"/>
    <mergeCell ref="B2:D3"/>
    <mergeCell ref="E2:I2"/>
    <mergeCell ref="J2:N2"/>
    <mergeCell ref="H3:I3"/>
    <mergeCell ref="M3:N3"/>
  </mergeCells>
  <phoneticPr fontId="17" type="noConversion"/>
  <printOptions horizontalCentered="1"/>
  <pageMargins left="0.5" right="0.5" top="0.5" bottom="0.5" header="0.5" footer="0.5"/>
  <pageSetup scale="65" fitToHeight="2" orientation="portrait" r:id="rId1"/>
  <headerFooter alignWithMargins="0"/>
  <rowBreaks count="1" manualBreakCount="1">
    <brk id="64"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2"/>
  <sheetViews>
    <sheetView view="pageBreakPreview" topLeftCell="A22" zoomScale="90" zoomScaleNormal="100" zoomScaleSheetLayoutView="90" workbookViewId="0">
      <selection activeCell="S113" sqref="B60:S113"/>
    </sheetView>
  </sheetViews>
  <sheetFormatPr defaultRowHeight="12.75" x14ac:dyDescent="0.2"/>
  <cols>
    <col min="1" max="1" width="1.7109375" style="139" customWidth="1"/>
    <col min="2" max="2" width="1.85546875" style="139" customWidth="1"/>
    <col min="3" max="3" width="1.5703125" style="139" customWidth="1"/>
    <col min="4" max="4" width="41.85546875" style="139" customWidth="1"/>
    <col min="5" max="5" width="13" style="139" bestFit="1" customWidth="1"/>
    <col min="6" max="6" width="8.7109375" style="139" bestFit="1" customWidth="1"/>
    <col min="7" max="7" width="8.7109375" style="139" customWidth="1"/>
    <col min="8" max="9" width="8.28515625" style="139" customWidth="1"/>
    <col min="10" max="10" width="13" style="139" bestFit="1" customWidth="1"/>
    <col min="11" max="11" width="8.7109375" style="139" bestFit="1" customWidth="1"/>
    <col min="12" max="12" width="8.7109375" style="139" customWidth="1"/>
    <col min="13" max="14" width="8.28515625" style="139" customWidth="1"/>
    <col min="15" max="15" width="13" style="139" bestFit="1" customWidth="1"/>
    <col min="16" max="16" width="8.28515625" style="139" customWidth="1"/>
    <col min="17" max="17" width="8.7109375" style="139" customWidth="1"/>
    <col min="18" max="19" width="8.28515625" style="139" customWidth="1"/>
    <col min="20" max="20" width="1.7109375" style="139" customWidth="1"/>
    <col min="21" max="21" width="4" customWidth="1"/>
  </cols>
  <sheetData>
    <row r="1" spans="1:20" ht="57.75" customHeight="1" x14ac:dyDescent="0.2">
      <c r="A1" s="118" t="s">
        <v>287</v>
      </c>
      <c r="B1" s="1212" t="s">
        <v>428</v>
      </c>
      <c r="C1" s="1213"/>
      <c r="D1" s="1213"/>
      <c r="E1" s="1213"/>
      <c r="F1" s="1213"/>
      <c r="G1" s="1213"/>
      <c r="H1" s="1213"/>
      <c r="I1" s="1213"/>
      <c r="J1" s="1213"/>
      <c r="K1" s="1213"/>
      <c r="L1" s="1213"/>
      <c r="M1" s="1213"/>
      <c r="N1" s="1213"/>
      <c r="O1" s="1213"/>
      <c r="P1" s="1214"/>
      <c r="Q1" s="1215"/>
      <c r="R1" s="1215"/>
      <c r="S1" s="1215"/>
    </row>
    <row r="2" spans="1:20" ht="8.25" customHeight="1" x14ac:dyDescent="0.2">
      <c r="B2" s="71"/>
      <c r="C2" s="71"/>
      <c r="D2" s="71"/>
      <c r="E2" s="71"/>
      <c r="F2" s="71"/>
      <c r="G2" s="71"/>
      <c r="H2" s="71"/>
      <c r="I2" s="71"/>
      <c r="J2" s="71"/>
      <c r="K2" s="71"/>
      <c r="L2" s="71"/>
      <c r="M2" s="71"/>
      <c r="N2" s="71"/>
      <c r="O2" s="71"/>
      <c r="P2" s="71"/>
      <c r="Q2" s="71"/>
      <c r="R2" s="71"/>
      <c r="S2" s="71"/>
    </row>
    <row r="3" spans="1:20" s="21" customFormat="1" ht="15.75" customHeight="1" x14ac:dyDescent="0.2">
      <c r="A3" s="183"/>
      <c r="B3" s="1164" t="s">
        <v>286</v>
      </c>
      <c r="C3" s="1165"/>
      <c r="D3" s="1166"/>
      <c r="E3" s="1200" t="s">
        <v>246</v>
      </c>
      <c r="F3" s="1201"/>
      <c r="G3" s="1201"/>
      <c r="H3" s="1201"/>
      <c r="I3" s="1202"/>
      <c r="J3" s="1200" t="s">
        <v>247</v>
      </c>
      <c r="K3" s="1201"/>
      <c r="L3" s="1201"/>
      <c r="M3" s="1201"/>
      <c r="N3" s="1202"/>
      <c r="O3" s="1200" t="s">
        <v>149</v>
      </c>
      <c r="P3" s="1201"/>
      <c r="Q3" s="1201"/>
      <c r="R3" s="1201"/>
      <c r="S3" s="1202"/>
      <c r="T3" s="183"/>
    </row>
    <row r="4" spans="1:20" s="20" customFormat="1" ht="35.25" customHeight="1" x14ac:dyDescent="0.2">
      <c r="A4" s="125"/>
      <c r="B4" s="1167"/>
      <c r="C4" s="1168"/>
      <c r="D4" s="1169"/>
      <c r="E4" s="133" t="s">
        <v>145</v>
      </c>
      <c r="F4" s="198" t="s">
        <v>147</v>
      </c>
      <c r="G4" s="198" t="s">
        <v>282</v>
      </c>
      <c r="H4" s="1192" t="s">
        <v>257</v>
      </c>
      <c r="I4" s="1193"/>
      <c r="J4" s="133" t="s">
        <v>145</v>
      </c>
      <c r="K4" s="198" t="s">
        <v>147</v>
      </c>
      <c r="L4" s="198" t="s">
        <v>282</v>
      </c>
      <c r="M4" s="1192" t="s">
        <v>258</v>
      </c>
      <c r="N4" s="1193"/>
      <c r="O4" s="1203" t="s">
        <v>288</v>
      </c>
      <c r="P4" s="1204"/>
      <c r="Q4" s="1192" t="s">
        <v>258</v>
      </c>
      <c r="R4" s="1192"/>
      <c r="S4" s="1193"/>
      <c r="T4" s="125"/>
    </row>
    <row r="5" spans="1:20" s="20" customFormat="1" ht="14.25" customHeight="1" x14ac:dyDescent="0.2">
      <c r="A5" s="125"/>
      <c r="B5" s="51"/>
      <c r="C5" s="32"/>
      <c r="D5" s="32"/>
      <c r="E5" s="146">
        <v>4</v>
      </c>
      <c r="F5" s="521">
        <v>12</v>
      </c>
      <c r="G5" s="521">
        <v>12</v>
      </c>
      <c r="H5" s="1174">
        <v>139.83625147418999</v>
      </c>
      <c r="I5" s="1175"/>
      <c r="J5" s="522">
        <v>18</v>
      </c>
      <c r="K5" s="523">
        <v>112</v>
      </c>
      <c r="L5" s="523">
        <v>236</v>
      </c>
      <c r="M5" s="1174">
        <v>620.03569808582097</v>
      </c>
      <c r="N5" s="1175"/>
      <c r="O5" s="1205"/>
      <c r="P5" s="1206"/>
      <c r="Q5" s="1207">
        <v>15.462306087272101</v>
      </c>
      <c r="R5" s="1208"/>
      <c r="S5" s="1209"/>
      <c r="T5" s="125"/>
    </row>
    <row r="6" spans="1:20" s="20" customFormat="1" ht="14.25" customHeight="1" x14ac:dyDescent="0.2">
      <c r="A6" s="125"/>
      <c r="B6" s="192"/>
      <c r="C6" s="32"/>
      <c r="D6" s="181" t="s">
        <v>284</v>
      </c>
      <c r="E6" s="199" t="s">
        <v>101</v>
      </c>
      <c r="F6" s="150" t="s">
        <v>30</v>
      </c>
      <c r="G6" s="151" t="s">
        <v>49</v>
      </c>
      <c r="H6" s="61" t="s">
        <v>48</v>
      </c>
      <c r="I6" s="152" t="s">
        <v>1</v>
      </c>
      <c r="J6" s="199" t="s">
        <v>101</v>
      </c>
      <c r="K6" s="150" t="s">
        <v>30</v>
      </c>
      <c r="L6" s="151" t="s">
        <v>49</v>
      </c>
      <c r="M6" s="61" t="s">
        <v>48</v>
      </c>
      <c r="N6" s="152" t="s">
        <v>1</v>
      </c>
      <c r="O6" s="199" t="s">
        <v>101</v>
      </c>
      <c r="P6" s="150" t="s">
        <v>30</v>
      </c>
      <c r="Q6" s="151" t="s">
        <v>49</v>
      </c>
      <c r="R6" s="61" t="s">
        <v>48</v>
      </c>
      <c r="S6" s="152" t="s">
        <v>1</v>
      </c>
      <c r="T6" s="125"/>
    </row>
    <row r="7" spans="1:20" s="20" customFormat="1" ht="14.25" customHeight="1" x14ac:dyDescent="0.2">
      <c r="A7" s="125"/>
      <c r="B7" s="128" t="s">
        <v>399</v>
      </c>
      <c r="C7" s="200"/>
      <c r="D7" s="40"/>
      <c r="E7" s="65"/>
      <c r="F7" s="66"/>
      <c r="G7" s="67"/>
      <c r="H7" s="68"/>
      <c r="I7" s="249"/>
      <c r="J7" s="191"/>
      <c r="K7" s="66"/>
      <c r="L7" s="65"/>
      <c r="M7" s="190"/>
      <c r="N7" s="249"/>
      <c r="O7" s="191"/>
      <c r="P7" s="66"/>
      <c r="Q7" s="36"/>
      <c r="R7" s="190"/>
      <c r="S7" s="786"/>
      <c r="T7" s="125"/>
    </row>
    <row r="8" spans="1:20" s="20" customFormat="1" ht="14.25" customHeight="1" x14ac:dyDescent="0.2">
      <c r="A8" s="125"/>
      <c r="B8" s="34"/>
      <c r="C8" s="119" t="s">
        <v>295</v>
      </c>
      <c r="D8" s="207"/>
      <c r="E8" s="214">
        <v>1.6994945093254301E-3</v>
      </c>
      <c r="F8" s="581">
        <v>3.4717280873615898E-2</v>
      </c>
      <c r="G8" s="223">
        <v>0.237650941585037</v>
      </c>
      <c r="H8" s="224">
        <v>0.13199673410142401</v>
      </c>
      <c r="I8" s="234">
        <v>0.36964767568646101</v>
      </c>
      <c r="J8" s="214" t="s">
        <v>95</v>
      </c>
      <c r="K8" s="581" t="s">
        <v>95</v>
      </c>
      <c r="L8" s="223" t="s">
        <v>95</v>
      </c>
      <c r="M8" s="224" t="s">
        <v>95</v>
      </c>
      <c r="N8" s="234" t="s">
        <v>95</v>
      </c>
      <c r="O8" s="223">
        <v>8.6903278126999207E-3</v>
      </c>
      <c r="P8" s="225">
        <v>8.2205535814465699E-2</v>
      </c>
      <c r="Q8" s="582">
        <v>0.13437250863870001</v>
      </c>
      <c r="R8" s="224">
        <v>9.0719404880703995E-4</v>
      </c>
      <c r="S8" s="244">
        <v>0.135279702687507</v>
      </c>
      <c r="T8" s="125"/>
    </row>
    <row r="9" spans="1:20" s="20" customFormat="1" ht="14.25" customHeight="1" x14ac:dyDescent="0.2">
      <c r="A9" s="125"/>
      <c r="B9" s="34"/>
      <c r="C9" s="127" t="s">
        <v>179</v>
      </c>
      <c r="D9" s="217"/>
      <c r="E9" s="226" t="s">
        <v>95</v>
      </c>
      <c r="F9" s="581" t="s">
        <v>95</v>
      </c>
      <c r="G9" s="223" t="s">
        <v>95</v>
      </c>
      <c r="H9" s="224" t="s">
        <v>95</v>
      </c>
      <c r="I9" s="234" t="s">
        <v>95</v>
      </c>
      <c r="J9" s="226" t="s">
        <v>95</v>
      </c>
      <c r="K9" s="581" t="s">
        <v>95</v>
      </c>
      <c r="L9" s="223" t="s">
        <v>95</v>
      </c>
      <c r="M9" s="224">
        <v>0.80377392724303698</v>
      </c>
      <c r="N9" s="234">
        <v>0.80377392724303698</v>
      </c>
      <c r="O9" s="223" t="s">
        <v>95</v>
      </c>
      <c r="P9" s="225" t="s">
        <v>95</v>
      </c>
      <c r="Q9" s="582" t="s">
        <v>95</v>
      </c>
      <c r="R9" s="224" t="s">
        <v>95</v>
      </c>
      <c r="S9" s="244" t="s">
        <v>95</v>
      </c>
      <c r="T9" s="125"/>
    </row>
    <row r="10" spans="1:20" s="20" customFormat="1" ht="14.25" customHeight="1" x14ac:dyDescent="0.2">
      <c r="A10" s="125"/>
      <c r="B10" s="34"/>
      <c r="C10" s="127" t="s">
        <v>26</v>
      </c>
      <c r="D10" s="207"/>
      <c r="E10" s="226" t="s">
        <v>95</v>
      </c>
      <c r="F10" s="581" t="s">
        <v>95</v>
      </c>
      <c r="G10" s="223" t="s">
        <v>95</v>
      </c>
      <c r="H10" s="224" t="s">
        <v>95</v>
      </c>
      <c r="I10" s="234" t="s">
        <v>95</v>
      </c>
      <c r="J10" s="214" t="s">
        <v>95</v>
      </c>
      <c r="K10" s="581" t="s">
        <v>95</v>
      </c>
      <c r="L10" s="223" t="s">
        <v>95</v>
      </c>
      <c r="M10" s="224" t="s">
        <v>95</v>
      </c>
      <c r="N10" s="235" t="s">
        <v>95</v>
      </c>
      <c r="O10" s="227">
        <v>7.2035210649037802E-5</v>
      </c>
      <c r="P10" s="228">
        <v>6.9153802223076303E-3</v>
      </c>
      <c r="Q10" s="582">
        <v>1.11383047611654E-3</v>
      </c>
      <c r="R10" s="583" t="s">
        <v>95</v>
      </c>
      <c r="S10" s="244">
        <v>1.11383047611654E-3</v>
      </c>
      <c r="T10" s="125"/>
    </row>
    <row r="11" spans="1:20" s="20" customFormat="1" ht="14.25" customHeight="1" x14ac:dyDescent="0.2">
      <c r="A11" s="125"/>
      <c r="B11" s="34"/>
      <c r="C11" s="127" t="s">
        <v>154</v>
      </c>
      <c r="D11" s="217"/>
      <c r="E11" s="226">
        <v>4.6689409596852499E-4</v>
      </c>
      <c r="F11" s="581">
        <v>1.4403695025099601E-2</v>
      </c>
      <c r="G11" s="223">
        <v>6.5288720215669394E-2</v>
      </c>
      <c r="H11" s="224" t="s">
        <v>95</v>
      </c>
      <c r="I11" s="234">
        <v>6.5288720215669394E-2</v>
      </c>
      <c r="J11" s="226" t="s">
        <v>95</v>
      </c>
      <c r="K11" s="581" t="s">
        <v>95</v>
      </c>
      <c r="L11" s="223" t="s">
        <v>95</v>
      </c>
      <c r="M11" s="224">
        <v>0.157851764492425</v>
      </c>
      <c r="N11" s="234">
        <v>0.157851764492425</v>
      </c>
      <c r="O11" s="227" t="s">
        <v>95</v>
      </c>
      <c r="P11" s="228" t="s">
        <v>95</v>
      </c>
      <c r="Q11" s="582" t="s">
        <v>95</v>
      </c>
      <c r="R11" s="583" t="s">
        <v>95</v>
      </c>
      <c r="S11" s="244" t="s">
        <v>95</v>
      </c>
      <c r="T11" s="125"/>
    </row>
    <row r="12" spans="1:20" s="20" customFormat="1" ht="14.25" customHeight="1" x14ac:dyDescent="0.2">
      <c r="A12" s="125"/>
      <c r="B12" s="122"/>
      <c r="C12" s="32" t="s">
        <v>291</v>
      </c>
      <c r="D12" s="142"/>
      <c r="E12" s="76" t="s">
        <v>95</v>
      </c>
      <c r="F12" s="52" t="s">
        <v>95</v>
      </c>
      <c r="G12" s="69" t="s">
        <v>95</v>
      </c>
      <c r="H12" s="70">
        <v>0.53801551301823503</v>
      </c>
      <c r="I12" s="165">
        <v>0.53801551301823503</v>
      </c>
      <c r="J12" s="76" t="s">
        <v>95</v>
      </c>
      <c r="K12" s="52" t="s">
        <v>95</v>
      </c>
      <c r="L12" s="69" t="s">
        <v>95</v>
      </c>
      <c r="M12" s="70" t="s">
        <v>95</v>
      </c>
      <c r="N12" s="165" t="s">
        <v>95</v>
      </c>
      <c r="O12" s="76">
        <v>1.40468660765624E-4</v>
      </c>
      <c r="P12" s="52">
        <v>2.6618618025626298E-3</v>
      </c>
      <c r="Q12" s="46">
        <v>2.17196942842726E-3</v>
      </c>
      <c r="R12" s="70" t="s">
        <v>95</v>
      </c>
      <c r="S12" s="165">
        <v>2.17196942842726E-3</v>
      </c>
      <c r="T12" s="125"/>
    </row>
    <row r="13" spans="1:20" s="20" customFormat="1" ht="14.25" customHeight="1" x14ac:dyDescent="0.2">
      <c r="A13" s="125"/>
      <c r="B13" s="34"/>
      <c r="C13" s="127" t="s">
        <v>296</v>
      </c>
      <c r="D13" s="217"/>
      <c r="E13" s="226">
        <v>1.0906646081824701E-2</v>
      </c>
      <c r="F13" s="232">
        <v>6.4757025199945598E-2</v>
      </c>
      <c r="G13" s="223">
        <v>1.52514450423804</v>
      </c>
      <c r="H13" s="224">
        <v>0.37797786446520898</v>
      </c>
      <c r="I13" s="234">
        <v>1.9031223687032499</v>
      </c>
      <c r="J13" s="214">
        <v>1.6909802721680801E-3</v>
      </c>
      <c r="K13" s="581">
        <v>1.8430521242479202E-2</v>
      </c>
      <c r="L13" s="227">
        <v>1.0484681335030801</v>
      </c>
      <c r="M13" s="224">
        <v>0.38192869454776401</v>
      </c>
      <c r="N13" s="240">
        <v>1.4303968280508501</v>
      </c>
      <c r="O13" s="226">
        <v>9.50864780567299E-4</v>
      </c>
      <c r="P13" s="232">
        <v>5.9515429938209003E-3</v>
      </c>
      <c r="Q13" s="787">
        <v>1.47025622847384E-2</v>
      </c>
      <c r="R13" s="583">
        <v>2.31334482445795E-2</v>
      </c>
      <c r="S13" s="234">
        <v>3.7836010529317898E-2</v>
      </c>
      <c r="T13" s="125"/>
    </row>
    <row r="14" spans="1:20" s="20" customFormat="1" ht="14.25" customHeight="1" x14ac:dyDescent="0.2">
      <c r="A14" s="125"/>
      <c r="B14" s="34"/>
      <c r="C14" s="119" t="s">
        <v>355</v>
      </c>
      <c r="D14" s="207"/>
      <c r="E14" s="214" t="s">
        <v>95</v>
      </c>
      <c r="F14" s="581" t="s">
        <v>95</v>
      </c>
      <c r="G14" s="223" t="s">
        <v>95</v>
      </c>
      <c r="H14" s="224">
        <v>0.32749705161934101</v>
      </c>
      <c r="I14" s="234">
        <v>0.32749705161934101</v>
      </c>
      <c r="J14" s="214" t="s">
        <v>95</v>
      </c>
      <c r="K14" s="581" t="s">
        <v>95</v>
      </c>
      <c r="L14" s="227" t="s">
        <v>95</v>
      </c>
      <c r="M14" s="224" t="s">
        <v>95</v>
      </c>
      <c r="N14" s="234" t="s">
        <v>95</v>
      </c>
      <c r="O14" s="214">
        <v>1.0805281597355699E-3</v>
      </c>
      <c r="P14" s="581">
        <v>4.0618108621015801E-2</v>
      </c>
      <c r="Q14" s="582">
        <v>1.6707457141748198E-2</v>
      </c>
      <c r="R14" s="583" t="s">
        <v>95</v>
      </c>
      <c r="S14" s="240">
        <v>1.6707457141748198E-2</v>
      </c>
      <c r="T14" s="125"/>
    </row>
    <row r="15" spans="1:20" s="20" customFormat="1" ht="14.25" customHeight="1" x14ac:dyDescent="0.2">
      <c r="A15" s="125"/>
      <c r="B15" s="34"/>
      <c r="C15" s="127"/>
      <c r="D15" s="217" t="s">
        <v>440</v>
      </c>
      <c r="E15" s="226"/>
      <c r="F15" s="232"/>
      <c r="G15" s="223"/>
      <c r="H15" s="224"/>
      <c r="I15" s="234"/>
      <c r="J15" s="226"/>
      <c r="K15" s="232"/>
      <c r="L15" s="223"/>
      <c r="M15" s="224"/>
      <c r="N15" s="234"/>
      <c r="O15" s="226"/>
      <c r="P15" s="232"/>
      <c r="Q15" s="787"/>
      <c r="R15" s="224"/>
      <c r="S15" s="234"/>
      <c r="T15" s="125"/>
    </row>
    <row r="16" spans="1:20" s="20" customFormat="1" ht="14.25" customHeight="1" x14ac:dyDescent="0.2">
      <c r="A16" s="125"/>
      <c r="B16" s="34"/>
      <c r="C16" s="127" t="s">
        <v>356</v>
      </c>
      <c r="D16" s="207"/>
      <c r="E16" s="226" t="s">
        <v>95</v>
      </c>
      <c r="F16" s="232" t="s">
        <v>95</v>
      </c>
      <c r="G16" s="223" t="s">
        <v>95</v>
      </c>
      <c r="H16" s="224">
        <v>5.6246031026036501E-2</v>
      </c>
      <c r="I16" s="234">
        <v>5.6246031026036501E-2</v>
      </c>
      <c r="J16" s="214" t="s">
        <v>95</v>
      </c>
      <c r="K16" s="581" t="s">
        <v>95</v>
      </c>
      <c r="L16" s="227" t="s">
        <v>95</v>
      </c>
      <c r="M16" s="224">
        <v>9.9791345368774403E-2</v>
      </c>
      <c r="N16" s="240">
        <v>9.9791345368774403E-2</v>
      </c>
      <c r="O16" s="214" t="s">
        <v>95</v>
      </c>
      <c r="P16" s="581" t="s">
        <v>95</v>
      </c>
      <c r="Q16" s="582" t="s">
        <v>95</v>
      </c>
      <c r="R16" s="224" t="s">
        <v>95</v>
      </c>
      <c r="S16" s="234" t="s">
        <v>95</v>
      </c>
      <c r="T16" s="125"/>
    </row>
    <row r="17" spans="1:21" s="20" customFormat="1" ht="14.25" customHeight="1" x14ac:dyDescent="0.2">
      <c r="A17" s="125"/>
      <c r="B17" s="34"/>
      <c r="C17" s="127"/>
      <c r="D17" s="207" t="s">
        <v>440</v>
      </c>
      <c r="E17" s="214"/>
      <c r="F17" s="581"/>
      <c r="G17" s="223"/>
      <c r="H17" s="224"/>
      <c r="I17" s="234"/>
      <c r="J17" s="214"/>
      <c r="K17" s="581"/>
      <c r="L17" s="227"/>
      <c r="M17" s="224"/>
      <c r="N17" s="234"/>
      <c r="O17" s="214"/>
      <c r="P17" s="581"/>
      <c r="Q17" s="582"/>
      <c r="R17" s="583"/>
      <c r="S17" s="240"/>
      <c r="T17" s="125"/>
    </row>
    <row r="18" spans="1:21" s="20" customFormat="1" ht="14.25" customHeight="1" x14ac:dyDescent="0.2">
      <c r="A18" s="125"/>
      <c r="B18" s="34"/>
      <c r="C18" s="127" t="s">
        <v>9</v>
      </c>
      <c r="D18" s="217"/>
      <c r="E18" s="226">
        <v>9.6597275828581394E-2</v>
      </c>
      <c r="F18" s="232">
        <v>0.342622759055352</v>
      </c>
      <c r="G18" s="223">
        <v>13.5078009544872</v>
      </c>
      <c r="H18" s="224">
        <v>5.12700716683299</v>
      </c>
      <c r="I18" s="234">
        <f>SUM(H18,G19)</f>
        <v>11.88090764407659</v>
      </c>
      <c r="J18" s="226">
        <v>3.8856741095296301E-3</v>
      </c>
      <c r="K18" s="232">
        <v>0.133367736156348</v>
      </c>
      <c r="L18" s="223">
        <v>2.4092566590361999</v>
      </c>
      <c r="M18" s="224">
        <v>2.1825183706794902</v>
      </c>
      <c r="N18" s="234">
        <f>SUM(M18,L19)</f>
        <v>3.3871467001975901</v>
      </c>
      <c r="O18" s="214" t="s">
        <v>95</v>
      </c>
      <c r="P18" s="581" t="s">
        <v>95</v>
      </c>
      <c r="Q18" s="582" t="s">
        <v>95</v>
      </c>
      <c r="R18" s="583">
        <v>1.4515104780912599E-2</v>
      </c>
      <c r="S18" s="244">
        <v>1.4515104780912599E-2</v>
      </c>
      <c r="T18" s="125"/>
    </row>
    <row r="19" spans="1:21" s="20" customFormat="1" ht="14.25" customHeight="1" x14ac:dyDescent="0.2">
      <c r="A19" s="125"/>
      <c r="B19" s="34"/>
      <c r="C19" s="127"/>
      <c r="D19" s="119" t="s">
        <v>413</v>
      </c>
      <c r="E19" s="226"/>
      <c r="F19" s="232"/>
      <c r="G19" s="223">
        <f>0.5*G18</f>
        <v>6.7539004772436</v>
      </c>
      <c r="H19" s="224"/>
      <c r="I19" s="234"/>
      <c r="J19" s="226"/>
      <c r="K19" s="232"/>
      <c r="L19" s="223">
        <f>0.5*L18</f>
        <v>1.2046283295180999</v>
      </c>
      <c r="M19" s="224"/>
      <c r="N19" s="234"/>
      <c r="O19" s="214"/>
      <c r="P19" s="581"/>
      <c r="Q19" s="582"/>
      <c r="R19" s="583"/>
      <c r="S19" s="245"/>
      <c r="T19" s="192"/>
      <c r="U19" s="23"/>
    </row>
    <row r="20" spans="1:21" s="20" customFormat="1" ht="14.25" customHeight="1" x14ac:dyDescent="0.2">
      <c r="A20" s="125"/>
      <c r="B20" s="34"/>
      <c r="C20" s="127" t="s">
        <v>155</v>
      </c>
      <c r="D20" s="207"/>
      <c r="E20" s="226">
        <v>1.6185661993575501E-4</v>
      </c>
      <c r="F20" s="232">
        <v>3.41023741506645E-3</v>
      </c>
      <c r="G20" s="223">
        <v>2.2633423008098699E-2</v>
      </c>
      <c r="H20" s="224">
        <v>0.61961353533520802</v>
      </c>
      <c r="I20" s="234">
        <v>0.64224695834330703</v>
      </c>
      <c r="J20" s="226">
        <v>7.2285744743354301E-3</v>
      </c>
      <c r="K20" s="232">
        <v>0.144136633445266</v>
      </c>
      <c r="L20" s="223">
        <v>4.48197422035991</v>
      </c>
      <c r="M20" s="224">
        <v>1.4342737911639301</v>
      </c>
      <c r="N20" s="234">
        <v>5.9162480115238401</v>
      </c>
      <c r="O20" s="214" t="s">
        <v>95</v>
      </c>
      <c r="P20" s="581" t="s">
        <v>95</v>
      </c>
      <c r="Q20" s="582" t="s">
        <v>95</v>
      </c>
      <c r="R20" s="224" t="s">
        <v>95</v>
      </c>
      <c r="S20" s="788" t="s">
        <v>95</v>
      </c>
      <c r="T20" s="192"/>
      <c r="U20" s="23"/>
    </row>
    <row r="21" spans="1:21" s="20" customFormat="1" ht="14.25" customHeight="1" x14ac:dyDescent="0.2">
      <c r="A21" s="125"/>
      <c r="B21" s="34"/>
      <c r="C21" s="127" t="s">
        <v>297</v>
      </c>
      <c r="D21" s="207"/>
      <c r="E21" s="214" t="s">
        <v>95</v>
      </c>
      <c r="F21" s="581" t="s">
        <v>95</v>
      </c>
      <c r="G21" s="223" t="s">
        <v>95</v>
      </c>
      <c r="H21" s="224" t="s">
        <v>95</v>
      </c>
      <c r="I21" s="234" t="s">
        <v>95</v>
      </c>
      <c r="J21" s="226">
        <v>3.8339193716519101E-3</v>
      </c>
      <c r="K21" s="232">
        <v>2.8961576758863902E-3</v>
      </c>
      <c r="L21" s="223">
        <v>2.37716687400694</v>
      </c>
      <c r="M21" s="224">
        <v>14.3853760319332</v>
      </c>
      <c r="N21" s="234">
        <v>16.762542905940201</v>
      </c>
      <c r="O21" s="214" t="s">
        <v>95</v>
      </c>
      <c r="P21" s="581" t="s">
        <v>95</v>
      </c>
      <c r="Q21" s="582" t="s">
        <v>95</v>
      </c>
      <c r="R21" s="583" t="s">
        <v>95</v>
      </c>
      <c r="S21" s="245" t="s">
        <v>95</v>
      </c>
      <c r="T21" s="192"/>
      <c r="U21" s="23"/>
    </row>
    <row r="22" spans="1:21" s="20" customFormat="1" ht="14.25" customHeight="1" x14ac:dyDescent="0.2">
      <c r="A22" s="125"/>
      <c r="B22" s="34"/>
      <c r="C22" s="127" t="s">
        <v>241</v>
      </c>
      <c r="D22" s="207"/>
      <c r="E22" s="226"/>
      <c r="F22" s="232"/>
      <c r="G22" s="223"/>
      <c r="H22" s="224"/>
      <c r="I22" s="234"/>
      <c r="J22" s="226"/>
      <c r="K22" s="232"/>
      <c r="L22" s="223"/>
      <c r="M22" s="224"/>
      <c r="N22" s="234"/>
      <c r="O22" s="214"/>
      <c r="P22" s="232"/>
      <c r="Q22" s="787"/>
      <c r="R22" s="224"/>
      <c r="S22" s="245"/>
      <c r="T22" s="192"/>
      <c r="U22" s="23"/>
    </row>
    <row r="23" spans="1:21" s="20" customFormat="1" ht="14.25" customHeight="1" x14ac:dyDescent="0.2">
      <c r="A23" s="125"/>
      <c r="B23" s="34"/>
      <c r="C23" s="182"/>
      <c r="D23" s="207" t="s">
        <v>199</v>
      </c>
      <c r="E23" s="214" t="s">
        <v>95</v>
      </c>
      <c r="F23" s="581" t="s">
        <v>95</v>
      </c>
      <c r="G23" s="214" t="s">
        <v>95</v>
      </c>
      <c r="H23" s="224" t="s">
        <v>95</v>
      </c>
      <c r="I23" s="234" t="s">
        <v>95</v>
      </c>
      <c r="J23" s="214" t="s">
        <v>95</v>
      </c>
      <c r="K23" s="581" t="s">
        <v>95</v>
      </c>
      <c r="L23" s="223" t="s">
        <v>95</v>
      </c>
      <c r="M23" s="224" t="s">
        <v>95</v>
      </c>
      <c r="N23" s="234" t="s">
        <v>95</v>
      </c>
      <c r="O23" s="214">
        <v>2.7013203993389199E-4</v>
      </c>
      <c r="P23" s="581">
        <v>1.0154527155254001E-2</v>
      </c>
      <c r="Q23" s="582">
        <v>4.1768642854370401E-3</v>
      </c>
      <c r="R23" s="583" t="s">
        <v>95</v>
      </c>
      <c r="S23" s="245">
        <v>4.1768642854370401E-3</v>
      </c>
      <c r="T23" s="192"/>
      <c r="U23" s="23"/>
    </row>
    <row r="24" spans="1:21" s="20" customFormat="1" ht="14.25" customHeight="1" x14ac:dyDescent="0.2">
      <c r="A24" s="125"/>
      <c r="B24" s="34"/>
      <c r="C24" s="127"/>
      <c r="D24" s="207" t="s">
        <v>200</v>
      </c>
      <c r="E24" s="226" t="s">
        <v>95</v>
      </c>
      <c r="F24" s="232" t="s">
        <v>95</v>
      </c>
      <c r="G24" s="223" t="s">
        <v>95</v>
      </c>
      <c r="H24" s="224" t="s">
        <v>95</v>
      </c>
      <c r="I24" s="234" t="s">
        <v>95</v>
      </c>
      <c r="J24" s="214" t="s">
        <v>95</v>
      </c>
      <c r="K24" s="581" t="s">
        <v>95</v>
      </c>
      <c r="L24" s="223" t="s">
        <v>95</v>
      </c>
      <c r="M24" s="224" t="s">
        <v>95</v>
      </c>
      <c r="N24" s="234" t="s">
        <v>95</v>
      </c>
      <c r="O24" s="214">
        <v>9.0044013311297303E-5</v>
      </c>
      <c r="P24" s="581">
        <v>3.3848423850846498E-3</v>
      </c>
      <c r="Q24" s="582">
        <v>1.39228809514568E-3</v>
      </c>
      <c r="R24" s="583" t="s">
        <v>95</v>
      </c>
      <c r="S24" s="245">
        <v>1.39228809514568E-3</v>
      </c>
      <c r="T24" s="192"/>
      <c r="U24" s="23"/>
    </row>
    <row r="25" spans="1:21" s="20" customFormat="1" ht="14.25" customHeight="1" x14ac:dyDescent="0.2">
      <c r="A25" s="125"/>
      <c r="B25" s="34"/>
      <c r="C25" s="127"/>
      <c r="D25" s="207" t="s">
        <v>208</v>
      </c>
      <c r="E25" s="214" t="s">
        <v>95</v>
      </c>
      <c r="F25" s="581" t="s">
        <v>95</v>
      </c>
      <c r="G25" s="223" t="s">
        <v>95</v>
      </c>
      <c r="H25" s="224" t="s">
        <v>95</v>
      </c>
      <c r="I25" s="234" t="s">
        <v>95</v>
      </c>
      <c r="J25" s="214" t="s">
        <v>95</v>
      </c>
      <c r="K25" s="581" t="s">
        <v>95</v>
      </c>
      <c r="L25" s="223" t="s">
        <v>95</v>
      </c>
      <c r="M25" s="224" t="s">
        <v>95</v>
      </c>
      <c r="N25" s="234" t="s">
        <v>95</v>
      </c>
      <c r="O25" s="214">
        <v>1.9809682928485401E-4</v>
      </c>
      <c r="P25" s="581">
        <v>7.4466532471862404E-3</v>
      </c>
      <c r="Q25" s="582">
        <v>3.0630338093204901E-3</v>
      </c>
      <c r="R25" s="583" t="s">
        <v>95</v>
      </c>
      <c r="S25" s="245">
        <v>3.0630338093204901E-3</v>
      </c>
      <c r="T25" s="192"/>
      <c r="U25" s="23"/>
    </row>
    <row r="26" spans="1:21" s="20" customFormat="1" ht="14.25" customHeight="1" x14ac:dyDescent="0.2">
      <c r="A26" s="125"/>
      <c r="B26" s="34"/>
      <c r="C26" s="127" t="s">
        <v>156</v>
      </c>
      <c r="D26" s="207"/>
      <c r="E26" s="214"/>
      <c r="F26" s="581"/>
      <c r="G26" s="223"/>
      <c r="H26" s="224"/>
      <c r="I26" s="234"/>
      <c r="J26" s="214"/>
      <c r="K26" s="581"/>
      <c r="L26" s="223"/>
      <c r="M26" s="224"/>
      <c r="N26" s="234"/>
      <c r="O26" s="214"/>
      <c r="P26" s="581"/>
      <c r="Q26" s="582"/>
      <c r="R26" s="583"/>
      <c r="S26" s="245"/>
      <c r="T26" s="192"/>
      <c r="U26" s="23"/>
    </row>
    <row r="27" spans="1:21" s="20" customFormat="1" ht="14.25" customHeight="1" x14ac:dyDescent="0.2">
      <c r="A27" s="125"/>
      <c r="B27" s="34"/>
      <c r="C27" s="127"/>
      <c r="D27" s="207" t="s">
        <v>119</v>
      </c>
      <c r="E27" s="214" t="s">
        <v>95</v>
      </c>
      <c r="F27" s="581" t="s">
        <v>95</v>
      </c>
      <c r="G27" s="223" t="s">
        <v>95</v>
      </c>
      <c r="H27" s="224">
        <v>4.2162297015331598E-3</v>
      </c>
      <c r="I27" s="234">
        <v>4.2162297015331598E-3</v>
      </c>
      <c r="J27" s="214" t="s">
        <v>95</v>
      </c>
      <c r="K27" s="581" t="s">
        <v>95</v>
      </c>
      <c r="L27" s="214" t="s">
        <v>95</v>
      </c>
      <c r="M27" s="224" t="s">
        <v>95</v>
      </c>
      <c r="N27" s="235" t="s">
        <v>95</v>
      </c>
      <c r="O27" s="214" t="s">
        <v>95</v>
      </c>
      <c r="P27" s="581" t="s">
        <v>95</v>
      </c>
      <c r="Q27" s="582" t="s">
        <v>95</v>
      </c>
      <c r="R27" s="583" t="s">
        <v>95</v>
      </c>
      <c r="S27" s="245" t="s">
        <v>95</v>
      </c>
      <c r="T27" s="192"/>
      <c r="U27" s="23"/>
    </row>
    <row r="28" spans="1:21" s="20" customFormat="1" ht="14.25" customHeight="1" x14ac:dyDescent="0.2">
      <c r="A28" s="125"/>
      <c r="B28" s="34"/>
      <c r="C28" s="127"/>
      <c r="D28" s="207" t="s">
        <v>120</v>
      </c>
      <c r="E28" s="214" t="s">
        <v>95</v>
      </c>
      <c r="F28" s="581" t="s">
        <v>95</v>
      </c>
      <c r="G28" s="223" t="s">
        <v>95</v>
      </c>
      <c r="H28" s="224">
        <v>1.5467658532159999E-5</v>
      </c>
      <c r="I28" s="234">
        <v>1.5467658532159999E-5</v>
      </c>
      <c r="J28" s="214" t="s">
        <v>95</v>
      </c>
      <c r="K28" s="581" t="s">
        <v>95</v>
      </c>
      <c r="L28" s="223" t="s">
        <v>95</v>
      </c>
      <c r="M28" s="224" t="s">
        <v>95</v>
      </c>
      <c r="N28" s="234" t="s">
        <v>95</v>
      </c>
      <c r="O28" s="214" t="s">
        <v>95</v>
      </c>
      <c r="P28" s="581" t="s">
        <v>95</v>
      </c>
      <c r="Q28" s="582" t="s">
        <v>95</v>
      </c>
      <c r="R28" s="583" t="s">
        <v>95</v>
      </c>
      <c r="S28" s="245" t="s">
        <v>95</v>
      </c>
      <c r="T28" s="237"/>
      <c r="U28" s="23"/>
    </row>
    <row r="29" spans="1:21" s="20" customFormat="1" ht="14.25" customHeight="1" x14ac:dyDescent="0.2">
      <c r="A29" s="125"/>
      <c r="B29" s="34"/>
      <c r="C29" s="127"/>
      <c r="D29" s="207" t="s">
        <v>123</v>
      </c>
      <c r="E29" s="214" t="s">
        <v>95</v>
      </c>
      <c r="F29" s="581" t="s">
        <v>95</v>
      </c>
      <c r="G29" s="223" t="s">
        <v>95</v>
      </c>
      <c r="H29" s="224">
        <v>3.2087453506304998E-4</v>
      </c>
      <c r="I29" s="234">
        <v>3.2087453506304998E-4</v>
      </c>
      <c r="J29" s="226" t="s">
        <v>95</v>
      </c>
      <c r="K29" s="232" t="s">
        <v>95</v>
      </c>
      <c r="L29" s="236" t="s">
        <v>95</v>
      </c>
      <c r="M29" s="224" t="s">
        <v>95</v>
      </c>
      <c r="N29" s="242" t="s">
        <v>95</v>
      </c>
      <c r="O29" s="214" t="s">
        <v>95</v>
      </c>
      <c r="P29" s="581" t="s">
        <v>95</v>
      </c>
      <c r="Q29" s="582" t="s">
        <v>95</v>
      </c>
      <c r="R29" s="583" t="s">
        <v>95</v>
      </c>
      <c r="S29" s="245" t="s">
        <v>95</v>
      </c>
      <c r="T29" s="237"/>
      <c r="U29" s="23"/>
    </row>
    <row r="30" spans="1:21" s="20" customFormat="1" ht="14.25" customHeight="1" x14ac:dyDescent="0.2">
      <c r="A30" s="125"/>
      <c r="B30" s="34"/>
      <c r="C30" s="127"/>
      <c r="D30" s="207" t="s">
        <v>124</v>
      </c>
      <c r="E30" s="214" t="s">
        <v>95</v>
      </c>
      <c r="F30" s="581" t="s">
        <v>95</v>
      </c>
      <c r="G30" s="223" t="s">
        <v>95</v>
      </c>
      <c r="H30" s="224">
        <v>5.9205298013244999E-2</v>
      </c>
      <c r="I30" s="234">
        <v>5.9205298013244999E-2</v>
      </c>
      <c r="J30" s="224" t="s">
        <v>95</v>
      </c>
      <c r="K30" s="581" t="s">
        <v>95</v>
      </c>
      <c r="L30" s="214" t="s">
        <v>95</v>
      </c>
      <c r="M30" s="224" t="s">
        <v>95</v>
      </c>
      <c r="N30" s="242" t="s">
        <v>95</v>
      </c>
      <c r="O30" s="214">
        <v>7.5636971181489699E-5</v>
      </c>
      <c r="P30" s="581">
        <v>2.7667194677679602E-3</v>
      </c>
      <c r="Q30" s="582">
        <v>1.1695219999223699E-3</v>
      </c>
      <c r="R30" s="583" t="s">
        <v>95</v>
      </c>
      <c r="S30" s="245">
        <v>1.1695219999223699E-3</v>
      </c>
      <c r="T30" s="237"/>
      <c r="U30" s="23"/>
    </row>
    <row r="31" spans="1:21" s="20" customFormat="1" ht="14.25" customHeight="1" x14ac:dyDescent="0.2">
      <c r="A31" s="125"/>
      <c r="B31" s="34"/>
      <c r="C31" s="127"/>
      <c r="D31" s="207" t="s">
        <v>129</v>
      </c>
      <c r="E31" s="214" t="s">
        <v>95</v>
      </c>
      <c r="F31" s="581" t="s">
        <v>95</v>
      </c>
      <c r="G31" s="223" t="s">
        <v>95</v>
      </c>
      <c r="H31" s="224" t="s">
        <v>95</v>
      </c>
      <c r="I31" s="234" t="s">
        <v>95</v>
      </c>
      <c r="J31" s="224" t="s">
        <v>95</v>
      </c>
      <c r="K31" s="581" t="s">
        <v>95</v>
      </c>
      <c r="L31" s="214" t="s">
        <v>95</v>
      </c>
      <c r="M31" s="224" t="s">
        <v>95</v>
      </c>
      <c r="N31" s="242" t="s">
        <v>95</v>
      </c>
      <c r="O31" s="214">
        <v>2.1610563194711301E-5</v>
      </c>
      <c r="P31" s="581">
        <v>8.1236217242031702E-4</v>
      </c>
      <c r="Q31" s="582">
        <v>3.3414914283496299E-4</v>
      </c>
      <c r="R31" s="583" t="s">
        <v>95</v>
      </c>
      <c r="S31" s="245">
        <v>3.3414914283496299E-4</v>
      </c>
      <c r="T31" s="237"/>
      <c r="U31" s="23"/>
    </row>
    <row r="32" spans="1:21" s="20" customFormat="1" ht="14.25" customHeight="1" x14ac:dyDescent="0.2">
      <c r="A32" s="125"/>
      <c r="B32" s="34"/>
      <c r="C32" s="127"/>
      <c r="D32" s="207" t="s">
        <v>130</v>
      </c>
      <c r="E32" s="214" t="s">
        <v>95</v>
      </c>
      <c r="F32" s="581" t="s">
        <v>95</v>
      </c>
      <c r="G32" s="223" t="s">
        <v>95</v>
      </c>
      <c r="H32" s="224" t="s">
        <v>95</v>
      </c>
      <c r="I32" s="234" t="s">
        <v>95</v>
      </c>
      <c r="J32" s="226" t="s">
        <v>95</v>
      </c>
      <c r="K32" s="232" t="s">
        <v>95</v>
      </c>
      <c r="L32" s="236" t="s">
        <v>95</v>
      </c>
      <c r="M32" s="224" t="s">
        <v>95</v>
      </c>
      <c r="N32" s="242" t="s">
        <v>95</v>
      </c>
      <c r="O32" s="214">
        <v>7.2035210649037798E-6</v>
      </c>
      <c r="P32" s="581">
        <v>2.7078739080677202E-4</v>
      </c>
      <c r="Q32" s="582">
        <v>1.11383047611654E-4</v>
      </c>
      <c r="R32" s="583" t="s">
        <v>95</v>
      </c>
      <c r="S32" s="245">
        <v>1.11383047611654E-4</v>
      </c>
      <c r="T32" s="237"/>
      <c r="U32" s="23"/>
    </row>
    <row r="33" spans="1:21" s="20" customFormat="1" ht="14.25" customHeight="1" x14ac:dyDescent="0.2">
      <c r="A33" s="125"/>
      <c r="B33" s="34"/>
      <c r="C33" s="127"/>
      <c r="D33" s="207" t="s">
        <v>131</v>
      </c>
      <c r="E33" s="214" t="s">
        <v>95</v>
      </c>
      <c r="F33" s="581" t="s">
        <v>95</v>
      </c>
      <c r="G33" s="223" t="s">
        <v>95</v>
      </c>
      <c r="H33" s="224">
        <v>2.0153361153950802E-2</v>
      </c>
      <c r="I33" s="234">
        <v>2.0153361153950802E-2</v>
      </c>
      <c r="J33" s="214" t="s">
        <v>95</v>
      </c>
      <c r="K33" s="581" t="s">
        <v>95</v>
      </c>
      <c r="L33" s="214" t="s">
        <v>95</v>
      </c>
      <c r="M33" s="224" t="s">
        <v>95</v>
      </c>
      <c r="N33" s="242" t="s">
        <v>95</v>
      </c>
      <c r="O33" s="214">
        <v>1.44070421298076E-5</v>
      </c>
      <c r="P33" s="581">
        <v>5.4157478161354403E-4</v>
      </c>
      <c r="Q33" s="582">
        <v>2.22766095223309E-4</v>
      </c>
      <c r="R33" s="583" t="s">
        <v>95</v>
      </c>
      <c r="S33" s="245">
        <v>2.22766095223309E-4</v>
      </c>
      <c r="T33" s="237"/>
      <c r="U33" s="23"/>
    </row>
    <row r="34" spans="1:21" s="20" customFormat="1" ht="14.25" customHeight="1" x14ac:dyDescent="0.2">
      <c r="A34" s="125"/>
      <c r="B34" s="34"/>
      <c r="C34" s="127"/>
      <c r="D34" s="207" t="s">
        <v>158</v>
      </c>
      <c r="E34" s="214" t="s">
        <v>95</v>
      </c>
      <c r="F34" s="581" t="s">
        <v>95</v>
      </c>
      <c r="G34" s="223" t="s">
        <v>95</v>
      </c>
      <c r="H34" s="224">
        <v>1.3154313707702101E-2</v>
      </c>
      <c r="I34" s="234">
        <v>1.3154313707702101E-2</v>
      </c>
      <c r="J34" s="224" t="s">
        <v>95</v>
      </c>
      <c r="K34" s="581" t="s">
        <v>95</v>
      </c>
      <c r="L34" s="214" t="s">
        <v>95</v>
      </c>
      <c r="M34" s="224" t="s">
        <v>95</v>
      </c>
      <c r="N34" s="242" t="s">
        <v>95</v>
      </c>
      <c r="O34" s="214" t="s">
        <v>95</v>
      </c>
      <c r="P34" s="581" t="s">
        <v>95</v>
      </c>
      <c r="Q34" s="582" t="s">
        <v>95</v>
      </c>
      <c r="R34" s="583" t="s">
        <v>95</v>
      </c>
      <c r="S34" s="245" t="s">
        <v>95</v>
      </c>
      <c r="T34" s="237"/>
      <c r="U34" s="23"/>
    </row>
    <row r="35" spans="1:21" s="20" customFormat="1" ht="14.25" customHeight="1" x14ac:dyDescent="0.2">
      <c r="A35" s="125"/>
      <c r="B35" s="34"/>
      <c r="C35" s="127"/>
      <c r="D35" s="207" t="s">
        <v>137</v>
      </c>
      <c r="E35" s="214" t="s">
        <v>95</v>
      </c>
      <c r="F35" s="581" t="s">
        <v>95</v>
      </c>
      <c r="G35" s="223" t="s">
        <v>95</v>
      </c>
      <c r="H35" s="224">
        <v>2.2726118116665199E-3</v>
      </c>
      <c r="I35" s="234">
        <v>2.2726118116665199E-3</v>
      </c>
      <c r="J35" s="226" t="s">
        <v>95</v>
      </c>
      <c r="K35" s="232" t="s">
        <v>95</v>
      </c>
      <c r="L35" s="236" t="s">
        <v>95</v>
      </c>
      <c r="M35" s="224" t="s">
        <v>95</v>
      </c>
      <c r="N35" s="242" t="s">
        <v>95</v>
      </c>
      <c r="O35" s="214" t="s">
        <v>95</v>
      </c>
      <c r="P35" s="581" t="s">
        <v>95</v>
      </c>
      <c r="Q35" s="582" t="s">
        <v>95</v>
      </c>
      <c r="R35" s="583" t="s">
        <v>95</v>
      </c>
      <c r="S35" s="245" t="s">
        <v>95</v>
      </c>
      <c r="T35" s="237"/>
      <c r="U35" s="23"/>
    </row>
    <row r="36" spans="1:21" s="20" customFormat="1" ht="14.25" customHeight="1" x14ac:dyDescent="0.2">
      <c r="A36" s="125"/>
      <c r="B36" s="34"/>
      <c r="C36" s="127" t="s">
        <v>406</v>
      </c>
      <c r="D36" s="207"/>
      <c r="E36" s="214"/>
      <c r="F36" s="581"/>
      <c r="G36" s="223"/>
      <c r="H36" s="224"/>
      <c r="I36" s="234"/>
      <c r="J36" s="224"/>
      <c r="K36" s="581"/>
      <c r="L36" s="214"/>
      <c r="M36" s="224"/>
      <c r="N36" s="242"/>
      <c r="O36" s="214"/>
      <c r="P36" s="581"/>
      <c r="Q36" s="582"/>
      <c r="R36" s="583"/>
      <c r="S36" s="245"/>
      <c r="T36" s="237"/>
      <c r="U36" s="23"/>
    </row>
    <row r="37" spans="1:21" s="125" customFormat="1" ht="14.25" customHeight="1" x14ac:dyDescent="0.2">
      <c r="B37" s="34"/>
      <c r="C37" s="127"/>
      <c r="D37" s="207" t="s">
        <v>122</v>
      </c>
      <c r="E37" s="214" t="s">
        <v>95</v>
      </c>
      <c r="F37" s="581" t="s">
        <v>95</v>
      </c>
      <c r="G37" s="223" t="s">
        <v>95</v>
      </c>
      <c r="H37" s="224" t="s">
        <v>95</v>
      </c>
      <c r="I37" s="234" t="s">
        <v>95</v>
      </c>
      <c r="J37" s="226" t="s">
        <v>95</v>
      </c>
      <c r="K37" s="232" t="s">
        <v>95</v>
      </c>
      <c r="L37" s="236" t="s">
        <v>95</v>
      </c>
      <c r="M37" s="224">
        <v>9.5255375124739198E-3</v>
      </c>
      <c r="N37" s="242">
        <v>9.5255375124739198E-3</v>
      </c>
      <c r="O37" s="214" t="s">
        <v>95</v>
      </c>
      <c r="P37" s="581" t="s">
        <v>95</v>
      </c>
      <c r="Q37" s="582" t="s">
        <v>95</v>
      </c>
      <c r="R37" s="583" t="s">
        <v>95</v>
      </c>
      <c r="S37" s="245" t="s">
        <v>95</v>
      </c>
      <c r="T37" s="237"/>
      <c r="U37" s="182"/>
    </row>
    <row r="38" spans="1:21" s="20" customFormat="1" ht="14.25" customHeight="1" x14ac:dyDescent="0.2">
      <c r="A38" s="125"/>
      <c r="B38" s="34"/>
      <c r="C38" s="127"/>
      <c r="D38" s="207" t="s">
        <v>123</v>
      </c>
      <c r="E38" s="214" t="s">
        <v>95</v>
      </c>
      <c r="F38" s="581" t="s">
        <v>95</v>
      </c>
      <c r="G38" s="224" t="s">
        <v>95</v>
      </c>
      <c r="H38" s="224" t="s">
        <v>95</v>
      </c>
      <c r="I38" s="234" t="s">
        <v>95</v>
      </c>
      <c r="J38" s="214" t="s">
        <v>95</v>
      </c>
      <c r="K38" s="581" t="s">
        <v>95</v>
      </c>
      <c r="L38" s="214" t="s">
        <v>95</v>
      </c>
      <c r="M38" s="224">
        <v>0.114760047174091</v>
      </c>
      <c r="N38" s="242">
        <v>0.114760047174091</v>
      </c>
      <c r="O38" s="214" t="s">
        <v>95</v>
      </c>
      <c r="P38" s="581" t="s">
        <v>95</v>
      </c>
      <c r="Q38" s="582" t="s">
        <v>95</v>
      </c>
      <c r="R38" s="583" t="s">
        <v>95</v>
      </c>
      <c r="S38" s="245" t="s">
        <v>95</v>
      </c>
      <c r="T38" s="237"/>
      <c r="U38" s="23"/>
    </row>
    <row r="39" spans="1:21" s="20" customFormat="1" ht="14.25" customHeight="1" x14ac:dyDescent="0.2">
      <c r="A39" s="125"/>
      <c r="B39" s="34"/>
      <c r="C39" s="127"/>
      <c r="D39" s="147" t="s">
        <v>124</v>
      </c>
      <c r="E39" s="214" t="s">
        <v>95</v>
      </c>
      <c r="F39" s="581" t="s">
        <v>95</v>
      </c>
      <c r="G39" s="223" t="s">
        <v>95</v>
      </c>
      <c r="H39" s="224" t="s">
        <v>95</v>
      </c>
      <c r="I39" s="234" t="s">
        <v>95</v>
      </c>
      <c r="J39" s="214" t="s">
        <v>95</v>
      </c>
      <c r="K39" s="581" t="s">
        <v>95</v>
      </c>
      <c r="L39" s="214" t="s">
        <v>95</v>
      </c>
      <c r="M39" s="224">
        <v>5.8967613172457604E-3</v>
      </c>
      <c r="N39" s="234">
        <v>5.8967613172457604E-3</v>
      </c>
      <c r="O39" s="214" t="s">
        <v>95</v>
      </c>
      <c r="P39" s="581" t="s">
        <v>95</v>
      </c>
      <c r="Q39" s="582" t="s">
        <v>95</v>
      </c>
      <c r="R39" s="583" t="s">
        <v>95</v>
      </c>
      <c r="S39" s="245" t="s">
        <v>95</v>
      </c>
      <c r="T39" s="237"/>
      <c r="U39" s="23"/>
    </row>
    <row r="40" spans="1:21" s="20" customFormat="1" ht="14.25" customHeight="1" x14ac:dyDescent="0.2">
      <c r="A40" s="125"/>
      <c r="B40" s="34"/>
      <c r="C40" s="127"/>
      <c r="D40" s="207" t="s">
        <v>306</v>
      </c>
      <c r="E40" s="214" t="s">
        <v>95</v>
      </c>
      <c r="F40" s="581" t="s">
        <v>95</v>
      </c>
      <c r="G40" s="223" t="s">
        <v>95</v>
      </c>
      <c r="H40" s="224" t="s">
        <v>95</v>
      </c>
      <c r="I40" s="234" t="s">
        <v>95</v>
      </c>
      <c r="J40" s="224" t="s">
        <v>95</v>
      </c>
      <c r="K40" s="581" t="s">
        <v>95</v>
      </c>
      <c r="L40" s="214" t="s">
        <v>95</v>
      </c>
      <c r="M40" s="224">
        <v>1.7871722761498701E-2</v>
      </c>
      <c r="N40" s="234">
        <v>1.7871722761498701E-2</v>
      </c>
      <c r="O40" s="214" t="s">
        <v>95</v>
      </c>
      <c r="P40" s="581" t="s">
        <v>95</v>
      </c>
      <c r="Q40" s="582" t="s">
        <v>95</v>
      </c>
      <c r="R40" s="583" t="s">
        <v>95</v>
      </c>
      <c r="S40" s="245" t="s">
        <v>95</v>
      </c>
      <c r="T40" s="237"/>
      <c r="U40" s="23"/>
    </row>
    <row r="41" spans="1:21" s="20" customFormat="1" ht="14.25" customHeight="1" x14ac:dyDescent="0.2">
      <c r="A41" s="125"/>
      <c r="B41" s="34"/>
      <c r="C41" s="127"/>
      <c r="D41" s="207" t="s">
        <v>308</v>
      </c>
      <c r="E41" s="214" t="s">
        <v>95</v>
      </c>
      <c r="F41" s="581" t="s">
        <v>95</v>
      </c>
      <c r="G41" s="223" t="s">
        <v>95</v>
      </c>
      <c r="H41" s="224" t="s">
        <v>95</v>
      </c>
      <c r="I41" s="234" t="s">
        <v>95</v>
      </c>
      <c r="J41" s="224" t="s">
        <v>95</v>
      </c>
      <c r="K41" s="581" t="s">
        <v>95</v>
      </c>
      <c r="L41" s="214" t="s">
        <v>95</v>
      </c>
      <c r="M41" s="224">
        <v>4.4452508391544999E-2</v>
      </c>
      <c r="N41" s="234">
        <v>4.4452508391544999E-2</v>
      </c>
      <c r="O41" s="214" t="s">
        <v>95</v>
      </c>
      <c r="P41" s="581" t="s">
        <v>95</v>
      </c>
      <c r="Q41" s="582" t="s">
        <v>95</v>
      </c>
      <c r="R41" s="583" t="s">
        <v>95</v>
      </c>
      <c r="S41" s="245" t="s">
        <v>95</v>
      </c>
      <c r="T41" s="237"/>
      <c r="U41" s="23"/>
    </row>
    <row r="42" spans="1:21" s="20" customFormat="1" ht="14.25" customHeight="1" x14ac:dyDescent="0.2">
      <c r="A42" s="125"/>
      <c r="B42" s="34"/>
      <c r="C42" s="127"/>
      <c r="D42" s="207" t="s">
        <v>131</v>
      </c>
      <c r="E42" s="214" t="s">
        <v>95</v>
      </c>
      <c r="F42" s="581" t="s">
        <v>95</v>
      </c>
      <c r="G42" s="223" t="s">
        <v>95</v>
      </c>
      <c r="H42" s="224" t="s">
        <v>95</v>
      </c>
      <c r="I42" s="234" t="s">
        <v>95</v>
      </c>
      <c r="J42" s="214" t="s">
        <v>95</v>
      </c>
      <c r="K42" s="581" t="s">
        <v>95</v>
      </c>
      <c r="L42" s="214" t="s">
        <v>95</v>
      </c>
      <c r="M42" s="224" t="s">
        <v>95</v>
      </c>
      <c r="N42" s="234" t="s">
        <v>95</v>
      </c>
      <c r="O42" s="214" t="s">
        <v>95</v>
      </c>
      <c r="P42" s="581" t="s">
        <v>95</v>
      </c>
      <c r="Q42" s="582" t="s">
        <v>95</v>
      </c>
      <c r="R42" s="583" t="s">
        <v>95</v>
      </c>
      <c r="S42" s="245" t="s">
        <v>95</v>
      </c>
      <c r="T42" s="237"/>
      <c r="U42" s="23"/>
    </row>
    <row r="43" spans="1:21" s="20" customFormat="1" ht="14.25" customHeight="1" x14ac:dyDescent="0.2">
      <c r="A43" s="125"/>
      <c r="B43" s="34"/>
      <c r="C43" s="127"/>
      <c r="D43" s="207" t="s">
        <v>132</v>
      </c>
      <c r="E43" s="214" t="s">
        <v>95</v>
      </c>
      <c r="F43" s="581" t="s">
        <v>95</v>
      </c>
      <c r="G43" s="223" t="s">
        <v>95</v>
      </c>
      <c r="H43" s="224" t="s">
        <v>95</v>
      </c>
      <c r="I43" s="234" t="s">
        <v>95</v>
      </c>
      <c r="J43" s="214" t="s">
        <v>95</v>
      </c>
      <c r="K43" s="581" t="s">
        <v>95</v>
      </c>
      <c r="L43" s="214" t="s">
        <v>95</v>
      </c>
      <c r="M43" s="224">
        <v>0.16057334663884601</v>
      </c>
      <c r="N43" s="234">
        <v>0.16057334663884601</v>
      </c>
      <c r="O43" s="214" t="s">
        <v>95</v>
      </c>
      <c r="P43" s="581" t="s">
        <v>95</v>
      </c>
      <c r="Q43" s="582" t="s">
        <v>95</v>
      </c>
      <c r="R43" s="583" t="s">
        <v>95</v>
      </c>
      <c r="S43" s="245" t="s">
        <v>95</v>
      </c>
      <c r="T43" s="237"/>
      <c r="U43" s="23"/>
    </row>
    <row r="44" spans="1:21" s="20" customFormat="1" ht="14.25" customHeight="1" x14ac:dyDescent="0.2">
      <c r="A44" s="125"/>
      <c r="B44" s="34"/>
      <c r="C44" s="127"/>
      <c r="D44" s="207" t="s">
        <v>158</v>
      </c>
      <c r="E44" s="214" t="s">
        <v>95</v>
      </c>
      <c r="F44" s="581" t="s">
        <v>95</v>
      </c>
      <c r="G44" s="223" t="s">
        <v>95</v>
      </c>
      <c r="H44" s="224">
        <v>2.2679851220176E-2</v>
      </c>
      <c r="I44" s="234">
        <v>2.2679851220176E-2</v>
      </c>
      <c r="J44" s="214" t="s">
        <v>95</v>
      </c>
      <c r="K44" s="581" t="s">
        <v>95</v>
      </c>
      <c r="L44" s="214" t="s">
        <v>95</v>
      </c>
      <c r="M44" s="224">
        <v>3.76485530254922E-2</v>
      </c>
      <c r="N44" s="234">
        <v>3.76485530254922E-2</v>
      </c>
      <c r="O44" s="214" t="s">
        <v>95</v>
      </c>
      <c r="P44" s="581" t="s">
        <v>95</v>
      </c>
      <c r="Q44" s="582" t="s">
        <v>95</v>
      </c>
      <c r="R44" s="583" t="s">
        <v>95</v>
      </c>
      <c r="S44" s="245" t="s">
        <v>95</v>
      </c>
      <c r="T44" s="237"/>
      <c r="U44" s="23"/>
    </row>
    <row r="45" spans="1:21" s="20" customFormat="1" ht="14.25" customHeight="1" x14ac:dyDescent="0.2">
      <c r="A45" s="125"/>
      <c r="B45" s="34"/>
      <c r="C45" s="127"/>
      <c r="D45" s="207" t="s">
        <v>183</v>
      </c>
      <c r="E45" s="226" t="s">
        <v>95</v>
      </c>
      <c r="F45" s="232" t="s">
        <v>95</v>
      </c>
      <c r="G45" s="223" t="s">
        <v>95</v>
      </c>
      <c r="H45" s="224" t="s">
        <v>95</v>
      </c>
      <c r="I45" s="234" t="s">
        <v>95</v>
      </c>
      <c r="J45" s="226" t="s">
        <v>95</v>
      </c>
      <c r="K45" s="232" t="s">
        <v>95</v>
      </c>
      <c r="L45" s="223" t="s">
        <v>95</v>
      </c>
      <c r="M45" s="224">
        <v>9.0719404880704006E-3</v>
      </c>
      <c r="N45" s="234">
        <v>9.0719404880704006E-3</v>
      </c>
      <c r="O45" s="226" t="s">
        <v>95</v>
      </c>
      <c r="P45" s="581" t="s">
        <v>95</v>
      </c>
      <c r="Q45" s="238" t="s">
        <v>95</v>
      </c>
      <c r="R45" s="583" t="s">
        <v>95</v>
      </c>
      <c r="S45" s="246" t="s">
        <v>95</v>
      </c>
      <c r="T45" s="237"/>
      <c r="U45" s="23"/>
    </row>
    <row r="46" spans="1:21" s="20" customFormat="1" ht="14.25" customHeight="1" x14ac:dyDescent="0.2">
      <c r="A46" s="125"/>
      <c r="B46" s="34"/>
      <c r="C46" s="182"/>
      <c r="D46" s="207" t="s">
        <v>139</v>
      </c>
      <c r="E46" s="214" t="s">
        <v>95</v>
      </c>
      <c r="F46" s="581" t="s">
        <v>95</v>
      </c>
      <c r="G46" s="214" t="s">
        <v>95</v>
      </c>
      <c r="H46" s="224" t="s">
        <v>95</v>
      </c>
      <c r="I46" s="234" t="s">
        <v>95</v>
      </c>
      <c r="J46" s="214" t="s">
        <v>95</v>
      </c>
      <c r="K46" s="581" t="s">
        <v>95</v>
      </c>
      <c r="L46" s="223" t="s">
        <v>95</v>
      </c>
      <c r="M46" s="224">
        <v>4.9442075659983702E-2</v>
      </c>
      <c r="N46" s="234">
        <v>4.9442075659983702E-2</v>
      </c>
      <c r="O46" s="214" t="s">
        <v>95</v>
      </c>
      <c r="P46" s="581" t="s">
        <v>95</v>
      </c>
      <c r="Q46" s="582" t="s">
        <v>95</v>
      </c>
      <c r="R46" s="583" t="s">
        <v>95</v>
      </c>
      <c r="S46" s="245" t="s">
        <v>95</v>
      </c>
      <c r="T46" s="192"/>
      <c r="U46" s="23"/>
    </row>
    <row r="47" spans="1:21" ht="14.25" customHeight="1" x14ac:dyDescent="0.2">
      <c r="B47" s="34"/>
      <c r="C47" s="127"/>
      <c r="D47" s="207" t="s">
        <v>140</v>
      </c>
      <c r="E47" s="214" t="s">
        <v>95</v>
      </c>
      <c r="F47" s="581" t="s">
        <v>95</v>
      </c>
      <c r="G47" s="214" t="s">
        <v>95</v>
      </c>
      <c r="H47" s="224" t="s">
        <v>95</v>
      </c>
      <c r="I47" s="234" t="s">
        <v>95</v>
      </c>
      <c r="J47" s="214" t="s">
        <v>95</v>
      </c>
      <c r="K47" s="581" t="s">
        <v>95</v>
      </c>
      <c r="L47" s="223" t="s">
        <v>95</v>
      </c>
      <c r="M47" s="224">
        <v>0.22180894493332101</v>
      </c>
      <c r="N47" s="234">
        <v>0.22180894493332101</v>
      </c>
      <c r="O47" s="214" t="s">
        <v>95</v>
      </c>
      <c r="P47" s="581" t="s">
        <v>95</v>
      </c>
      <c r="Q47" s="582" t="s">
        <v>95</v>
      </c>
      <c r="R47" s="583" t="s">
        <v>95</v>
      </c>
      <c r="S47" s="245" t="s">
        <v>95</v>
      </c>
      <c r="T47" s="192"/>
      <c r="U47" s="115"/>
    </row>
    <row r="48" spans="1:21" ht="14.25" customHeight="1" x14ac:dyDescent="0.2">
      <c r="B48" s="34"/>
      <c r="C48" s="127"/>
      <c r="D48" s="207" t="s">
        <v>160</v>
      </c>
      <c r="E48" s="214" t="s">
        <v>95</v>
      </c>
      <c r="F48" s="581" t="s">
        <v>95</v>
      </c>
      <c r="G48" s="214" t="s">
        <v>95</v>
      </c>
      <c r="H48" s="224">
        <v>3.1751791708246398E-3</v>
      </c>
      <c r="I48" s="234">
        <v>3.1751791708246398E-3</v>
      </c>
      <c r="J48" s="214" t="s">
        <v>95</v>
      </c>
      <c r="K48" s="581" t="s">
        <v>95</v>
      </c>
      <c r="L48" s="223" t="s">
        <v>95</v>
      </c>
      <c r="M48" s="224">
        <v>1.1407965163748499</v>
      </c>
      <c r="N48" s="234">
        <v>1.1407965163748499</v>
      </c>
      <c r="O48" s="214" t="s">
        <v>95</v>
      </c>
      <c r="P48" s="581" t="s">
        <v>95</v>
      </c>
      <c r="Q48" s="582" t="s">
        <v>95</v>
      </c>
      <c r="R48" s="583" t="s">
        <v>95</v>
      </c>
      <c r="S48" s="245" t="s">
        <v>95</v>
      </c>
      <c r="T48" s="45"/>
      <c r="U48" s="115"/>
    </row>
    <row r="49" spans="1:21" ht="14.25" customHeight="1" x14ac:dyDescent="0.2">
      <c r="B49" s="34"/>
      <c r="C49" s="127"/>
      <c r="D49" s="207" t="s">
        <v>143</v>
      </c>
      <c r="E49" s="214" t="s">
        <v>95</v>
      </c>
      <c r="F49" s="581" t="s">
        <v>95</v>
      </c>
      <c r="G49" s="214" t="s">
        <v>95</v>
      </c>
      <c r="H49" s="224">
        <v>2.2679851220176002E-3</v>
      </c>
      <c r="I49" s="234">
        <v>2.2679851220176002E-3</v>
      </c>
      <c r="J49" s="214" t="s">
        <v>95</v>
      </c>
      <c r="K49" s="581" t="s">
        <v>95</v>
      </c>
      <c r="L49" s="223" t="s">
        <v>95</v>
      </c>
      <c r="M49" s="224">
        <v>6.8039553660527996E-2</v>
      </c>
      <c r="N49" s="234">
        <v>6.8039553660527996E-2</v>
      </c>
      <c r="O49" s="214" t="s">
        <v>95</v>
      </c>
      <c r="P49" s="581" t="s">
        <v>95</v>
      </c>
      <c r="Q49" s="582" t="s">
        <v>95</v>
      </c>
      <c r="R49" s="583" t="s">
        <v>95</v>
      </c>
      <c r="S49" s="245" t="s">
        <v>95</v>
      </c>
      <c r="T49" s="45"/>
      <c r="U49" s="115"/>
    </row>
    <row r="50" spans="1:21" ht="14.25" customHeight="1" x14ac:dyDescent="0.2">
      <c r="B50" s="34"/>
      <c r="C50" s="127" t="s">
        <v>162</v>
      </c>
      <c r="D50" s="207"/>
      <c r="E50" s="226"/>
      <c r="F50" s="232"/>
      <c r="G50" s="223"/>
      <c r="H50" s="224"/>
      <c r="I50" s="234"/>
      <c r="J50" s="214"/>
      <c r="K50" s="581"/>
      <c r="L50" s="223"/>
      <c r="M50" s="224"/>
      <c r="N50" s="234"/>
      <c r="O50" s="214"/>
      <c r="P50" s="581"/>
      <c r="Q50" s="582"/>
      <c r="R50" s="583"/>
      <c r="S50" s="245"/>
      <c r="T50" s="45"/>
      <c r="U50" s="115"/>
    </row>
    <row r="51" spans="1:21" ht="14.25" customHeight="1" x14ac:dyDescent="0.2">
      <c r="B51" s="34"/>
      <c r="C51" s="127"/>
      <c r="D51" s="207" t="s">
        <v>116</v>
      </c>
      <c r="E51" s="226" t="s">
        <v>95</v>
      </c>
      <c r="F51" s="232" t="s">
        <v>95</v>
      </c>
      <c r="G51" s="223" t="s">
        <v>95</v>
      </c>
      <c r="H51" s="224">
        <v>6.5211829810396396E-3</v>
      </c>
      <c r="I51" s="234">
        <v>6.5211829810396396E-3</v>
      </c>
      <c r="J51" s="214" t="s">
        <v>95</v>
      </c>
      <c r="K51" s="581" t="s">
        <v>95</v>
      </c>
      <c r="L51" s="223" t="s">
        <v>95</v>
      </c>
      <c r="M51" s="224" t="s">
        <v>95</v>
      </c>
      <c r="N51" s="234" t="s">
        <v>95</v>
      </c>
      <c r="O51" s="214" t="s">
        <v>95</v>
      </c>
      <c r="P51" s="581" t="s">
        <v>95</v>
      </c>
      <c r="Q51" s="214" t="s">
        <v>95</v>
      </c>
      <c r="R51" s="583" t="s">
        <v>95</v>
      </c>
      <c r="S51" s="245" t="s">
        <v>95</v>
      </c>
      <c r="T51" s="45"/>
      <c r="U51" s="115"/>
    </row>
    <row r="52" spans="1:21" s="21" customFormat="1" ht="14.25" customHeight="1" x14ac:dyDescent="0.2">
      <c r="A52" s="183"/>
      <c r="B52" s="34"/>
      <c r="C52" s="127"/>
      <c r="D52" s="207" t="s">
        <v>117</v>
      </c>
      <c r="E52" s="214" t="s">
        <v>95</v>
      </c>
      <c r="F52" s="581" t="s">
        <v>95</v>
      </c>
      <c r="G52" s="214" t="s">
        <v>95</v>
      </c>
      <c r="H52" s="224">
        <v>6.0237684840787398E-5</v>
      </c>
      <c r="I52" s="234">
        <v>6.0237684840787398E-5</v>
      </c>
      <c r="J52" s="214" t="s">
        <v>95</v>
      </c>
      <c r="K52" s="581" t="s">
        <v>95</v>
      </c>
      <c r="L52" s="223" t="s">
        <v>95</v>
      </c>
      <c r="M52" s="224" t="s">
        <v>95</v>
      </c>
      <c r="N52" s="234" t="s">
        <v>95</v>
      </c>
      <c r="O52" s="214" t="s">
        <v>95</v>
      </c>
      <c r="P52" s="581" t="s">
        <v>95</v>
      </c>
      <c r="Q52" s="582" t="s">
        <v>95</v>
      </c>
      <c r="R52" s="583" t="s">
        <v>95</v>
      </c>
      <c r="S52" s="245" t="s">
        <v>95</v>
      </c>
      <c r="T52" s="45"/>
      <c r="U52" s="153"/>
    </row>
    <row r="53" spans="1:21" s="20" customFormat="1" ht="14.25" customHeight="1" x14ac:dyDescent="0.2">
      <c r="A53" s="125"/>
      <c r="B53" s="34"/>
      <c r="C53" s="127"/>
      <c r="D53" s="207" t="s">
        <v>118</v>
      </c>
      <c r="E53" s="214" t="s">
        <v>95</v>
      </c>
      <c r="F53" s="581" t="s">
        <v>95</v>
      </c>
      <c r="G53" s="214" t="s">
        <v>95</v>
      </c>
      <c r="H53" s="224">
        <v>2.8359974598566599E-2</v>
      </c>
      <c r="I53" s="234">
        <v>2.8359974598566599E-2</v>
      </c>
      <c r="J53" s="214" t="s">
        <v>95</v>
      </c>
      <c r="K53" s="581" t="s">
        <v>95</v>
      </c>
      <c r="L53" s="223" t="s">
        <v>95</v>
      </c>
      <c r="M53" s="224" t="s">
        <v>95</v>
      </c>
      <c r="N53" s="234" t="s">
        <v>95</v>
      </c>
      <c r="O53" s="214" t="s">
        <v>95</v>
      </c>
      <c r="P53" s="581" t="s">
        <v>95</v>
      </c>
      <c r="Q53" s="582" t="s">
        <v>95</v>
      </c>
      <c r="R53" s="583" t="s">
        <v>95</v>
      </c>
      <c r="S53" s="245" t="s">
        <v>95</v>
      </c>
      <c r="T53" s="193"/>
      <c r="U53" s="23"/>
    </row>
    <row r="54" spans="1:21" s="20" customFormat="1" ht="14.25" customHeight="1" x14ac:dyDescent="0.2">
      <c r="A54" s="125"/>
      <c r="B54" s="34"/>
      <c r="C54" s="127"/>
      <c r="D54" s="207" t="s">
        <v>163</v>
      </c>
      <c r="E54" s="226" t="s">
        <v>95</v>
      </c>
      <c r="F54" s="232" t="s">
        <v>95</v>
      </c>
      <c r="G54" s="223" t="s">
        <v>95</v>
      </c>
      <c r="H54" s="224">
        <v>4.2011702803229599E-3</v>
      </c>
      <c r="I54" s="234">
        <v>4.2011702803229599E-3</v>
      </c>
      <c r="J54" s="214" t="s">
        <v>95</v>
      </c>
      <c r="K54" s="581" t="s">
        <v>95</v>
      </c>
      <c r="L54" s="223" t="s">
        <v>95</v>
      </c>
      <c r="M54" s="224" t="s">
        <v>95</v>
      </c>
      <c r="N54" s="234" t="s">
        <v>95</v>
      </c>
      <c r="O54" s="214" t="s">
        <v>95</v>
      </c>
      <c r="P54" s="581" t="s">
        <v>95</v>
      </c>
      <c r="Q54" s="582" t="s">
        <v>95</v>
      </c>
      <c r="R54" s="583" t="s">
        <v>95</v>
      </c>
      <c r="S54" s="245" t="s">
        <v>95</v>
      </c>
      <c r="T54" s="192"/>
      <c r="U54" s="23"/>
    </row>
    <row r="55" spans="1:21" s="20" customFormat="1" ht="14.25" customHeight="1" x14ac:dyDescent="0.2">
      <c r="A55" s="125"/>
      <c r="B55" s="34"/>
      <c r="C55" s="127"/>
      <c r="D55" s="207" t="s">
        <v>128</v>
      </c>
      <c r="E55" s="214" t="s">
        <v>95</v>
      </c>
      <c r="F55" s="581" t="s">
        <v>95</v>
      </c>
      <c r="G55" s="214" t="s">
        <v>95</v>
      </c>
      <c r="H55" s="224">
        <v>1.53875564728295</v>
      </c>
      <c r="I55" s="234">
        <v>1.53875564728295</v>
      </c>
      <c r="J55" s="214" t="s">
        <v>95</v>
      </c>
      <c r="K55" s="581" t="s">
        <v>95</v>
      </c>
      <c r="L55" s="223" t="s">
        <v>95</v>
      </c>
      <c r="M55" s="224" t="s">
        <v>95</v>
      </c>
      <c r="N55" s="234" t="s">
        <v>95</v>
      </c>
      <c r="O55" s="214">
        <v>3.7458309537499702E-4</v>
      </c>
      <c r="P55" s="581">
        <v>1.5351556915195101E-2</v>
      </c>
      <c r="Q55" s="227">
        <v>5.7919184758060197E-3</v>
      </c>
      <c r="R55" s="583" t="s">
        <v>95</v>
      </c>
      <c r="S55" s="245">
        <v>5.7919184758060197E-3</v>
      </c>
      <c r="T55" s="192"/>
      <c r="U55" s="23"/>
    </row>
    <row r="56" spans="1:21" s="20" customFormat="1" ht="14.25" customHeight="1" x14ac:dyDescent="0.2">
      <c r="A56" s="125"/>
      <c r="B56" s="34"/>
      <c r="C56" s="127"/>
      <c r="D56" s="207" t="s">
        <v>133</v>
      </c>
      <c r="E56" s="214" t="s">
        <v>95</v>
      </c>
      <c r="F56" s="581" t="s">
        <v>95</v>
      </c>
      <c r="G56" s="214" t="s">
        <v>95</v>
      </c>
      <c r="H56" s="224">
        <v>3.6640684477909802</v>
      </c>
      <c r="I56" s="234">
        <v>3.6640684477909802</v>
      </c>
      <c r="J56" s="214" t="s">
        <v>95</v>
      </c>
      <c r="K56" s="581" t="s">
        <v>95</v>
      </c>
      <c r="L56" s="223" t="s">
        <v>95</v>
      </c>
      <c r="M56" s="224" t="s">
        <v>95</v>
      </c>
      <c r="N56" s="234" t="s">
        <v>95</v>
      </c>
      <c r="O56" s="214" t="s">
        <v>95</v>
      </c>
      <c r="P56" s="581" t="s">
        <v>95</v>
      </c>
      <c r="Q56" s="582" t="s">
        <v>95</v>
      </c>
      <c r="R56" s="583" t="s">
        <v>95</v>
      </c>
      <c r="S56" s="245" t="s">
        <v>95</v>
      </c>
      <c r="T56" s="192"/>
      <c r="U56" s="23"/>
    </row>
    <row r="57" spans="1:21" s="20" customFormat="1" ht="14.25" customHeight="1" x14ac:dyDescent="0.2">
      <c r="A57" s="125"/>
      <c r="B57" s="37"/>
      <c r="C57" s="43"/>
      <c r="D57" s="219" t="s">
        <v>134</v>
      </c>
      <c r="E57" s="220" t="s">
        <v>95</v>
      </c>
      <c r="F57" s="221" t="s">
        <v>95</v>
      </c>
      <c r="G57" s="220" t="s">
        <v>95</v>
      </c>
      <c r="H57" s="435">
        <v>1.97446248752608E-3</v>
      </c>
      <c r="I57" s="445">
        <v>1.97446248752608E-3</v>
      </c>
      <c r="J57" s="220" t="s">
        <v>95</v>
      </c>
      <c r="K57" s="221" t="s">
        <v>95</v>
      </c>
      <c r="L57" s="434" t="s">
        <v>95</v>
      </c>
      <c r="M57" s="435" t="s">
        <v>95</v>
      </c>
      <c r="N57" s="445" t="s">
        <v>95</v>
      </c>
      <c r="O57" s="220">
        <v>4.68228869218746E-5</v>
      </c>
      <c r="P57" s="221">
        <v>2.5314418472458101E-3</v>
      </c>
      <c r="Q57" s="229">
        <v>7.23989809475753E-4</v>
      </c>
      <c r="R57" s="230" t="s">
        <v>95</v>
      </c>
      <c r="S57" s="437">
        <v>7.23989809475753E-4</v>
      </c>
      <c r="T57" s="192"/>
      <c r="U57" s="23"/>
    </row>
    <row r="58" spans="1:21" s="20" customFormat="1" ht="14.25" customHeight="1" x14ac:dyDescent="0.2">
      <c r="A58" s="125"/>
      <c r="B58" s="1210" t="s">
        <v>332</v>
      </c>
      <c r="C58" s="1211"/>
      <c r="D58" s="1211"/>
      <c r="E58" s="1211"/>
      <c r="F58" s="1211"/>
      <c r="G58" s="1211"/>
      <c r="H58" s="1211"/>
      <c r="I58" s="1211"/>
      <c r="J58" s="1211"/>
      <c r="K58" s="1211"/>
      <c r="L58" s="1211"/>
      <c r="M58" s="1211"/>
      <c r="N58" s="1211"/>
      <c r="O58" s="1211"/>
      <c r="P58" s="1211"/>
      <c r="Q58" s="1211"/>
      <c r="R58" s="1211"/>
      <c r="S58" s="1211"/>
      <c r="T58" s="182"/>
      <c r="U58" s="23"/>
    </row>
    <row r="59" spans="1:21" ht="14.25" customHeight="1" x14ac:dyDescent="0.2">
      <c r="A59" s="183"/>
      <c r="U59" s="115"/>
    </row>
    <row r="60" spans="1:21" ht="18.75" customHeight="1" x14ac:dyDescent="0.2">
      <c r="A60" s="125"/>
      <c r="B60" s="1164" t="s">
        <v>286</v>
      </c>
      <c r="C60" s="1165"/>
      <c r="D60" s="1166"/>
      <c r="E60" s="1200" t="s">
        <v>246</v>
      </c>
      <c r="F60" s="1201"/>
      <c r="G60" s="1201"/>
      <c r="H60" s="1201"/>
      <c r="I60" s="1202"/>
      <c r="J60" s="1200" t="s">
        <v>247</v>
      </c>
      <c r="K60" s="1201"/>
      <c r="L60" s="1201"/>
      <c r="M60" s="1201"/>
      <c r="N60" s="1202"/>
      <c r="O60" s="1200" t="s">
        <v>149</v>
      </c>
      <c r="P60" s="1201"/>
      <c r="Q60" s="1201"/>
      <c r="R60" s="1201"/>
      <c r="S60" s="1202"/>
      <c r="T60" s="183"/>
      <c r="U60" s="115"/>
    </row>
    <row r="61" spans="1:21" ht="36" customHeight="1" x14ac:dyDescent="0.2">
      <c r="A61" s="125"/>
      <c r="B61" s="1167"/>
      <c r="C61" s="1168"/>
      <c r="D61" s="1169"/>
      <c r="E61" s="133" t="s">
        <v>145</v>
      </c>
      <c r="F61" s="259" t="s">
        <v>147</v>
      </c>
      <c r="G61" s="259" t="s">
        <v>282</v>
      </c>
      <c r="H61" s="1192" t="s">
        <v>257</v>
      </c>
      <c r="I61" s="1193"/>
      <c r="J61" s="133" t="s">
        <v>145</v>
      </c>
      <c r="K61" s="259" t="s">
        <v>147</v>
      </c>
      <c r="L61" s="259" t="s">
        <v>282</v>
      </c>
      <c r="M61" s="1192" t="s">
        <v>258</v>
      </c>
      <c r="N61" s="1193"/>
      <c r="O61" s="1203" t="s">
        <v>288</v>
      </c>
      <c r="P61" s="1204"/>
      <c r="Q61" s="1192" t="s">
        <v>258</v>
      </c>
      <c r="R61" s="1192"/>
      <c r="S61" s="1193"/>
      <c r="T61" s="125"/>
      <c r="U61" s="115"/>
    </row>
    <row r="62" spans="1:21" ht="14.25" customHeight="1" x14ac:dyDescent="0.2">
      <c r="A62" s="125"/>
      <c r="B62" s="51"/>
      <c r="C62" s="32"/>
      <c r="D62" s="142"/>
      <c r="E62" s="146">
        <v>4</v>
      </c>
      <c r="F62" s="521">
        <v>12</v>
      </c>
      <c r="G62" s="521">
        <v>12</v>
      </c>
      <c r="H62" s="1174">
        <v>139.83625147418999</v>
      </c>
      <c r="I62" s="1175"/>
      <c r="J62" s="522">
        <v>18</v>
      </c>
      <c r="K62" s="523">
        <v>112</v>
      </c>
      <c r="L62" s="523">
        <v>236</v>
      </c>
      <c r="M62" s="1174">
        <v>620.03569808582097</v>
      </c>
      <c r="N62" s="1175"/>
      <c r="O62" s="1205"/>
      <c r="P62" s="1206"/>
      <c r="Q62" s="1207">
        <v>15.462306087272101</v>
      </c>
      <c r="R62" s="1208"/>
      <c r="S62" s="1209"/>
      <c r="T62" s="125"/>
      <c r="U62" s="115"/>
    </row>
    <row r="63" spans="1:21" ht="14.25" customHeight="1" x14ac:dyDescent="0.2">
      <c r="B63" s="458"/>
      <c r="C63" s="33"/>
      <c r="D63" s="181" t="s">
        <v>284</v>
      </c>
      <c r="E63" s="263" t="s">
        <v>101</v>
      </c>
      <c r="F63" s="150" t="s">
        <v>30</v>
      </c>
      <c r="G63" s="151" t="s">
        <v>49</v>
      </c>
      <c r="H63" s="61" t="s">
        <v>48</v>
      </c>
      <c r="I63" s="152" t="s">
        <v>1</v>
      </c>
      <c r="J63" s="263" t="s">
        <v>101</v>
      </c>
      <c r="K63" s="150" t="s">
        <v>30</v>
      </c>
      <c r="L63" s="151" t="s">
        <v>49</v>
      </c>
      <c r="M63" s="61" t="s">
        <v>48</v>
      </c>
      <c r="N63" s="152" t="s">
        <v>1</v>
      </c>
      <c r="O63" s="263" t="s">
        <v>101</v>
      </c>
      <c r="P63" s="150" t="s">
        <v>30</v>
      </c>
      <c r="Q63" s="151" t="s">
        <v>49</v>
      </c>
      <c r="R63" s="61" t="s">
        <v>48</v>
      </c>
      <c r="S63" s="152" t="s">
        <v>1</v>
      </c>
      <c r="T63" s="125"/>
      <c r="U63" s="115"/>
    </row>
    <row r="64" spans="1:21" ht="14.25" customHeight="1" x14ac:dyDescent="0.2">
      <c r="B64" s="34"/>
      <c r="D64" s="207" t="s">
        <v>135</v>
      </c>
      <c r="E64" s="214" t="s">
        <v>95</v>
      </c>
      <c r="F64" s="581" t="s">
        <v>95</v>
      </c>
      <c r="G64" s="223" t="s">
        <v>95</v>
      </c>
      <c r="H64" s="224">
        <v>5.4876304091445199E-2</v>
      </c>
      <c r="I64" s="234">
        <v>5.4876304091445199E-2</v>
      </c>
      <c r="J64" s="214" t="s">
        <v>95</v>
      </c>
      <c r="K64" s="581" t="s">
        <v>95</v>
      </c>
      <c r="L64" s="223" t="s">
        <v>95</v>
      </c>
      <c r="M64" s="224" t="s">
        <v>95</v>
      </c>
      <c r="N64" s="234" t="s">
        <v>95</v>
      </c>
      <c r="O64" s="214" t="s">
        <v>95</v>
      </c>
      <c r="P64" s="581" t="s">
        <v>95</v>
      </c>
      <c r="Q64" s="582" t="s">
        <v>95</v>
      </c>
      <c r="R64" s="583" t="s">
        <v>95</v>
      </c>
      <c r="S64" s="245" t="s">
        <v>95</v>
      </c>
      <c r="T64" s="192"/>
      <c r="U64" s="115"/>
    </row>
    <row r="65" spans="1:21" ht="14.25" customHeight="1" x14ac:dyDescent="0.2">
      <c r="B65" s="34"/>
      <c r="C65" s="127"/>
      <c r="D65" s="207" t="s">
        <v>164</v>
      </c>
      <c r="E65" s="214" t="s">
        <v>95</v>
      </c>
      <c r="F65" s="581" t="s">
        <v>95</v>
      </c>
      <c r="G65" s="214" t="s">
        <v>95</v>
      </c>
      <c r="H65" s="224">
        <v>5.1710060782001299E-2</v>
      </c>
      <c r="I65" s="234">
        <v>5.1710060782001299E-2</v>
      </c>
      <c r="J65" s="226" t="s">
        <v>95</v>
      </c>
      <c r="K65" s="232" t="s">
        <v>95</v>
      </c>
      <c r="L65" s="223" t="s">
        <v>95</v>
      </c>
      <c r="M65" s="224" t="s">
        <v>95</v>
      </c>
      <c r="N65" s="234" t="s">
        <v>95</v>
      </c>
      <c r="O65" s="214" t="s">
        <v>95</v>
      </c>
      <c r="P65" s="581" t="s">
        <v>95</v>
      </c>
      <c r="Q65" s="582" t="s">
        <v>95</v>
      </c>
      <c r="R65" s="583" t="s">
        <v>95</v>
      </c>
      <c r="S65" s="245" t="s">
        <v>95</v>
      </c>
      <c r="T65" s="45"/>
      <c r="U65" s="115"/>
    </row>
    <row r="66" spans="1:21" ht="14.25" customHeight="1" x14ac:dyDescent="0.2">
      <c r="B66" s="34"/>
      <c r="C66" s="127"/>
      <c r="D66" s="207" t="s">
        <v>138</v>
      </c>
      <c r="E66" s="214" t="s">
        <v>95</v>
      </c>
      <c r="F66" s="581" t="s">
        <v>95</v>
      </c>
      <c r="G66" s="214" t="s">
        <v>95</v>
      </c>
      <c r="H66" s="224">
        <v>2.99134990474463E-2</v>
      </c>
      <c r="I66" s="234">
        <v>2.99134990474463E-2</v>
      </c>
      <c r="J66" s="214" t="s">
        <v>95</v>
      </c>
      <c r="K66" s="581" t="s">
        <v>95</v>
      </c>
      <c r="L66" s="227" t="s">
        <v>95</v>
      </c>
      <c r="M66" s="224" t="s">
        <v>95</v>
      </c>
      <c r="N66" s="234" t="s">
        <v>95</v>
      </c>
      <c r="O66" s="214" t="s">
        <v>95</v>
      </c>
      <c r="P66" s="581" t="s">
        <v>95</v>
      </c>
      <c r="Q66" s="582" t="s">
        <v>95</v>
      </c>
      <c r="R66" s="583" t="s">
        <v>95</v>
      </c>
      <c r="S66" s="245" t="s">
        <v>95</v>
      </c>
      <c r="T66" s="45"/>
      <c r="U66" s="115"/>
    </row>
    <row r="67" spans="1:21" ht="14.25" customHeight="1" x14ac:dyDescent="0.2">
      <c r="B67" s="34"/>
      <c r="C67" s="127" t="s">
        <v>407</v>
      </c>
      <c r="D67" s="207"/>
      <c r="E67" s="226"/>
      <c r="F67" s="232"/>
      <c r="G67" s="223"/>
      <c r="H67" s="224"/>
      <c r="I67" s="234"/>
      <c r="J67" s="226"/>
      <c r="K67" s="232"/>
      <c r="L67" s="223"/>
      <c r="M67" s="224"/>
      <c r="N67" s="234"/>
      <c r="O67" s="226"/>
      <c r="P67" s="232"/>
      <c r="Q67" s="238"/>
      <c r="R67" s="224"/>
      <c r="S67" s="246"/>
      <c r="T67" s="45"/>
      <c r="U67" s="115"/>
    </row>
    <row r="68" spans="1:21" ht="14.25" customHeight="1" x14ac:dyDescent="0.2">
      <c r="B68" s="34"/>
      <c r="C68" s="127"/>
      <c r="D68" s="207" t="s">
        <v>116</v>
      </c>
      <c r="E68" s="214" t="s">
        <v>95</v>
      </c>
      <c r="F68" s="581" t="s">
        <v>95</v>
      </c>
      <c r="G68" s="223" t="s">
        <v>95</v>
      </c>
      <c r="H68" s="224">
        <v>1.9504672049351399E-2</v>
      </c>
      <c r="I68" s="234">
        <v>1.9504672049351399E-2</v>
      </c>
      <c r="J68" s="214">
        <v>2.4412612206468899E-5</v>
      </c>
      <c r="K68" s="581">
        <v>5.0802646001661704E-3</v>
      </c>
      <c r="L68" s="227">
        <v>1.51366910515363E-2</v>
      </c>
      <c r="M68" s="224">
        <v>6.6225165562913899E-2</v>
      </c>
      <c r="N68" s="234">
        <v>8.1361856614450306E-2</v>
      </c>
      <c r="O68" s="214" t="s">
        <v>95</v>
      </c>
      <c r="P68" s="581" t="s">
        <v>95</v>
      </c>
      <c r="Q68" s="582" t="s">
        <v>95</v>
      </c>
      <c r="R68" s="583" t="s">
        <v>95</v>
      </c>
      <c r="S68" s="245" t="s">
        <v>95</v>
      </c>
      <c r="T68" s="45"/>
      <c r="U68" s="115"/>
    </row>
    <row r="69" spans="1:21" ht="14.25" customHeight="1" x14ac:dyDescent="0.2">
      <c r="B69" s="34"/>
      <c r="C69" s="127"/>
      <c r="D69" s="207" t="s">
        <v>117</v>
      </c>
      <c r="E69" s="214" t="s">
        <v>95</v>
      </c>
      <c r="F69" s="581" t="s">
        <v>95</v>
      </c>
      <c r="G69" s="223" t="s">
        <v>95</v>
      </c>
      <c r="H69" s="224">
        <v>2.2679851220176002E-3</v>
      </c>
      <c r="I69" s="234">
        <v>2.2679851220176002E-3</v>
      </c>
      <c r="J69" s="214" t="s">
        <v>95</v>
      </c>
      <c r="K69" s="581" t="s">
        <v>95</v>
      </c>
      <c r="L69" s="227" t="s">
        <v>95</v>
      </c>
      <c r="M69" s="224" t="s">
        <v>95</v>
      </c>
      <c r="N69" s="234" t="s">
        <v>95</v>
      </c>
      <c r="O69" s="226" t="s">
        <v>95</v>
      </c>
      <c r="P69" s="232" t="s">
        <v>95</v>
      </c>
      <c r="Q69" s="238" t="s">
        <v>95</v>
      </c>
      <c r="R69" s="583" t="s">
        <v>95</v>
      </c>
      <c r="S69" s="246" t="s">
        <v>95</v>
      </c>
      <c r="T69" s="45"/>
      <c r="U69" s="115"/>
    </row>
    <row r="70" spans="1:21" ht="14.25" customHeight="1" x14ac:dyDescent="0.2">
      <c r="B70" s="34"/>
      <c r="C70" s="127"/>
      <c r="D70" s="207" t="s">
        <v>118</v>
      </c>
      <c r="E70" s="214">
        <v>2.4652008267138099E-4</v>
      </c>
      <c r="F70" s="581">
        <v>3.7682355494054001E-3</v>
      </c>
      <c r="G70" s="227">
        <v>3.4472444273873498E-2</v>
      </c>
      <c r="H70" s="583">
        <v>3.83743082645378</v>
      </c>
      <c r="I70" s="240">
        <v>3.8719032707276502</v>
      </c>
      <c r="J70" s="214">
        <v>2.41196608599912E-4</v>
      </c>
      <c r="K70" s="581">
        <v>0.10038602849928301</v>
      </c>
      <c r="L70" s="227">
        <v>0.14955050758917901</v>
      </c>
      <c r="M70" s="583">
        <v>6.4696997187698404</v>
      </c>
      <c r="N70" s="240">
        <v>6.6192502263590196</v>
      </c>
      <c r="O70" s="226" t="s">
        <v>95</v>
      </c>
      <c r="P70" s="232" t="s">
        <v>95</v>
      </c>
      <c r="Q70" s="238" t="s">
        <v>95</v>
      </c>
      <c r="R70" s="583">
        <v>0.124285584686564</v>
      </c>
      <c r="S70" s="246">
        <v>0.124285584686564</v>
      </c>
      <c r="T70" s="45"/>
      <c r="U70" s="115"/>
    </row>
    <row r="71" spans="1:21" ht="14.25" customHeight="1" x14ac:dyDescent="0.2">
      <c r="B71" s="189"/>
      <c r="C71" s="127"/>
      <c r="D71" s="207" t="s">
        <v>128</v>
      </c>
      <c r="E71" s="214" t="s">
        <v>95</v>
      </c>
      <c r="F71" s="581" t="s">
        <v>95</v>
      </c>
      <c r="G71" s="223" t="s">
        <v>95</v>
      </c>
      <c r="H71" s="224">
        <v>3.1751791708246398E-3</v>
      </c>
      <c r="I71" s="234">
        <v>3.1751791708246398E-3</v>
      </c>
      <c r="J71" s="214" t="s">
        <v>95</v>
      </c>
      <c r="K71" s="581" t="s">
        <v>95</v>
      </c>
      <c r="L71" s="227" t="s">
        <v>95</v>
      </c>
      <c r="M71" s="224" t="s">
        <v>95</v>
      </c>
      <c r="N71" s="234" t="s">
        <v>95</v>
      </c>
      <c r="O71" s="214">
        <v>8.1039611980167597E-4</v>
      </c>
      <c r="P71" s="581">
        <v>6.6157464899105102E-3</v>
      </c>
      <c r="Q71" s="582">
        <v>1.25305928563111E-2</v>
      </c>
      <c r="R71" s="583" t="s">
        <v>95</v>
      </c>
      <c r="S71" s="245">
        <v>1.25305928563111E-2</v>
      </c>
      <c r="T71" s="45"/>
      <c r="U71" s="115"/>
    </row>
    <row r="72" spans="1:21" ht="14.25" customHeight="1" x14ac:dyDescent="0.2">
      <c r="B72" s="45"/>
      <c r="C72" s="127"/>
      <c r="D72" s="207" t="s">
        <v>164</v>
      </c>
      <c r="E72" s="214" t="s">
        <v>95</v>
      </c>
      <c r="F72" s="581" t="s">
        <v>95</v>
      </c>
      <c r="G72" s="214" t="s">
        <v>95</v>
      </c>
      <c r="H72" s="224">
        <v>0.28168375215458602</v>
      </c>
      <c r="I72" s="234">
        <v>0.28168375215458602</v>
      </c>
      <c r="J72" s="214" t="s">
        <v>95</v>
      </c>
      <c r="K72" s="581" t="s">
        <v>95</v>
      </c>
      <c r="L72" s="227" t="s">
        <v>95</v>
      </c>
      <c r="M72" s="224" t="s">
        <v>95</v>
      </c>
      <c r="N72" s="234" t="s">
        <v>95</v>
      </c>
      <c r="O72" s="226" t="s">
        <v>95</v>
      </c>
      <c r="P72" s="581" t="s">
        <v>95</v>
      </c>
      <c r="Q72" s="582" t="s">
        <v>95</v>
      </c>
      <c r="R72" s="583">
        <v>1.8143880976140799E-3</v>
      </c>
      <c r="S72" s="245">
        <v>1.8143880976140799E-3</v>
      </c>
      <c r="T72" s="45"/>
      <c r="U72" s="115"/>
    </row>
    <row r="73" spans="1:21" ht="14.25" customHeight="1" x14ac:dyDescent="0.2">
      <c r="B73" s="45"/>
      <c r="C73" s="127" t="s">
        <v>80</v>
      </c>
      <c r="D73" s="207"/>
      <c r="E73" s="214"/>
      <c r="F73" s="232"/>
      <c r="G73" s="223"/>
      <c r="H73" s="224"/>
      <c r="I73" s="234"/>
      <c r="J73" s="214"/>
      <c r="K73" s="232"/>
      <c r="L73" s="223"/>
      <c r="M73" s="224"/>
      <c r="N73" s="234"/>
      <c r="O73" s="226"/>
      <c r="P73" s="581"/>
      <c r="Q73" s="238"/>
      <c r="R73" s="583"/>
      <c r="S73" s="245"/>
      <c r="T73" s="45"/>
      <c r="U73" s="115"/>
    </row>
    <row r="74" spans="1:21" s="113" customFormat="1" ht="14.25" customHeight="1" x14ac:dyDescent="0.2">
      <c r="A74" s="139"/>
      <c r="B74" s="45"/>
      <c r="C74" s="127"/>
      <c r="D74" s="207" t="s">
        <v>303</v>
      </c>
      <c r="E74" s="214" t="s">
        <v>95</v>
      </c>
      <c r="F74" s="581" t="s">
        <v>95</v>
      </c>
      <c r="G74" s="223" t="s">
        <v>95</v>
      </c>
      <c r="H74" s="583">
        <v>1.58758958541232E-2</v>
      </c>
      <c r="I74" s="241">
        <v>1.58758958541232E-2</v>
      </c>
      <c r="J74" s="214" t="s">
        <v>95</v>
      </c>
      <c r="K74" s="581" t="s">
        <v>95</v>
      </c>
      <c r="L74" s="583" t="s">
        <v>95</v>
      </c>
      <c r="M74" s="224">
        <v>3.3566179805860498E-2</v>
      </c>
      <c r="N74" s="234">
        <v>3.3566179805860498E-2</v>
      </c>
      <c r="O74" s="214" t="s">
        <v>95</v>
      </c>
      <c r="P74" s="581" t="s">
        <v>95</v>
      </c>
      <c r="Q74" s="582" t="s">
        <v>95</v>
      </c>
      <c r="R74" s="583" t="s">
        <v>95</v>
      </c>
      <c r="S74" s="245" t="s">
        <v>95</v>
      </c>
      <c r="T74" s="45"/>
      <c r="U74" s="115"/>
    </row>
    <row r="75" spans="1:21" ht="14.25" customHeight="1" x14ac:dyDescent="0.2">
      <c r="B75" s="45"/>
      <c r="C75" s="127" t="s">
        <v>41</v>
      </c>
      <c r="D75" s="207"/>
      <c r="E75" s="214"/>
      <c r="F75" s="581"/>
      <c r="G75" s="223"/>
      <c r="H75" s="224"/>
      <c r="I75" s="234"/>
      <c r="J75" s="214"/>
      <c r="K75" s="581"/>
      <c r="L75" s="583"/>
      <c r="M75" s="583"/>
      <c r="N75" s="235"/>
      <c r="O75" s="214"/>
      <c r="P75" s="581"/>
      <c r="Q75" s="582"/>
      <c r="R75" s="583"/>
      <c r="S75" s="245"/>
      <c r="T75" s="45"/>
      <c r="U75" s="115"/>
    </row>
    <row r="76" spans="1:21" ht="14.25" customHeight="1" x14ac:dyDescent="0.2">
      <c r="B76" s="45"/>
      <c r="C76" s="127"/>
      <c r="D76" s="207" t="s">
        <v>109</v>
      </c>
      <c r="E76" s="214" t="s">
        <v>95</v>
      </c>
      <c r="F76" s="581" t="s">
        <v>95</v>
      </c>
      <c r="G76" s="223" t="s">
        <v>95</v>
      </c>
      <c r="H76" s="583" t="s">
        <v>95</v>
      </c>
      <c r="I76" s="241" t="s">
        <v>95</v>
      </c>
      <c r="J76" s="214" t="s">
        <v>95</v>
      </c>
      <c r="K76" s="581" t="s">
        <v>95</v>
      </c>
      <c r="L76" s="583" t="s">
        <v>95</v>
      </c>
      <c r="M76" s="224">
        <v>1.4061507756509099E-2</v>
      </c>
      <c r="N76" s="234">
        <v>1.4061507756509099E-2</v>
      </c>
      <c r="O76" s="214" t="s">
        <v>95</v>
      </c>
      <c r="P76" s="581" t="s">
        <v>95</v>
      </c>
      <c r="Q76" s="582" t="s">
        <v>95</v>
      </c>
      <c r="R76" s="583" t="s">
        <v>95</v>
      </c>
      <c r="S76" s="245" t="s">
        <v>95</v>
      </c>
      <c r="T76" s="45"/>
      <c r="U76" s="115"/>
    </row>
    <row r="77" spans="1:21" ht="14.25" customHeight="1" x14ac:dyDescent="0.2">
      <c r="B77" s="45"/>
      <c r="C77" s="127"/>
      <c r="D77" s="207" t="s">
        <v>111</v>
      </c>
      <c r="E77" s="214" t="s">
        <v>95</v>
      </c>
      <c r="F77" s="581" t="s">
        <v>95</v>
      </c>
      <c r="G77" s="223" t="s">
        <v>95</v>
      </c>
      <c r="H77" s="583" t="s">
        <v>95</v>
      </c>
      <c r="I77" s="241" t="s">
        <v>95</v>
      </c>
      <c r="J77" s="214" t="s">
        <v>95</v>
      </c>
      <c r="K77" s="581" t="s">
        <v>95</v>
      </c>
      <c r="L77" s="583" t="s">
        <v>95</v>
      </c>
      <c r="M77" s="224">
        <v>1.7136895581964999</v>
      </c>
      <c r="N77" s="234">
        <v>1.7136895581964999</v>
      </c>
      <c r="O77" s="214" t="s">
        <v>95</v>
      </c>
      <c r="P77" s="581" t="s">
        <v>95</v>
      </c>
      <c r="Q77" s="582" t="s">
        <v>95</v>
      </c>
      <c r="R77" s="583" t="s">
        <v>95</v>
      </c>
      <c r="S77" s="245" t="s">
        <v>95</v>
      </c>
      <c r="T77" s="45"/>
      <c r="U77" s="115"/>
    </row>
    <row r="78" spans="1:21" ht="14.25" customHeight="1" x14ac:dyDescent="0.2">
      <c r="B78" s="45"/>
      <c r="C78" s="127"/>
      <c r="D78" s="207" t="s">
        <v>115</v>
      </c>
      <c r="E78" s="226" t="s">
        <v>95</v>
      </c>
      <c r="F78" s="232" t="s">
        <v>95</v>
      </c>
      <c r="G78" s="223" t="s">
        <v>95</v>
      </c>
      <c r="H78" s="224" t="s">
        <v>95</v>
      </c>
      <c r="I78" s="234" t="s">
        <v>95</v>
      </c>
      <c r="J78" s="226" t="s">
        <v>95</v>
      </c>
      <c r="K78" s="232" t="s">
        <v>95</v>
      </c>
      <c r="L78" s="223" t="s">
        <v>95</v>
      </c>
      <c r="M78" s="239">
        <v>8.4369046539054707E-2</v>
      </c>
      <c r="N78" s="234">
        <v>8.4369046539054707E-2</v>
      </c>
      <c r="O78" s="226" t="s">
        <v>95</v>
      </c>
      <c r="P78" s="581" t="s">
        <v>95</v>
      </c>
      <c r="Q78" s="238" t="s">
        <v>95</v>
      </c>
      <c r="R78" s="224" t="s">
        <v>95</v>
      </c>
      <c r="S78" s="245" t="s">
        <v>95</v>
      </c>
      <c r="T78" s="45"/>
      <c r="U78" s="115"/>
    </row>
    <row r="79" spans="1:21" ht="14.25" customHeight="1" x14ac:dyDescent="0.2">
      <c r="B79" s="45"/>
      <c r="C79" s="127" t="s">
        <v>42</v>
      </c>
      <c r="D79" s="207"/>
      <c r="E79" s="226"/>
      <c r="F79" s="581"/>
      <c r="G79" s="236"/>
      <c r="H79" s="224"/>
      <c r="I79" s="242"/>
      <c r="J79" s="226"/>
      <c r="K79" s="232"/>
      <c r="L79" s="223"/>
      <c r="M79" s="684"/>
      <c r="N79" s="234"/>
      <c r="O79" s="214"/>
      <c r="P79" s="581"/>
      <c r="Q79" s="582"/>
      <c r="R79" s="583"/>
      <c r="S79" s="245"/>
      <c r="T79" s="45"/>
      <c r="U79" s="115"/>
    </row>
    <row r="80" spans="1:21" ht="14.25" customHeight="1" x14ac:dyDescent="0.2">
      <c r="B80" s="45"/>
      <c r="C80" s="127"/>
      <c r="D80" s="207" t="s">
        <v>166</v>
      </c>
      <c r="E80" s="214" t="s">
        <v>95</v>
      </c>
      <c r="F80" s="581" t="s">
        <v>95</v>
      </c>
      <c r="G80" s="236" t="s">
        <v>95</v>
      </c>
      <c r="H80" s="224">
        <v>1.9504672049351399E-2</v>
      </c>
      <c r="I80" s="243">
        <v>1.9504672049351399E-2</v>
      </c>
      <c r="J80" s="214">
        <v>8.4671076669436095E-3</v>
      </c>
      <c r="K80" s="581">
        <v>0.31028914072969099</v>
      </c>
      <c r="L80" s="227">
        <v>5.2499090130411901</v>
      </c>
      <c r="M80" s="239" t="s">
        <v>95</v>
      </c>
      <c r="N80" s="234">
        <v>5.2499090130411901</v>
      </c>
      <c r="O80" s="214" t="s">
        <v>95</v>
      </c>
      <c r="P80" s="581" t="s">
        <v>95</v>
      </c>
      <c r="Q80" s="582" t="s">
        <v>95</v>
      </c>
      <c r="R80" s="583" t="s">
        <v>95</v>
      </c>
      <c r="S80" s="245" t="s">
        <v>95</v>
      </c>
      <c r="T80" s="45"/>
      <c r="U80" s="115"/>
    </row>
    <row r="81" spans="2:21" ht="14.25" customHeight="1" x14ac:dyDescent="0.2">
      <c r="B81" s="45"/>
      <c r="C81" s="127"/>
      <c r="D81" s="207" t="s">
        <v>220</v>
      </c>
      <c r="E81" s="214" t="s">
        <v>95</v>
      </c>
      <c r="F81" s="581" t="s">
        <v>95</v>
      </c>
      <c r="G81" s="236" t="s">
        <v>95</v>
      </c>
      <c r="H81" s="224" t="s">
        <v>95</v>
      </c>
      <c r="I81" s="242" t="s">
        <v>95</v>
      </c>
      <c r="J81" s="214" t="s">
        <v>95</v>
      </c>
      <c r="K81" s="581" t="s">
        <v>95</v>
      </c>
      <c r="L81" s="214" t="s">
        <v>95</v>
      </c>
      <c r="M81" s="239">
        <v>9.9655266261453306E-3</v>
      </c>
      <c r="N81" s="234">
        <v>9.9655266261453306E-3</v>
      </c>
      <c r="O81" s="214" t="s">
        <v>95</v>
      </c>
      <c r="P81" s="581" t="s">
        <v>95</v>
      </c>
      <c r="Q81" s="214" t="s">
        <v>95</v>
      </c>
      <c r="R81" s="224" t="s">
        <v>95</v>
      </c>
      <c r="S81" s="246" t="s">
        <v>95</v>
      </c>
      <c r="T81" s="45"/>
      <c r="U81" s="115"/>
    </row>
    <row r="82" spans="2:21" ht="14.25" customHeight="1" x14ac:dyDescent="0.2">
      <c r="B82" s="45"/>
      <c r="C82" s="127"/>
      <c r="D82" s="207" t="s">
        <v>167</v>
      </c>
      <c r="E82" s="214" t="s">
        <v>95</v>
      </c>
      <c r="F82" s="581" t="s">
        <v>95</v>
      </c>
      <c r="G82" s="236" t="s">
        <v>95</v>
      </c>
      <c r="H82" s="224">
        <v>5.5801505942120997</v>
      </c>
      <c r="I82" s="243">
        <v>5.5801505942120997</v>
      </c>
      <c r="J82" s="214" t="s">
        <v>95</v>
      </c>
      <c r="K82" s="581" t="s">
        <v>95</v>
      </c>
      <c r="L82" s="214" t="s">
        <v>95</v>
      </c>
      <c r="M82" s="239">
        <v>24.530527079742399</v>
      </c>
      <c r="N82" s="234">
        <v>24.530527079742399</v>
      </c>
      <c r="O82" s="214" t="s">
        <v>95</v>
      </c>
      <c r="P82" s="581" t="s">
        <v>95</v>
      </c>
      <c r="Q82" s="582" t="s">
        <v>95</v>
      </c>
      <c r="R82" s="583">
        <v>3.1751791708246398E-3</v>
      </c>
      <c r="S82" s="245">
        <v>3.1751791708246398E-3</v>
      </c>
      <c r="T82" s="45"/>
      <c r="U82" s="115"/>
    </row>
    <row r="83" spans="2:21" ht="14.25" customHeight="1" x14ac:dyDescent="0.2">
      <c r="B83" s="45"/>
      <c r="C83" s="127"/>
      <c r="D83" s="207" t="s">
        <v>168</v>
      </c>
      <c r="E83" s="214" t="s">
        <v>95</v>
      </c>
      <c r="F83" s="581" t="s">
        <v>95</v>
      </c>
      <c r="G83" s="236" t="s">
        <v>95</v>
      </c>
      <c r="H83" s="224" t="s">
        <v>95</v>
      </c>
      <c r="I83" s="243" t="s">
        <v>95</v>
      </c>
      <c r="J83" s="226">
        <v>7.4652140619901296E-3</v>
      </c>
      <c r="K83" s="232">
        <v>0.22641443946662901</v>
      </c>
      <c r="L83" s="223">
        <v>4.6286992122861399</v>
      </c>
      <c r="M83" s="684" t="s">
        <v>95</v>
      </c>
      <c r="N83" s="234">
        <v>4.6286992122861399</v>
      </c>
      <c r="O83" s="214" t="s">
        <v>95</v>
      </c>
      <c r="P83" s="581" t="s">
        <v>95</v>
      </c>
      <c r="Q83" s="582" t="s">
        <v>95</v>
      </c>
      <c r="R83" s="583" t="s">
        <v>95</v>
      </c>
      <c r="S83" s="245" t="s">
        <v>95</v>
      </c>
      <c r="T83" s="45"/>
      <c r="U83" s="115"/>
    </row>
    <row r="84" spans="2:21" ht="14.25" customHeight="1" x14ac:dyDescent="0.2">
      <c r="B84" s="45"/>
      <c r="C84" s="127"/>
      <c r="D84" s="207" t="s">
        <v>169</v>
      </c>
      <c r="E84" s="226" t="s">
        <v>95</v>
      </c>
      <c r="F84" s="232" t="s">
        <v>95</v>
      </c>
      <c r="G84" s="236" t="s">
        <v>95</v>
      </c>
      <c r="H84" s="224" t="s">
        <v>95</v>
      </c>
      <c r="I84" s="242" t="s">
        <v>95</v>
      </c>
      <c r="J84" s="226">
        <v>0.22025009907451801</v>
      </c>
      <c r="K84" s="232">
        <v>5.6150040946478796</v>
      </c>
      <c r="L84" s="223">
        <v>136.56292393314001</v>
      </c>
      <c r="M84" s="684" t="s">
        <v>95</v>
      </c>
      <c r="N84" s="234">
        <v>136.56292393314001</v>
      </c>
      <c r="O84" s="226">
        <v>1.9449506875240201E-4</v>
      </c>
      <c r="P84" s="232">
        <v>7.31125955178285E-3</v>
      </c>
      <c r="Q84" s="238">
        <v>3.0073422855146702E-3</v>
      </c>
      <c r="R84" s="583" t="s">
        <v>95</v>
      </c>
      <c r="S84" s="246">
        <v>3.0073422855146702E-3</v>
      </c>
      <c r="T84" s="45"/>
      <c r="U84" s="115"/>
    </row>
    <row r="85" spans="2:21" ht="14.25" customHeight="1" x14ac:dyDescent="0.2">
      <c r="B85" s="45"/>
      <c r="C85" s="127"/>
      <c r="D85" s="207" t="s">
        <v>130</v>
      </c>
      <c r="E85" s="214" t="s">
        <v>95</v>
      </c>
      <c r="F85" s="581" t="s">
        <v>95</v>
      </c>
      <c r="G85" s="214" t="s">
        <v>95</v>
      </c>
      <c r="H85" s="224" t="s">
        <v>95</v>
      </c>
      <c r="I85" s="234" t="s">
        <v>95</v>
      </c>
      <c r="J85" s="214" t="s">
        <v>95</v>
      </c>
      <c r="K85" s="581" t="s">
        <v>95</v>
      </c>
      <c r="L85" s="214" t="s">
        <v>95</v>
      </c>
      <c r="M85" s="224">
        <v>6.3503583416492796E-3</v>
      </c>
      <c r="N85" s="234">
        <v>6.3503583416492796E-3</v>
      </c>
      <c r="O85" s="214" t="s">
        <v>95</v>
      </c>
      <c r="P85" s="581" t="s">
        <v>95</v>
      </c>
      <c r="Q85" s="582" t="s">
        <v>95</v>
      </c>
      <c r="R85" s="583" t="s">
        <v>95</v>
      </c>
      <c r="S85" s="245" t="s">
        <v>95</v>
      </c>
      <c r="T85" s="45"/>
      <c r="U85" s="115"/>
    </row>
    <row r="86" spans="2:21" ht="14.25" customHeight="1" x14ac:dyDescent="0.2">
      <c r="B86" s="45"/>
      <c r="D86" s="119" t="s">
        <v>300</v>
      </c>
      <c r="E86" s="214" t="s">
        <v>95</v>
      </c>
      <c r="F86" s="581" t="s">
        <v>95</v>
      </c>
      <c r="G86" s="214" t="s">
        <v>95</v>
      </c>
      <c r="H86" s="224">
        <v>0.32477546947292002</v>
      </c>
      <c r="I86" s="234">
        <v>0.32477546947292002</v>
      </c>
      <c r="J86" s="214">
        <v>1.64378255523557E-4</v>
      </c>
      <c r="K86" s="581">
        <v>2.8987321812025998E-2</v>
      </c>
      <c r="L86" s="227">
        <v>0.101920386413678</v>
      </c>
      <c r="M86" s="583">
        <v>0.55676766760410101</v>
      </c>
      <c r="N86" s="240">
        <v>0.65868805401777897</v>
      </c>
      <c r="O86" s="214" t="s">
        <v>95</v>
      </c>
      <c r="P86" s="581" t="s">
        <v>95</v>
      </c>
      <c r="Q86" s="582" t="s">
        <v>95</v>
      </c>
      <c r="R86" s="583" t="s">
        <v>95</v>
      </c>
      <c r="S86" s="245" t="s">
        <v>95</v>
      </c>
      <c r="T86" s="45"/>
      <c r="U86" s="115"/>
    </row>
    <row r="87" spans="2:21" ht="14.25" customHeight="1" x14ac:dyDescent="0.2">
      <c r="B87" s="45"/>
      <c r="C87" s="127"/>
      <c r="D87" s="207" t="s">
        <v>170</v>
      </c>
      <c r="E87" s="214">
        <v>8.3418411813043205E-4</v>
      </c>
      <c r="F87" s="581">
        <v>1.0044249502203E-2</v>
      </c>
      <c r="G87" s="227">
        <v>0.116649180118663</v>
      </c>
      <c r="H87" s="224" t="s">
        <v>95</v>
      </c>
      <c r="I87" s="234">
        <v>0.116649180118663</v>
      </c>
      <c r="J87" s="226">
        <v>1.83094591548516E-4</v>
      </c>
      <c r="K87" s="232">
        <v>4.0733136311182402E-2</v>
      </c>
      <c r="L87" s="223">
        <v>0.113525182886523</v>
      </c>
      <c r="M87" s="224" t="s">
        <v>95</v>
      </c>
      <c r="N87" s="234">
        <v>0.113525182886523</v>
      </c>
      <c r="O87" s="214" t="s">
        <v>95</v>
      </c>
      <c r="P87" s="581" t="s">
        <v>95</v>
      </c>
      <c r="Q87" s="582" t="s">
        <v>95</v>
      </c>
      <c r="R87" s="583" t="s">
        <v>95</v>
      </c>
      <c r="S87" s="245" t="s">
        <v>95</v>
      </c>
      <c r="T87" s="45"/>
      <c r="U87" s="115"/>
    </row>
    <row r="88" spans="2:21" ht="14.25" customHeight="1" x14ac:dyDescent="0.2">
      <c r="B88" s="45"/>
      <c r="C88" s="127" t="s">
        <v>298</v>
      </c>
      <c r="D88" s="207"/>
      <c r="E88" s="214" t="s">
        <v>95</v>
      </c>
      <c r="F88" s="581" t="s">
        <v>95</v>
      </c>
      <c r="G88" s="236" t="s">
        <v>95</v>
      </c>
      <c r="H88" s="224">
        <v>0.15014061507756499</v>
      </c>
      <c r="I88" s="243">
        <v>0.15014061507756499</v>
      </c>
      <c r="J88" s="214" t="s">
        <v>95</v>
      </c>
      <c r="K88" s="581" t="s">
        <v>95</v>
      </c>
      <c r="L88" s="214" t="s">
        <v>95</v>
      </c>
      <c r="M88" s="239" t="s">
        <v>95</v>
      </c>
      <c r="N88" s="234" t="s">
        <v>95</v>
      </c>
      <c r="O88" s="214" t="s">
        <v>95</v>
      </c>
      <c r="P88" s="581" t="s">
        <v>95</v>
      </c>
      <c r="Q88" s="582" t="s">
        <v>95</v>
      </c>
      <c r="R88" s="583" t="s">
        <v>95</v>
      </c>
      <c r="S88" s="245" t="s">
        <v>95</v>
      </c>
      <c r="T88" s="45"/>
      <c r="U88" s="115"/>
    </row>
    <row r="89" spans="2:21" ht="14.25" customHeight="1" x14ac:dyDescent="0.2">
      <c r="B89" s="45"/>
      <c r="C89" s="127" t="s">
        <v>299</v>
      </c>
      <c r="D89" s="207"/>
      <c r="E89" s="226" t="s">
        <v>95</v>
      </c>
      <c r="F89" s="232" t="s">
        <v>95</v>
      </c>
      <c r="G89" s="236" t="s">
        <v>95</v>
      </c>
      <c r="H89" s="224">
        <v>1.9504672049351399E-2</v>
      </c>
      <c r="I89" s="242">
        <v>1.9504672049351399E-2</v>
      </c>
      <c r="J89" s="226">
        <v>2.88068824036332E-4</v>
      </c>
      <c r="K89" s="232">
        <v>1.6044563066421599E-2</v>
      </c>
      <c r="L89" s="223">
        <v>0.17861295440812899</v>
      </c>
      <c r="M89" s="684" t="s">
        <v>95</v>
      </c>
      <c r="N89" s="234">
        <v>0.17861295440812899</v>
      </c>
      <c r="O89" s="214" t="s">
        <v>95</v>
      </c>
      <c r="P89" s="581" t="s">
        <v>95</v>
      </c>
      <c r="Q89" s="582" t="s">
        <v>95</v>
      </c>
      <c r="R89" s="583" t="s">
        <v>95</v>
      </c>
      <c r="S89" s="245" t="s">
        <v>95</v>
      </c>
      <c r="T89" s="45"/>
      <c r="U89" s="115"/>
    </row>
    <row r="90" spans="2:21" ht="14.25" customHeight="1" x14ac:dyDescent="0.2">
      <c r="B90" s="45"/>
      <c r="C90" s="127" t="s">
        <v>243</v>
      </c>
      <c r="D90" s="207"/>
      <c r="E90" s="214" t="s">
        <v>95</v>
      </c>
      <c r="F90" s="581" t="s">
        <v>95</v>
      </c>
      <c r="G90" s="214" t="s">
        <v>95</v>
      </c>
      <c r="H90" s="224">
        <v>3.4096842964710203E-2</v>
      </c>
      <c r="I90" s="234">
        <v>3.4096842964710203E-2</v>
      </c>
      <c r="J90" s="214" t="s">
        <v>95</v>
      </c>
      <c r="K90" s="581" t="s">
        <v>95</v>
      </c>
      <c r="L90" s="214" t="s">
        <v>95</v>
      </c>
      <c r="M90" s="224" t="s">
        <v>95</v>
      </c>
      <c r="N90" s="234" t="s">
        <v>95</v>
      </c>
      <c r="O90" s="214" t="s">
        <v>95</v>
      </c>
      <c r="P90" s="581" t="s">
        <v>95</v>
      </c>
      <c r="Q90" s="582" t="s">
        <v>95</v>
      </c>
      <c r="R90" s="583" t="s">
        <v>95</v>
      </c>
      <c r="S90" s="245" t="s">
        <v>95</v>
      </c>
      <c r="T90" s="45"/>
      <c r="U90" s="115"/>
    </row>
    <row r="91" spans="2:21" ht="14.25" customHeight="1" x14ac:dyDescent="0.2">
      <c r="B91" s="45"/>
      <c r="C91" s="127" t="s">
        <v>293</v>
      </c>
      <c r="D91" s="207"/>
      <c r="E91" s="214" t="s">
        <v>95</v>
      </c>
      <c r="F91" s="581" t="s">
        <v>95</v>
      </c>
      <c r="G91" s="214" t="s">
        <v>95</v>
      </c>
      <c r="H91" s="224">
        <v>0.12247119658895</v>
      </c>
      <c r="I91" s="234">
        <v>0.12247119658895</v>
      </c>
      <c r="J91" s="226" t="s">
        <v>95</v>
      </c>
      <c r="K91" s="232" t="s">
        <v>95</v>
      </c>
      <c r="L91" s="223" t="s">
        <v>95</v>
      </c>
      <c r="M91" s="224">
        <v>6.3503583416492801E-2</v>
      </c>
      <c r="N91" s="234">
        <v>6.3503583416492801E-2</v>
      </c>
      <c r="O91" s="214" t="s">
        <v>95</v>
      </c>
      <c r="P91" s="581" t="s">
        <v>95</v>
      </c>
      <c r="Q91" s="582" t="s">
        <v>95</v>
      </c>
      <c r="R91" s="583">
        <v>1.8143880976140799E-3</v>
      </c>
      <c r="S91" s="245">
        <v>1.8143880976140799E-3</v>
      </c>
      <c r="T91" s="45"/>
      <c r="U91" s="115"/>
    </row>
    <row r="92" spans="2:21" ht="14.25" customHeight="1" x14ac:dyDescent="0.2">
      <c r="B92" s="45"/>
      <c r="C92" s="127" t="s">
        <v>10</v>
      </c>
      <c r="D92" s="207"/>
      <c r="E92" s="226">
        <v>6.2362110610323998E-2</v>
      </c>
      <c r="F92" s="232">
        <v>8.9844216012157793E-2</v>
      </c>
      <c r="G92" s="223">
        <v>8.7204837817665393</v>
      </c>
      <c r="H92" s="224">
        <v>139.83625147418999</v>
      </c>
      <c r="I92" s="234">
        <f>SUM(H92,G93)</f>
        <v>141.58034823054331</v>
      </c>
      <c r="J92" s="214" t="s">
        <v>95</v>
      </c>
      <c r="K92" s="581" t="s">
        <v>95</v>
      </c>
      <c r="L92" s="214" t="s">
        <v>95</v>
      </c>
      <c r="M92" s="583" t="s">
        <v>95</v>
      </c>
      <c r="N92" s="235" t="s">
        <v>95</v>
      </c>
      <c r="O92" s="226">
        <v>9.5295380167612201E-2</v>
      </c>
      <c r="P92" s="232">
        <v>0.154168177973731</v>
      </c>
      <c r="Q92" s="238">
        <v>1.4734863368545801</v>
      </c>
      <c r="R92" s="224">
        <v>10.306268710877299</v>
      </c>
      <c r="S92" s="234">
        <f>SUM(R92,Q93)</f>
        <v>10.600965978248215</v>
      </c>
      <c r="T92" s="45"/>
      <c r="U92" s="115"/>
    </row>
    <row r="93" spans="2:21" ht="14.25" customHeight="1" x14ac:dyDescent="0.2">
      <c r="B93" s="45"/>
      <c r="C93" s="127"/>
      <c r="D93" s="88" t="s">
        <v>414</v>
      </c>
      <c r="E93" s="226"/>
      <c r="F93" s="232"/>
      <c r="G93" s="223">
        <f>0.2*G92</f>
        <v>1.7440967563533079</v>
      </c>
      <c r="H93" s="224"/>
      <c r="I93" s="246"/>
      <c r="J93" s="214"/>
      <c r="K93" s="581"/>
      <c r="L93" s="214"/>
      <c r="M93" s="583"/>
      <c r="N93" s="235"/>
      <c r="O93" s="226"/>
      <c r="P93" s="232"/>
      <c r="Q93" s="223">
        <f>0.2*Q92</f>
        <v>0.29469726737091601</v>
      </c>
      <c r="R93" s="224"/>
      <c r="S93" s="246"/>
      <c r="T93" s="45"/>
      <c r="U93" s="115"/>
    </row>
    <row r="94" spans="2:21" ht="14.25" customHeight="1" x14ac:dyDescent="0.2">
      <c r="B94" s="45"/>
      <c r="C94" s="127" t="s">
        <v>11</v>
      </c>
      <c r="D94" s="207"/>
      <c r="E94" s="214" t="s">
        <v>95</v>
      </c>
      <c r="F94" s="581" t="s">
        <v>95</v>
      </c>
      <c r="G94" s="214" t="s">
        <v>95</v>
      </c>
      <c r="H94" s="583" t="s">
        <v>95</v>
      </c>
      <c r="I94" s="243" t="s">
        <v>95</v>
      </c>
      <c r="J94" s="226">
        <v>5.0302187451429101E-2</v>
      </c>
      <c r="K94" s="232">
        <v>0.153152315092174</v>
      </c>
      <c r="L94" s="223">
        <v>31.189151911690601</v>
      </c>
      <c r="M94" s="224">
        <v>445.01351719132703</v>
      </c>
      <c r="N94" s="234">
        <f>SUM(M94,L95)</f>
        <v>451.25134757366516</v>
      </c>
      <c r="O94" s="214" t="s">
        <v>95</v>
      </c>
      <c r="P94" s="581" t="s">
        <v>95</v>
      </c>
      <c r="Q94" s="582" t="s">
        <v>95</v>
      </c>
      <c r="R94" s="583">
        <v>4.9437539689739598</v>
      </c>
      <c r="S94" s="245">
        <v>4.9437539689739598</v>
      </c>
      <c r="T94" s="45"/>
      <c r="U94" s="115"/>
    </row>
    <row r="95" spans="2:21" ht="14.25" customHeight="1" x14ac:dyDescent="0.2">
      <c r="B95" s="45"/>
      <c r="C95" s="127"/>
      <c r="D95" s="88" t="s">
        <v>414</v>
      </c>
      <c r="E95" s="214"/>
      <c r="F95" s="232"/>
      <c r="G95" s="214"/>
      <c r="H95" s="583"/>
      <c r="I95" s="246"/>
      <c r="J95" s="226"/>
      <c r="K95" s="232"/>
      <c r="L95" s="223">
        <f>0.2*L94</f>
        <v>6.2378303823381209</v>
      </c>
      <c r="M95" s="224"/>
      <c r="N95" s="234"/>
      <c r="O95" s="214"/>
      <c r="P95" s="581"/>
      <c r="Q95" s="582"/>
      <c r="R95" s="583"/>
      <c r="S95" s="245"/>
      <c r="T95" s="45"/>
      <c r="U95" s="115"/>
    </row>
    <row r="96" spans="2:21" ht="14.25" customHeight="1" x14ac:dyDescent="0.2">
      <c r="B96" s="45"/>
      <c r="C96" s="127" t="s">
        <v>171</v>
      </c>
      <c r="D96" s="207"/>
      <c r="E96" s="226">
        <v>2.5286984237655298E-3</v>
      </c>
      <c r="F96" s="232">
        <v>1.1225837626141599E-2</v>
      </c>
      <c r="G96" s="223">
        <v>0.35360370868806601</v>
      </c>
      <c r="H96" s="224">
        <v>7.1940488070398301</v>
      </c>
      <c r="I96" s="234">
        <v>7.54765251572789</v>
      </c>
      <c r="J96" s="226">
        <v>6.7541560437897196E-4</v>
      </c>
      <c r="K96" s="232">
        <v>1.4001528115324E-2</v>
      </c>
      <c r="L96" s="223">
        <v>0.41878178575917202</v>
      </c>
      <c r="M96" s="224">
        <v>28.124829901115799</v>
      </c>
      <c r="N96" s="234">
        <v>28.543611686875</v>
      </c>
      <c r="O96" s="214" t="s">
        <v>95</v>
      </c>
      <c r="P96" s="581" t="s">
        <v>95</v>
      </c>
      <c r="Q96" s="582" t="s">
        <v>95</v>
      </c>
      <c r="R96" s="224">
        <v>3.5380567903474602E-2</v>
      </c>
      <c r="S96" s="246">
        <v>3.5380567903474602E-2</v>
      </c>
      <c r="T96" s="45"/>
      <c r="U96" s="115"/>
    </row>
    <row r="97" spans="1:21" ht="14.25" customHeight="1" x14ac:dyDescent="0.2">
      <c r="B97" s="45"/>
      <c r="C97" s="127" t="s">
        <v>172</v>
      </c>
      <c r="D97" s="207"/>
      <c r="E97" s="214" t="s">
        <v>95</v>
      </c>
      <c r="F97" s="581" t="s">
        <v>95</v>
      </c>
      <c r="G97" s="214" t="s">
        <v>95</v>
      </c>
      <c r="H97" s="583" t="s">
        <v>95</v>
      </c>
      <c r="I97" s="243" t="s">
        <v>95</v>
      </c>
      <c r="J97" s="226">
        <v>1.77893077641058E-2</v>
      </c>
      <c r="K97" s="232">
        <v>1.5794462033837501E-2</v>
      </c>
      <c r="L97" s="223">
        <v>11.0300058579809</v>
      </c>
      <c r="M97" s="224">
        <v>91.878980313889102</v>
      </c>
      <c r="N97" s="234">
        <v>102.90898617187</v>
      </c>
      <c r="O97" s="214" t="s">
        <v>95</v>
      </c>
      <c r="P97" s="581" t="s">
        <v>95</v>
      </c>
      <c r="Q97" s="582" t="s">
        <v>95</v>
      </c>
      <c r="R97" s="583" t="s">
        <v>95</v>
      </c>
      <c r="S97" s="245" t="s">
        <v>95</v>
      </c>
      <c r="T97" s="45"/>
      <c r="U97" s="115"/>
    </row>
    <row r="98" spans="1:21" ht="14.25" customHeight="1" x14ac:dyDescent="0.2">
      <c r="B98" s="45"/>
      <c r="C98" s="119" t="s">
        <v>345</v>
      </c>
      <c r="D98" s="207"/>
      <c r="E98" s="226">
        <v>0.20286486217286301</v>
      </c>
      <c r="F98" s="232">
        <v>2.6087658728380299</v>
      </c>
      <c r="G98" s="223">
        <v>28.367861882081399</v>
      </c>
      <c r="H98" s="224">
        <v>23.684115032205401</v>
      </c>
      <c r="I98" s="234">
        <f>SUM(H98,G99)</f>
        <v>37.868045973246097</v>
      </c>
      <c r="J98" s="226">
        <v>3.6513130323475298E-3</v>
      </c>
      <c r="K98" s="232">
        <v>1.0436461425276</v>
      </c>
      <c r="L98" s="223">
        <v>2.26394442494145</v>
      </c>
      <c r="M98" s="224">
        <v>1.63294928785267E-2</v>
      </c>
      <c r="N98" s="234">
        <f>SUM(M98,L99)</f>
        <v>1.1483017053492517</v>
      </c>
      <c r="O98" s="226">
        <v>6.0509576945191803E-4</v>
      </c>
      <c r="P98" s="232">
        <v>2.27461408277689E-2</v>
      </c>
      <c r="Q98" s="238">
        <v>9.3561759993789594E-3</v>
      </c>
      <c r="R98" s="583" t="s">
        <v>95</v>
      </c>
      <c r="S98" s="234">
        <v>9.3561759993789594E-3</v>
      </c>
      <c r="T98" s="45"/>
      <c r="U98" s="115"/>
    </row>
    <row r="99" spans="1:21" ht="14.25" customHeight="1" x14ac:dyDescent="0.2">
      <c r="B99" s="45"/>
      <c r="C99" s="127"/>
      <c r="D99" s="88" t="s">
        <v>441</v>
      </c>
      <c r="E99" s="226"/>
      <c r="F99" s="232"/>
      <c r="G99" s="223">
        <f>0.5*G98</f>
        <v>14.1839309410407</v>
      </c>
      <c r="H99" s="224"/>
      <c r="I99" s="234"/>
      <c r="J99" s="226"/>
      <c r="K99" s="232"/>
      <c r="L99" s="223">
        <f>0.5*L98</f>
        <v>1.131972212470725</v>
      </c>
      <c r="M99" s="224"/>
      <c r="N99" s="234"/>
      <c r="O99" s="226"/>
      <c r="P99" s="232"/>
      <c r="Q99" s="223"/>
      <c r="R99" s="583"/>
      <c r="S99" s="246"/>
      <c r="T99" s="45"/>
      <c r="U99" s="115"/>
    </row>
    <row r="100" spans="1:21" ht="14.25" customHeight="1" x14ac:dyDescent="0.2">
      <c r="B100" s="45"/>
      <c r="C100" s="119" t="s">
        <v>53</v>
      </c>
      <c r="D100" s="207"/>
      <c r="E100" s="214" t="s">
        <v>95</v>
      </c>
      <c r="F100" s="581" t="s">
        <v>95</v>
      </c>
      <c r="G100" s="214" t="s">
        <v>95</v>
      </c>
      <c r="H100" s="224">
        <v>2.2679851220176002E-3</v>
      </c>
      <c r="I100" s="234">
        <v>2.2679851220176002E-3</v>
      </c>
      <c r="J100" s="226" t="s">
        <v>95</v>
      </c>
      <c r="K100" s="232" t="s">
        <v>95</v>
      </c>
      <c r="L100" s="223" t="s">
        <v>95</v>
      </c>
      <c r="M100" s="224">
        <v>1.49687018053162E-2</v>
      </c>
      <c r="N100" s="234">
        <v>1.49687018053162E-2</v>
      </c>
      <c r="O100" s="214" t="s">
        <v>95</v>
      </c>
      <c r="P100" s="581" t="s">
        <v>95</v>
      </c>
      <c r="Q100" s="582" t="s">
        <v>95</v>
      </c>
      <c r="R100" s="583" t="s">
        <v>95</v>
      </c>
      <c r="S100" s="245" t="s">
        <v>95</v>
      </c>
      <c r="T100" s="45"/>
      <c r="U100" s="115"/>
    </row>
    <row r="101" spans="1:21" s="139" customFormat="1" ht="14.25" customHeight="1" x14ac:dyDescent="0.2">
      <c r="B101" s="45"/>
      <c r="C101" s="127" t="s">
        <v>304</v>
      </c>
      <c r="D101" s="207"/>
      <c r="E101" s="214" t="s">
        <v>95</v>
      </c>
      <c r="F101" s="581" t="s">
        <v>95</v>
      </c>
      <c r="G101" s="214" t="s">
        <v>95</v>
      </c>
      <c r="H101" s="583" t="s">
        <v>95</v>
      </c>
      <c r="I101" s="243" t="s">
        <v>95</v>
      </c>
      <c r="J101" s="214" t="s">
        <v>95</v>
      </c>
      <c r="K101" s="581" t="s">
        <v>95</v>
      </c>
      <c r="L101" s="214" t="s">
        <v>95</v>
      </c>
      <c r="M101" s="224">
        <v>9.0719404880703995E-4</v>
      </c>
      <c r="N101" s="234">
        <v>9.0719404880703995E-4</v>
      </c>
      <c r="O101" s="214" t="s">
        <v>95</v>
      </c>
      <c r="P101" s="581" t="s">
        <v>95</v>
      </c>
      <c r="Q101" s="582" t="s">
        <v>95</v>
      </c>
      <c r="R101" s="583" t="s">
        <v>95</v>
      </c>
      <c r="S101" s="245" t="s">
        <v>95</v>
      </c>
      <c r="T101" s="45"/>
      <c r="U101" s="127"/>
    </row>
    <row r="102" spans="1:21" ht="14.25" customHeight="1" x14ac:dyDescent="0.2">
      <c r="B102" s="122"/>
      <c r="C102" s="127" t="s">
        <v>301</v>
      </c>
      <c r="D102" s="207"/>
      <c r="E102" s="226" t="s">
        <v>95</v>
      </c>
      <c r="F102" s="232" t="s">
        <v>95</v>
      </c>
      <c r="G102" s="223" t="s">
        <v>95</v>
      </c>
      <c r="H102" s="224">
        <v>3.17517917082464E-2</v>
      </c>
      <c r="I102" s="234">
        <v>3.17517917082464E-2</v>
      </c>
      <c r="J102" s="226" t="s">
        <v>95</v>
      </c>
      <c r="K102" s="581" t="s">
        <v>95</v>
      </c>
      <c r="L102" s="223" t="s">
        <v>95</v>
      </c>
      <c r="M102" s="224">
        <v>0.112038465027669</v>
      </c>
      <c r="N102" s="240">
        <v>0.112038465027669</v>
      </c>
      <c r="O102" s="226" t="s">
        <v>95</v>
      </c>
      <c r="P102" s="232" t="s">
        <v>95</v>
      </c>
      <c r="Q102" s="238" t="s">
        <v>95</v>
      </c>
      <c r="R102" s="224">
        <v>7.2575523904563196E-3</v>
      </c>
      <c r="S102" s="246">
        <v>7.2575523904563196E-3</v>
      </c>
      <c r="T102" s="45"/>
      <c r="U102" s="115"/>
    </row>
    <row r="103" spans="1:21" ht="14.25" customHeight="1" x14ac:dyDescent="0.2">
      <c r="B103" s="45"/>
      <c r="C103" s="127" t="s">
        <v>173</v>
      </c>
      <c r="D103" s="207"/>
      <c r="E103" s="214" t="s">
        <v>95</v>
      </c>
      <c r="F103" s="581" t="s">
        <v>95</v>
      </c>
      <c r="G103" s="214" t="s">
        <v>95</v>
      </c>
      <c r="H103" s="583">
        <v>5.2163657806404799E-2</v>
      </c>
      <c r="I103" s="243">
        <v>5.2163657806404799E-2</v>
      </c>
      <c r="J103" s="214" t="s">
        <v>95</v>
      </c>
      <c r="K103" s="581" t="s">
        <v>95</v>
      </c>
      <c r="L103" s="214" t="s">
        <v>95</v>
      </c>
      <c r="M103" s="224" t="s">
        <v>95</v>
      </c>
      <c r="N103" s="234" t="s">
        <v>95</v>
      </c>
      <c r="O103" s="214" t="s">
        <v>95</v>
      </c>
      <c r="P103" s="581" t="s">
        <v>95</v>
      </c>
      <c r="Q103" s="582" t="s">
        <v>95</v>
      </c>
      <c r="R103" s="583" t="s">
        <v>95</v>
      </c>
      <c r="S103" s="245" t="s">
        <v>95</v>
      </c>
      <c r="T103" s="45"/>
    </row>
    <row r="104" spans="1:21" ht="14.25" customHeight="1" x14ac:dyDescent="0.2">
      <c r="B104" s="597" t="s">
        <v>71</v>
      </c>
      <c r="C104" s="127"/>
      <c r="D104" s="207"/>
      <c r="E104" s="226"/>
      <c r="F104" s="232"/>
      <c r="G104" s="223"/>
      <c r="H104" s="224"/>
      <c r="I104" s="234"/>
      <c r="J104" s="214"/>
      <c r="K104" s="581"/>
      <c r="L104" s="214"/>
      <c r="M104" s="583"/>
      <c r="N104" s="235"/>
      <c r="O104" s="226"/>
      <c r="P104" s="232"/>
      <c r="Q104" s="238"/>
      <c r="R104" s="224"/>
      <c r="S104" s="246"/>
      <c r="T104" s="45"/>
    </row>
    <row r="105" spans="1:21" ht="14.25" customHeight="1" x14ac:dyDescent="0.2">
      <c r="B105" s="45"/>
      <c r="C105" s="127" t="s">
        <v>309</v>
      </c>
      <c r="D105" s="207"/>
      <c r="E105" s="226" t="s">
        <v>95</v>
      </c>
      <c r="F105" s="232" t="s">
        <v>95</v>
      </c>
      <c r="G105" s="223" t="s">
        <v>95</v>
      </c>
      <c r="H105" s="224">
        <v>2.1319060146965399E-2</v>
      </c>
      <c r="I105" s="234">
        <v>2.1319060146965399E-2</v>
      </c>
      <c r="J105" s="226" t="s">
        <v>95</v>
      </c>
      <c r="K105" s="232" t="s">
        <v>95</v>
      </c>
      <c r="L105" s="223" t="s">
        <v>95</v>
      </c>
      <c r="M105" s="224">
        <v>1.9051075024947801E-2</v>
      </c>
      <c r="N105" s="234">
        <v>1.9051075024947801E-2</v>
      </c>
      <c r="O105" s="226" t="s">
        <v>95</v>
      </c>
      <c r="P105" s="232" t="s">
        <v>95</v>
      </c>
      <c r="Q105" s="238" t="s">
        <v>95</v>
      </c>
      <c r="R105" s="583" t="s">
        <v>95</v>
      </c>
      <c r="S105" s="246" t="s">
        <v>95</v>
      </c>
      <c r="T105" s="45"/>
    </row>
    <row r="106" spans="1:21" s="194" customFormat="1" ht="14.25" customHeight="1" x14ac:dyDescent="0.2">
      <c r="A106" s="592"/>
      <c r="B106" s="45"/>
      <c r="C106" s="194" t="s">
        <v>206</v>
      </c>
      <c r="D106" s="207"/>
      <c r="E106" s="226"/>
      <c r="F106" s="232"/>
      <c r="G106" s="223"/>
      <c r="H106" s="224"/>
      <c r="I106" s="246"/>
      <c r="J106" s="226"/>
      <c r="K106" s="232"/>
      <c r="L106" s="223"/>
      <c r="M106" s="224"/>
      <c r="N106" s="234"/>
      <c r="O106" s="226">
        <v>8.1680725354944007E-3</v>
      </c>
      <c r="P106" s="232">
        <v>0.78413496340746203</v>
      </c>
      <c r="Q106" s="238">
        <v>0.126297237686855</v>
      </c>
      <c r="R106" s="583" t="s">
        <v>95</v>
      </c>
      <c r="S106" s="246">
        <v>0.126297237686855</v>
      </c>
      <c r="T106" s="45"/>
    </row>
    <row r="107" spans="1:21" ht="14.25" customHeight="1" x14ac:dyDescent="0.2">
      <c r="B107" s="45"/>
      <c r="C107" s="127" t="s">
        <v>305</v>
      </c>
      <c r="D107" s="207"/>
      <c r="E107" s="214" t="s">
        <v>95</v>
      </c>
      <c r="F107" s="581" t="s">
        <v>95</v>
      </c>
      <c r="G107" s="214" t="s">
        <v>95</v>
      </c>
      <c r="H107" s="583" t="s">
        <v>95</v>
      </c>
      <c r="I107" s="243" t="s">
        <v>95</v>
      </c>
      <c r="J107" s="226" t="s">
        <v>95</v>
      </c>
      <c r="K107" s="232" t="s">
        <v>95</v>
      </c>
      <c r="L107" s="223" t="s">
        <v>95</v>
      </c>
      <c r="M107" s="583" t="s">
        <v>95</v>
      </c>
      <c r="N107" s="234" t="s">
        <v>95</v>
      </c>
      <c r="O107" s="214" t="s">
        <v>95</v>
      </c>
      <c r="P107" s="581" t="s">
        <v>95</v>
      </c>
      <c r="Q107" s="582" t="s">
        <v>95</v>
      </c>
      <c r="R107" s="583">
        <v>2.31334482445795E-2</v>
      </c>
      <c r="S107" s="245">
        <v>2.31334482445795E-2</v>
      </c>
      <c r="T107" s="45"/>
    </row>
    <row r="108" spans="1:21" ht="14.25" customHeight="1" x14ac:dyDescent="0.2">
      <c r="B108" s="45"/>
      <c r="C108" s="127" t="s">
        <v>174</v>
      </c>
      <c r="D108" s="207"/>
      <c r="E108" s="226"/>
      <c r="F108" s="581"/>
      <c r="G108" s="223"/>
      <c r="H108" s="224"/>
      <c r="I108" s="234"/>
      <c r="J108" s="226"/>
      <c r="K108" s="232"/>
      <c r="L108" s="223"/>
      <c r="M108" s="224"/>
      <c r="N108" s="234"/>
      <c r="O108" s="226"/>
      <c r="P108" s="232"/>
      <c r="Q108" s="238"/>
      <c r="R108" s="224"/>
      <c r="S108" s="240"/>
      <c r="T108" s="127"/>
    </row>
    <row r="109" spans="1:21" ht="14.25" customHeight="1" x14ac:dyDescent="0.2">
      <c r="B109" s="45"/>
      <c r="C109" s="127"/>
      <c r="D109" s="207" t="s">
        <v>175</v>
      </c>
      <c r="E109" s="214" t="s">
        <v>95</v>
      </c>
      <c r="F109" s="581" t="s">
        <v>95</v>
      </c>
      <c r="G109" s="214" t="s">
        <v>95</v>
      </c>
      <c r="H109" s="583" t="s">
        <v>95</v>
      </c>
      <c r="I109" s="243" t="s">
        <v>95</v>
      </c>
      <c r="J109" s="226">
        <v>7.3237836619406596E-5</v>
      </c>
      <c r="K109" s="232">
        <v>1.43275173443487E-2</v>
      </c>
      <c r="L109" s="223">
        <v>4.5410073154609001E-2</v>
      </c>
      <c r="M109" s="583" t="s">
        <v>95</v>
      </c>
      <c r="N109" s="234">
        <v>4.5410073154609001E-2</v>
      </c>
      <c r="O109" s="214">
        <v>1.0805281597355699E-4</v>
      </c>
      <c r="P109" s="581">
        <v>4.0618108621015801E-3</v>
      </c>
      <c r="Q109" s="582">
        <v>1.6707457141748199E-3</v>
      </c>
      <c r="R109" s="583" t="s">
        <v>95</v>
      </c>
      <c r="S109" s="240">
        <v>1.6707457141748199E-3</v>
      </c>
    </row>
    <row r="110" spans="1:21" ht="14.25" customHeight="1" x14ac:dyDescent="0.2">
      <c r="B110" s="45"/>
      <c r="C110" s="127" t="s">
        <v>176</v>
      </c>
      <c r="D110" s="207"/>
      <c r="E110" s="214"/>
      <c r="F110" s="581"/>
      <c r="G110" s="214"/>
      <c r="H110" s="583"/>
      <c r="I110" s="243"/>
      <c r="J110" s="226"/>
      <c r="K110" s="232"/>
      <c r="L110" s="223"/>
      <c r="M110" s="583"/>
      <c r="N110" s="234"/>
      <c r="O110" s="214"/>
      <c r="P110" s="581"/>
      <c r="Q110" s="582"/>
      <c r="R110" s="583"/>
      <c r="S110" s="240"/>
    </row>
    <row r="111" spans="1:21" ht="14.25" customHeight="1" x14ac:dyDescent="0.2">
      <c r="B111" s="45"/>
      <c r="C111" s="576"/>
      <c r="D111" s="207" t="s">
        <v>177</v>
      </c>
      <c r="E111" s="226" t="s">
        <v>95</v>
      </c>
      <c r="F111" s="232" t="s">
        <v>95</v>
      </c>
      <c r="G111" s="223" t="s">
        <v>95</v>
      </c>
      <c r="H111" s="583" t="s">
        <v>95</v>
      </c>
      <c r="I111" s="234" t="s">
        <v>95</v>
      </c>
      <c r="J111" s="226">
        <v>6.7704311185940299E-3</v>
      </c>
      <c r="K111" s="232">
        <v>8.8578101787413099E-2</v>
      </c>
      <c r="L111" s="223">
        <v>4.19790898495941</v>
      </c>
      <c r="M111" s="583" t="s">
        <v>95</v>
      </c>
      <c r="N111" s="234">
        <v>4.19790898495941</v>
      </c>
      <c r="O111" s="214" t="s">
        <v>95</v>
      </c>
      <c r="P111" s="581" t="s">
        <v>95</v>
      </c>
      <c r="Q111" s="582" t="s">
        <v>95</v>
      </c>
      <c r="R111" s="583" t="s">
        <v>95</v>
      </c>
      <c r="S111" s="240" t="s">
        <v>95</v>
      </c>
    </row>
    <row r="112" spans="1:21" ht="14.25" customHeight="1" x14ac:dyDescent="0.2">
      <c r="B112" s="45"/>
      <c r="C112" s="576"/>
      <c r="D112" s="207" t="s">
        <v>181</v>
      </c>
      <c r="E112" s="214" t="s">
        <v>95</v>
      </c>
      <c r="F112" s="581" t="s">
        <v>95</v>
      </c>
      <c r="G112" s="214" t="s">
        <v>95</v>
      </c>
      <c r="H112" s="583" t="s">
        <v>95</v>
      </c>
      <c r="I112" s="243" t="s">
        <v>95</v>
      </c>
      <c r="J112" s="226">
        <v>3.2224648112538898E-4</v>
      </c>
      <c r="K112" s="232">
        <v>7.1690319907680905E-2</v>
      </c>
      <c r="L112" s="223">
        <v>0.19980432188027999</v>
      </c>
      <c r="M112" s="583" t="s">
        <v>95</v>
      </c>
      <c r="N112" s="234">
        <v>0.19980432188027999</v>
      </c>
      <c r="O112" s="214" t="s">
        <v>95</v>
      </c>
      <c r="P112" s="581" t="s">
        <v>95</v>
      </c>
      <c r="Q112" s="582" t="s">
        <v>95</v>
      </c>
      <c r="R112" s="583" t="s">
        <v>95</v>
      </c>
      <c r="S112" s="240" t="s">
        <v>95</v>
      </c>
    </row>
    <row r="113" spans="2:19" ht="14.25" customHeight="1" x14ac:dyDescent="0.2">
      <c r="B113" s="45"/>
      <c r="C113" s="576"/>
      <c r="D113" s="207" t="s">
        <v>178</v>
      </c>
      <c r="E113" s="214">
        <v>2.8013645758111498E-4</v>
      </c>
      <c r="F113" s="581">
        <v>8.6422170150597891E-3</v>
      </c>
      <c r="G113" s="227">
        <v>3.91732321294017E-2</v>
      </c>
      <c r="H113" s="583" t="s">
        <v>95</v>
      </c>
      <c r="I113" s="243">
        <v>3.91732321294017E-2</v>
      </c>
      <c r="J113" s="226" t="s">
        <v>95</v>
      </c>
      <c r="K113" s="232" t="s">
        <v>95</v>
      </c>
      <c r="L113" s="223" t="s">
        <v>95</v>
      </c>
      <c r="M113" s="583" t="s">
        <v>95</v>
      </c>
      <c r="N113" s="234" t="s">
        <v>95</v>
      </c>
      <c r="O113" s="214" t="s">
        <v>95</v>
      </c>
      <c r="P113" s="581" t="s">
        <v>95</v>
      </c>
      <c r="Q113" s="582" t="s">
        <v>95</v>
      </c>
      <c r="R113" s="583" t="s">
        <v>95</v>
      </c>
      <c r="S113" s="240" t="s">
        <v>95</v>
      </c>
    </row>
    <row r="114" spans="2:19" ht="14.25" customHeight="1" x14ac:dyDescent="0.2">
      <c r="B114" s="1210" t="s">
        <v>332</v>
      </c>
      <c r="C114" s="1211"/>
      <c r="D114" s="1211"/>
      <c r="E114" s="1211"/>
      <c r="F114" s="1211"/>
      <c r="G114" s="1211"/>
      <c r="H114" s="1211"/>
      <c r="I114" s="1211"/>
      <c r="J114" s="1211"/>
      <c r="K114" s="1211"/>
      <c r="L114" s="1211"/>
      <c r="M114" s="1211"/>
      <c r="N114" s="1211"/>
      <c r="O114" s="1211"/>
      <c r="P114" s="1211"/>
      <c r="Q114" s="1211"/>
      <c r="R114" s="1211"/>
      <c r="S114" s="1211"/>
    </row>
    <row r="115" spans="2:19" ht="14.25" customHeight="1" x14ac:dyDescent="0.2">
      <c r="J115" s="184"/>
    </row>
    <row r="116" spans="2:19" ht="14.25" customHeight="1" x14ac:dyDescent="0.2"/>
    <row r="117" spans="2:19" ht="14.25" customHeight="1" x14ac:dyDescent="0.2">
      <c r="O117" s="184"/>
    </row>
    <row r="118" spans="2:19" ht="14.25" customHeight="1" x14ac:dyDescent="0.2"/>
    <row r="119" spans="2:19" ht="14.25" customHeight="1" x14ac:dyDescent="0.2"/>
    <row r="120" spans="2:19" ht="14.25" customHeight="1" x14ac:dyDescent="0.2"/>
    <row r="121" spans="2:19" ht="14.25" customHeight="1" x14ac:dyDescent="0.2">
      <c r="E121" s="184"/>
      <c r="J121" s="184"/>
      <c r="O121" s="184"/>
    </row>
    <row r="122" spans="2:19" ht="14.25" customHeight="1" x14ac:dyDescent="0.2">
      <c r="J122" s="184"/>
    </row>
    <row r="123" spans="2:19" ht="14.25" customHeight="1" x14ac:dyDescent="0.2"/>
    <row r="124" spans="2:19" ht="14.25" customHeight="1" x14ac:dyDescent="0.2">
      <c r="J124" s="184"/>
    </row>
    <row r="125" spans="2:19" ht="14.25" customHeight="1" x14ac:dyDescent="0.2"/>
    <row r="126" spans="2:19" ht="14.25" customHeight="1" x14ac:dyDescent="0.2"/>
    <row r="127" spans="2:19" ht="14.25" customHeight="1" x14ac:dyDescent="0.2"/>
    <row r="128" spans="2:19"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sheetData>
  <mergeCells count="25">
    <mergeCell ref="B114:S114"/>
    <mergeCell ref="B1:S1"/>
    <mergeCell ref="B3:D4"/>
    <mergeCell ref="E3:I3"/>
    <mergeCell ref="J3:N3"/>
    <mergeCell ref="O3:S3"/>
    <mergeCell ref="H4:I4"/>
    <mergeCell ref="M4:N4"/>
    <mergeCell ref="O4:P5"/>
    <mergeCell ref="Q4:S4"/>
    <mergeCell ref="H5:I5"/>
    <mergeCell ref="M5:N5"/>
    <mergeCell ref="Q5:S5"/>
    <mergeCell ref="B58:S58"/>
    <mergeCell ref="B60:D61"/>
    <mergeCell ref="E60:I60"/>
    <mergeCell ref="J60:N60"/>
    <mergeCell ref="O60:S60"/>
    <mergeCell ref="H61:I61"/>
    <mergeCell ref="M61:N61"/>
    <mergeCell ref="O61:P62"/>
    <mergeCell ref="Q61:S61"/>
    <mergeCell ref="H62:I62"/>
    <mergeCell ref="M62:N62"/>
    <mergeCell ref="Q62:S62"/>
  </mergeCells>
  <phoneticPr fontId="17" type="noConversion"/>
  <printOptions horizontalCentered="1"/>
  <pageMargins left="0.25" right="0.25" top="0.75" bottom="0.75" header="0.5" footer="0.5"/>
  <pageSetup scale="56" fitToHeight="2" orientation="landscape" r:id="rId1"/>
  <headerFooter alignWithMargins="0"/>
  <rowBreaks count="1" manualBreakCount="1">
    <brk id="58"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22</vt:i4>
      </vt:variant>
    </vt:vector>
  </HeadingPairs>
  <TitlesOfParts>
    <vt:vector size="44" baseType="lpstr">
      <vt:lpstr>Table 1</vt:lpstr>
      <vt:lpstr>Table 2a</vt:lpstr>
      <vt:lpstr>Table 2b</vt:lpstr>
      <vt:lpstr>Table 3a</vt:lpstr>
      <vt:lpstr>Table 3b</vt:lpstr>
      <vt:lpstr>Table 4</vt:lpstr>
      <vt:lpstr>Table 5</vt:lpstr>
      <vt:lpstr>Table 6</vt:lpstr>
      <vt:lpstr>Table 7</vt:lpstr>
      <vt:lpstr>Table 8a</vt:lpstr>
      <vt:lpstr>Table 8b</vt:lpstr>
      <vt:lpstr>Table 9</vt:lpstr>
      <vt:lpstr>Table 10</vt:lpstr>
      <vt:lpstr>Table 11</vt:lpstr>
      <vt:lpstr>Table 12a</vt:lpstr>
      <vt:lpstr>Table 12b</vt:lpstr>
      <vt:lpstr>Table 13</vt:lpstr>
      <vt:lpstr>Table 14</vt:lpstr>
      <vt:lpstr>Table 15</vt:lpstr>
      <vt:lpstr>Table 16</vt:lpstr>
      <vt:lpstr>Table A-1 </vt:lpstr>
      <vt:lpstr>Table A-2</vt:lpstr>
      <vt:lpstr>'Table 1'!Print_Area</vt:lpstr>
      <vt:lpstr>'Table 10'!Print_Area</vt:lpstr>
      <vt:lpstr>'Table 11'!Print_Area</vt:lpstr>
      <vt:lpstr>'Table 12a'!Print_Area</vt:lpstr>
      <vt:lpstr>'Table 12b'!Print_Area</vt:lpstr>
      <vt:lpstr>'Table 13'!Print_Area</vt:lpstr>
      <vt:lpstr>'Table 14'!Print_Area</vt:lpstr>
      <vt:lpstr>'Table 15'!Print_Area</vt:lpstr>
      <vt:lpstr>'Table 16'!Print_Area</vt:lpstr>
      <vt:lpstr>'Table 2a'!Print_Area</vt:lpstr>
      <vt:lpstr>'Table 2b'!Print_Area</vt:lpstr>
      <vt:lpstr>'Table 3a'!Print_Area</vt:lpstr>
      <vt:lpstr>'Table 3b'!Print_Area</vt:lpstr>
      <vt:lpstr>'Table 4'!Print_Area</vt:lpstr>
      <vt:lpstr>'Table 5'!Print_Area</vt:lpstr>
      <vt:lpstr>'Table 6'!Print_Area</vt:lpstr>
      <vt:lpstr>'Table 7'!Print_Area</vt:lpstr>
      <vt:lpstr>'Table 8a'!Print_Area</vt:lpstr>
      <vt:lpstr>'Table 8b'!Print_Area</vt:lpstr>
      <vt:lpstr>'Table 9'!Print_Area</vt:lpstr>
      <vt:lpstr>'Table A-1 '!Print_Area</vt:lpstr>
      <vt:lpstr>'Table A-2'!Print_Area</vt:lpstr>
    </vt:vector>
  </TitlesOfParts>
  <Company>NOAA NWFSC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Kayleigh Somers</dc:creator>
  <cp:lastModifiedBy>Steven.Winter</cp:lastModifiedBy>
  <cp:lastPrinted>2013-09-30T18:07:39Z</cp:lastPrinted>
  <dcterms:created xsi:type="dcterms:W3CDTF">2008-09-17T23:13:28Z</dcterms:created>
  <dcterms:modified xsi:type="dcterms:W3CDTF">2015-01-12T20:04:26Z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