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65446" windowWidth="11130" windowHeight="9015" tabRatio="933" activeTab="0"/>
  </bookViews>
  <sheets>
    <sheet name="B-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<sst xmlns="http://schemas.openxmlformats.org/spreadsheetml/2006/main" count="72" uniqueCount="66">
  <si>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</si>
  <si>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</si>
  <si>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</si>
  <si>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</si>
  <si>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</si>
  <si>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</si>
  <si>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</si>
  <si>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</si>
  <si>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</si>
  <si>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</si>
  <si>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</si>
  <si>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</si>
  <si>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</si>
  <si>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</si>
  <si>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</si>
  <si>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</si>
  <si>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</si>
  <si>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</si>
  <si>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</si>
  <si>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</si>
  <si>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</si>
  <si>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</si>
  <si>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</si>
  <si>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</si>
  <si>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</si>
  <si>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</si>
  <si>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</si>
  <si>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</si>
  <si>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</si>
  <si>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</si>
  <si>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</si>
  <si>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</si>
  <si>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</si>
  <si>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</si>
  <si>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</si>
  <si>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</si>
  <si>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</si>
  <si>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</si>
  <si>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</si>
  <si>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</si>
  <si>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</si>
  <si>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</si>
  <si>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</si>
  <si>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</si>
  <si>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</si>
  <si>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</si>
  <si>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</si>
  <si>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</si>
  <si>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</si>
  <si>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</si>
  <si>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</si>
  <si>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</si>
  <si>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r>
      <t>United States, total</t>
    </r>
    <r>
      <rPr>
        <vertAlign val="superscript"/>
        <sz val="10"/>
        <rFont val="Futura Md BT"/>
        <family val="0"/>
      </rPr>
      <t>1</t>
    </r>
  </si>
  <si>
    <t>Table 2-20: Hazardous Materials Incidents by Mode: 2008 and 2009</t>
  </si>
  <si>
    <t>(Not including pipelines or bulk, nonpackaged water incidents)</t>
  </si>
  <si>
    <t>Mode</t>
  </si>
  <si>
    <t>Total</t>
  </si>
  <si>
    <t>Highway</t>
  </si>
  <si>
    <t>Rail</t>
  </si>
  <si>
    <t>Air</t>
  </si>
  <si>
    <r>
      <t>Water</t>
    </r>
    <r>
      <rPr>
        <b/>
        <vertAlign val="superscript"/>
        <sz val="10"/>
        <rFont val="Futura Md BT"/>
        <family val="0"/>
      </rPr>
      <t>2</t>
    </r>
  </si>
  <si>
    <r>
      <t xml:space="preserve">1 </t>
    </r>
    <r>
      <rPr>
        <sz val="9"/>
        <rFont val="Futura Md BT"/>
        <family val="0"/>
      </rPr>
      <t xml:space="preserve">Total includes </t>
    </r>
    <r>
      <rPr>
        <i/>
        <sz val="9"/>
        <rFont val="Futura Md BT"/>
        <family val="0"/>
      </rPr>
      <t>Incidents</t>
    </r>
    <r>
      <rPr>
        <sz val="9"/>
        <rFont val="Futura Md BT"/>
        <family val="0"/>
      </rPr>
      <t xml:space="preserve"> for which the state is unreported and excludes </t>
    </r>
    <r>
      <rPr>
        <i/>
        <sz val="9"/>
        <rFont val="Futura Md BT"/>
        <family val="0"/>
      </rPr>
      <t>Incidents</t>
    </r>
    <r>
      <rPr>
        <sz val="9"/>
        <rFont val="Futura Md BT"/>
        <family val="0"/>
      </rPr>
      <t xml:space="preserve"> occurring in a U.S. territory or foreign country.</t>
    </r>
  </si>
  <si>
    <r>
      <t xml:space="preserve">2 </t>
    </r>
    <r>
      <rPr>
        <sz val="9"/>
        <rFont val="Futura Md BT"/>
        <family val="0"/>
      </rPr>
      <t>Includes only packaged shipments (i.e., nonbulk shipments).</t>
    </r>
  </si>
  <si>
    <r>
      <t>NOTES:</t>
    </r>
    <r>
      <rPr>
        <sz val="9"/>
        <rFont val="Futura Md BT"/>
        <family val="0"/>
      </rPr>
      <t xml:space="preserve">  Hazardous materials </t>
    </r>
    <r>
      <rPr>
        <i/>
        <sz val="9"/>
        <rFont val="Futura Md BT"/>
        <family val="0"/>
      </rPr>
      <t>Incident</t>
    </r>
    <r>
      <rPr>
        <sz val="9"/>
        <rFont val="Futura Md BT"/>
        <family val="0"/>
      </rPr>
      <t xml:space="preserve"> data are subject to revision and correction by the Office of Hazardous Materials Safety.</t>
    </r>
  </si>
  <si>
    <r>
      <t xml:space="preserve">Hazardous materials transportation </t>
    </r>
    <r>
      <rPr>
        <i/>
        <sz val="9"/>
        <rFont val="Futura Md BT"/>
        <family val="0"/>
      </rPr>
      <t>Incidents</t>
    </r>
    <r>
      <rPr>
        <sz val="9"/>
        <rFont val="Futura Md BT"/>
        <family val="0"/>
      </rPr>
      <t xml:space="preserve"> required to be reported are defined in the Code of Federal Regulations (CFR), 49 CFR Part 171.15, 171.16 (Form F 5800.1). </t>
    </r>
    <r>
      <rPr>
        <i/>
        <sz val="9"/>
        <rFont val="Futura Md BT"/>
        <family val="0"/>
      </rPr>
      <t>Incident</t>
    </r>
    <r>
      <rPr>
        <sz val="9"/>
        <rFont val="Futura Md BT"/>
        <family val="0"/>
      </rPr>
      <t xml:space="preserve"> means any of the following events: (1) a fatality or major injury caused by the release of a hazardous material; (2) the evacuation of 25 or more persons as a result of release of a hazardous material or exposure to fire; (3) a release or exposure to fire which results in the closure of a major transportation artery; (4) the alteration of an aircraft flight plan or operation; (5) the release of radioactive materials from Type B packaging; (6) the release of over 11.9 gallons or 88.2 pounds of a severe marine pollutant; or (7) the release of a bulk quantity (over 119 gallons or 882 pounds) of a hazardous material. </t>
    </r>
  </si>
  <si>
    <r>
      <t>SOURCE:</t>
    </r>
    <r>
      <rPr>
        <sz val="9"/>
        <rFont val="Futura Md BT"/>
        <family val="0"/>
      </rPr>
      <t xml:space="preserve">  U.S. Department of Transportation, Pipeline and Hazardous Materials Safety Administration, Office of Hazardous Materials Safety,</t>
    </r>
    <r>
      <rPr>
        <i/>
        <sz val="9"/>
        <rFont val="Futura Md BT"/>
        <family val="0"/>
      </rPr>
      <t xml:space="preserve"> Hazardous Materials Incident Data</t>
    </r>
    <r>
      <rPr>
        <sz val="9"/>
        <rFont val="Futura Md BT"/>
        <family val="0"/>
      </rPr>
      <t>, Incident by State (Washington, DC: Annual issues), available at http://www.phmsa.dot.gov/hazmat/library/data-stats/incidents as of Apr. 12, 2010.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</si>
</sst>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"/>
    <numFmt numFmtId="166" formatCode="#,##0.000"/>
    <numFmt numFmtId="167" formatCode="0.0000"/>
    <numFmt numFmtId="168" formatCode="0.0"/>
    <numFmt numFmtId="169" formatCode="#,##0.0"/>
    <numFmt numFmtId="170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Futura Md BT"/>
      <family val="0"/>
    </font>
    <font>
      <b/>
      <sz val="10"/>
      <name val="Futura Md BT"/>
      <family val="0"/>
    </font>
    <font>
      <vertAlign val="superscript"/>
      <sz val="9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b/>
      <sz val="12"/>
      <name val="Futura Md BT"/>
      <family val="0"/>
    </font>
    <font>
      <i/>
      <sz val="9"/>
      <name val="Futura Md BT"/>
      <family val="0"/>
    </font>
    <font>
      <sz val="9"/>
      <name val="Arial"/>
      <family val="2"/>
    </font>
    <font>
      <vertAlign val="superscript"/>
      <sz val="10"/>
      <name val="Futura Md BT"/>
      <family val="0"/>
    </font>
    <font>
      <b/>
      <vertAlign val="superscript"/>
      <sz val="10"/>
      <name val="Futura Md BT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3" fontId="2" fillId="0" borderId="13" xfId="0" applyNumberFormat="1" applyFont="1" applyFill="1" applyBorder="1" applyAlignment="1">
      <alignment vertical="top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9" fillId="0" borderId="15" xfId="0" applyFont="1" applyBorder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15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9.140625" style="2" customWidth="1"/>
    <col min="2" max="11" width="10.7109375" style="2" customWidth="1"/>
    <col min="12" max="16384" width="9.140625" style="2" customWidth="1"/>
  </cols>
  <sheetData>
    <row r="1" spans="1:11" ht="15.75">
      <c r="A1" s="20" t="s">
        <v>53</v>
      </c>
      <c r="B1" s="20"/>
      <c r="C1" s="20"/>
      <c r="D1" s="20"/>
      <c r="E1" s="20"/>
      <c r="F1" s="20"/>
      <c r="G1" s="30"/>
      <c r="H1" s="30"/>
      <c r="I1" s="30"/>
      <c r="J1" s="30"/>
      <c r="K1" s="30"/>
    </row>
    <row r="2" spans="1:11" ht="16.5" customHeight="1">
      <c r="A2" s="37" t="s">
        <v>54</v>
      </c>
      <c r="B2" s="37"/>
      <c r="C2" s="37"/>
      <c r="D2" s="37"/>
      <c r="E2" s="37"/>
      <c r="F2" s="37"/>
      <c r="G2" s="38"/>
      <c r="H2" s="38"/>
      <c r="I2" s="38"/>
      <c r="J2" s="38"/>
      <c r="K2" s="38"/>
    </row>
    <row r="3" spans="1:11" ht="16.5" customHeight="1">
      <c r="A3" s="13"/>
      <c r="B3" s="23">
        <v>2008</v>
      </c>
      <c r="C3" s="23"/>
      <c r="D3" s="23"/>
      <c r="E3" s="23"/>
      <c r="F3" s="23"/>
      <c r="G3" s="24">
        <v>2009</v>
      </c>
      <c r="H3" s="23"/>
      <c r="I3" s="23"/>
      <c r="J3" s="23"/>
      <c r="K3" s="23"/>
    </row>
    <row r="4" spans="1:11" ht="12.75">
      <c r="A4" s="14"/>
      <c r="B4" s="26" t="s">
        <v>55</v>
      </c>
      <c r="C4" s="26"/>
      <c r="D4" s="26"/>
      <c r="E4" s="26"/>
      <c r="F4" s="31" t="s">
        <v>56</v>
      </c>
      <c r="G4" s="27" t="s">
        <v>55</v>
      </c>
      <c r="H4" s="26"/>
      <c r="I4" s="26"/>
      <c r="J4" s="26"/>
      <c r="K4" s="31" t="s">
        <v>56</v>
      </c>
    </row>
    <row r="5" spans="1:11" ht="14.25">
      <c r="A5" s="6" t="s">
        <v>0</v>
      </c>
      <c r="B5" s="11" t="s">
        <v>57</v>
      </c>
      <c r="C5" s="11" t="s">
        <v>58</v>
      </c>
      <c r="D5" s="11" t="s">
        <v>59</v>
      </c>
      <c r="E5" s="11" t="s">
        <v>60</v>
      </c>
      <c r="F5" s="39"/>
      <c r="G5" s="10" t="s">
        <v>57</v>
      </c>
      <c r="H5" s="11" t="s">
        <v>58</v>
      </c>
      <c r="I5" s="11" t="s">
        <v>59</v>
      </c>
      <c r="J5" s="11" t="s">
        <v>60</v>
      </c>
      <c r="K5" s="39"/>
    </row>
    <row r="6" spans="1:19" ht="12.75">
      <c r="A6" s="2" t="s">
        <v>47</v>
      </c>
      <c r="B6" s="5">
        <v>130</v>
      </c>
      <c r="C6" s="5">
        <v>17</v>
      </c>
      <c r="D6" s="2">
        <v>4</v>
      </c>
      <c r="E6" s="5">
        <v>0</v>
      </c>
      <c r="F6" s="7">
        <f>SUM(E6,D6,C6,B6)</f>
        <v>151</v>
      </c>
      <c r="G6" s="7">
        <v>105</v>
      </c>
      <c r="H6" s="8">
        <v>21</v>
      </c>
      <c r="I6" s="3">
        <v>2</v>
      </c>
      <c r="J6" s="8">
        <v>0</v>
      </c>
      <c r="K6" s="7">
        <f>SUM(J6,I6,H6,G6)</f>
        <v>128</v>
      </c>
      <c r="S6" s="5"/>
    </row>
    <row r="7" spans="1:11" ht="12.75">
      <c r="A7" s="2" t="s">
        <v>1</v>
      </c>
      <c r="B7" s="5">
        <v>3</v>
      </c>
      <c r="C7" s="5">
        <v>0</v>
      </c>
      <c r="D7" s="2">
        <v>59</v>
      </c>
      <c r="E7" s="5">
        <v>19</v>
      </c>
      <c r="F7" s="7">
        <f aca="true" t="shared" si="0" ref="F7:F57">SUM(E7,D7,C7,B7)</f>
        <v>81</v>
      </c>
      <c r="G7" s="7">
        <v>3</v>
      </c>
      <c r="H7" s="8">
        <v>0</v>
      </c>
      <c r="I7" s="3">
        <v>132</v>
      </c>
      <c r="J7" s="8">
        <v>46</v>
      </c>
      <c r="K7" s="7">
        <f aca="true" t="shared" si="1" ref="K7:K57">SUM(J7,I7,H7,G7)</f>
        <v>181</v>
      </c>
    </row>
    <row r="8" spans="1:11" ht="12.75">
      <c r="A8" s="2" t="s">
        <v>2</v>
      </c>
      <c r="B8" s="5">
        <v>304</v>
      </c>
      <c r="C8" s="5">
        <v>9</v>
      </c>
      <c r="D8" s="2">
        <v>20</v>
      </c>
      <c r="E8" s="5">
        <v>0</v>
      </c>
      <c r="F8" s="7">
        <f t="shared" si="0"/>
        <v>333</v>
      </c>
      <c r="G8" s="7">
        <v>207</v>
      </c>
      <c r="H8" s="8">
        <v>7</v>
      </c>
      <c r="I8" s="3">
        <v>13</v>
      </c>
      <c r="J8" s="8">
        <v>0</v>
      </c>
      <c r="K8" s="7">
        <f t="shared" si="1"/>
        <v>227</v>
      </c>
    </row>
    <row r="9" spans="1:11" ht="12.75">
      <c r="A9" s="2" t="s">
        <v>3</v>
      </c>
      <c r="B9" s="5">
        <v>174</v>
      </c>
      <c r="C9" s="5">
        <v>5</v>
      </c>
      <c r="D9" s="2">
        <v>2</v>
      </c>
      <c r="E9" s="5">
        <v>3</v>
      </c>
      <c r="F9" s="7">
        <f t="shared" si="0"/>
        <v>184</v>
      </c>
      <c r="G9" s="7">
        <v>138</v>
      </c>
      <c r="H9" s="8">
        <v>7</v>
      </c>
      <c r="I9" s="3">
        <v>6</v>
      </c>
      <c r="J9" s="8">
        <v>0</v>
      </c>
      <c r="K9" s="7">
        <f t="shared" si="1"/>
        <v>151</v>
      </c>
    </row>
    <row r="10" spans="1:18" ht="12.75">
      <c r="A10" s="3" t="s">
        <v>4</v>
      </c>
      <c r="B10" s="5">
        <v>1379</v>
      </c>
      <c r="C10" s="5">
        <v>108</v>
      </c>
      <c r="D10" s="2">
        <v>96</v>
      </c>
      <c r="E10" s="5">
        <v>16</v>
      </c>
      <c r="F10" s="7">
        <f t="shared" si="0"/>
        <v>1599</v>
      </c>
      <c r="G10" s="7">
        <v>1217</v>
      </c>
      <c r="H10" s="8">
        <v>91</v>
      </c>
      <c r="I10" s="3">
        <v>94</v>
      </c>
      <c r="J10" s="8">
        <v>4</v>
      </c>
      <c r="K10" s="7">
        <f t="shared" si="1"/>
        <v>1406</v>
      </c>
      <c r="R10" s="5"/>
    </row>
    <row r="11" spans="1:11" ht="12.75">
      <c r="A11" s="2" t="s">
        <v>5</v>
      </c>
      <c r="B11" s="5">
        <v>387</v>
      </c>
      <c r="C11" s="5">
        <v>5</v>
      </c>
      <c r="D11" s="2">
        <v>7</v>
      </c>
      <c r="E11" s="5">
        <v>0</v>
      </c>
      <c r="F11" s="7">
        <f t="shared" si="0"/>
        <v>399</v>
      </c>
      <c r="G11" s="7">
        <v>364</v>
      </c>
      <c r="H11" s="8">
        <v>12</v>
      </c>
      <c r="I11" s="3">
        <v>6</v>
      </c>
      <c r="J11" s="8">
        <v>0</v>
      </c>
      <c r="K11" s="7">
        <f t="shared" si="1"/>
        <v>382</v>
      </c>
    </row>
    <row r="12" spans="1:11" ht="12.75">
      <c r="A12" s="2" t="s">
        <v>6</v>
      </c>
      <c r="B12" s="5">
        <v>209</v>
      </c>
      <c r="C12" s="5">
        <v>1</v>
      </c>
      <c r="D12" s="2">
        <v>7</v>
      </c>
      <c r="E12" s="5">
        <v>0</v>
      </c>
      <c r="F12" s="7">
        <f t="shared" si="0"/>
        <v>217</v>
      </c>
      <c r="G12" s="7">
        <v>210</v>
      </c>
      <c r="H12" s="8">
        <v>1</v>
      </c>
      <c r="I12" s="3">
        <v>9</v>
      </c>
      <c r="J12" s="8">
        <v>0</v>
      </c>
      <c r="K12" s="7">
        <f t="shared" si="1"/>
        <v>220</v>
      </c>
    </row>
    <row r="13" spans="1:11" ht="12.75">
      <c r="A13" s="2" t="s">
        <v>7</v>
      </c>
      <c r="B13" s="5">
        <v>13</v>
      </c>
      <c r="C13" s="5">
        <v>0</v>
      </c>
      <c r="D13" s="2">
        <v>0</v>
      </c>
      <c r="E13" s="5">
        <v>0</v>
      </c>
      <c r="F13" s="7">
        <f t="shared" si="0"/>
        <v>13</v>
      </c>
      <c r="G13" s="7">
        <v>8</v>
      </c>
      <c r="H13" s="8">
        <v>2</v>
      </c>
      <c r="I13" s="3">
        <v>0</v>
      </c>
      <c r="J13" s="8">
        <v>0</v>
      </c>
      <c r="K13" s="7">
        <f t="shared" si="1"/>
        <v>10</v>
      </c>
    </row>
    <row r="14" spans="1:11" ht="12.75">
      <c r="A14" s="2" t="s">
        <v>49</v>
      </c>
      <c r="B14" s="5">
        <v>6</v>
      </c>
      <c r="C14" s="5">
        <v>0</v>
      </c>
      <c r="D14" s="2">
        <v>1</v>
      </c>
      <c r="E14" s="5">
        <v>0</v>
      </c>
      <c r="F14" s="7">
        <f t="shared" si="0"/>
        <v>7</v>
      </c>
      <c r="G14" s="7">
        <v>3</v>
      </c>
      <c r="H14" s="8">
        <v>0</v>
      </c>
      <c r="I14" s="3">
        <v>0</v>
      </c>
      <c r="J14" s="8">
        <v>0</v>
      </c>
      <c r="K14" s="7">
        <f t="shared" si="1"/>
        <v>3</v>
      </c>
    </row>
    <row r="15" spans="1:11" ht="12.75">
      <c r="A15" s="2" t="s">
        <v>8</v>
      </c>
      <c r="B15" s="5">
        <v>551</v>
      </c>
      <c r="C15" s="5">
        <v>12</v>
      </c>
      <c r="D15" s="2">
        <v>39</v>
      </c>
      <c r="E15" s="5">
        <v>2</v>
      </c>
      <c r="F15" s="7">
        <f t="shared" si="0"/>
        <v>604</v>
      </c>
      <c r="G15" s="7">
        <v>507</v>
      </c>
      <c r="H15" s="8">
        <v>13</v>
      </c>
      <c r="I15" s="3">
        <v>53</v>
      </c>
      <c r="J15" s="8">
        <v>6</v>
      </c>
      <c r="K15" s="7">
        <f t="shared" si="1"/>
        <v>579</v>
      </c>
    </row>
    <row r="16" spans="1:11" ht="12.75">
      <c r="A16" s="2" t="s">
        <v>9</v>
      </c>
      <c r="B16" s="5">
        <v>432</v>
      </c>
      <c r="C16" s="5">
        <v>15</v>
      </c>
      <c r="D16" s="2">
        <v>16</v>
      </c>
      <c r="E16" s="5">
        <v>4</v>
      </c>
      <c r="F16" s="7">
        <f t="shared" si="0"/>
        <v>467</v>
      </c>
      <c r="G16" s="7">
        <v>379</v>
      </c>
      <c r="H16" s="8">
        <v>18</v>
      </c>
      <c r="I16" s="3">
        <v>18</v>
      </c>
      <c r="J16" s="8">
        <v>0</v>
      </c>
      <c r="K16" s="7">
        <f t="shared" si="1"/>
        <v>415</v>
      </c>
    </row>
    <row r="17" spans="1:11" ht="12.75">
      <c r="A17" s="2" t="s">
        <v>48</v>
      </c>
      <c r="B17" s="5">
        <v>0</v>
      </c>
      <c r="C17" s="5">
        <v>0</v>
      </c>
      <c r="D17" s="2">
        <v>14</v>
      </c>
      <c r="E17" s="5">
        <v>6</v>
      </c>
      <c r="F17" s="7">
        <f t="shared" si="0"/>
        <v>20</v>
      </c>
      <c r="G17" s="7">
        <v>3</v>
      </c>
      <c r="H17" s="8">
        <v>0</v>
      </c>
      <c r="I17" s="3">
        <v>10</v>
      </c>
      <c r="J17" s="8">
        <v>4</v>
      </c>
      <c r="K17" s="7">
        <f t="shared" si="1"/>
        <v>17</v>
      </c>
    </row>
    <row r="18" spans="1:11" ht="12.75">
      <c r="A18" s="2" t="s">
        <v>10</v>
      </c>
      <c r="B18" s="5">
        <v>59</v>
      </c>
      <c r="C18" s="5">
        <v>8</v>
      </c>
      <c r="D18" s="2">
        <v>2</v>
      </c>
      <c r="E18" s="5">
        <v>0</v>
      </c>
      <c r="F18" s="7">
        <f t="shared" si="0"/>
        <v>69</v>
      </c>
      <c r="G18" s="7">
        <v>32</v>
      </c>
      <c r="H18" s="8">
        <v>6</v>
      </c>
      <c r="I18" s="3">
        <v>2</v>
      </c>
      <c r="J18" s="8">
        <v>0</v>
      </c>
      <c r="K18" s="7">
        <f t="shared" si="1"/>
        <v>40</v>
      </c>
    </row>
    <row r="19" spans="1:18" ht="12.75">
      <c r="A19" s="2" t="s">
        <v>11</v>
      </c>
      <c r="B19" s="5">
        <v>1040</v>
      </c>
      <c r="C19" s="5">
        <v>66</v>
      </c>
      <c r="D19" s="2">
        <v>34</v>
      </c>
      <c r="E19" s="5">
        <v>0</v>
      </c>
      <c r="F19" s="7">
        <f t="shared" si="0"/>
        <v>1140</v>
      </c>
      <c r="G19" s="7">
        <v>1075</v>
      </c>
      <c r="H19" s="8">
        <v>42</v>
      </c>
      <c r="I19" s="3">
        <v>41</v>
      </c>
      <c r="J19" s="8">
        <v>0</v>
      </c>
      <c r="K19" s="7">
        <f t="shared" si="1"/>
        <v>1158</v>
      </c>
      <c r="R19" s="5"/>
    </row>
    <row r="20" spans="1:11" ht="12.75">
      <c r="A20" s="2" t="s">
        <v>12</v>
      </c>
      <c r="B20" s="5">
        <v>374</v>
      </c>
      <c r="C20" s="5">
        <v>11</v>
      </c>
      <c r="D20" s="2">
        <v>13</v>
      </c>
      <c r="E20" s="5">
        <v>0</v>
      </c>
      <c r="F20" s="7">
        <f t="shared" si="0"/>
        <v>398</v>
      </c>
      <c r="G20" s="7">
        <v>333</v>
      </c>
      <c r="H20" s="8">
        <v>11</v>
      </c>
      <c r="I20" s="3">
        <v>22</v>
      </c>
      <c r="J20" s="8">
        <v>0</v>
      </c>
      <c r="K20" s="7">
        <f t="shared" si="1"/>
        <v>366</v>
      </c>
    </row>
    <row r="21" spans="1:11" ht="12.75">
      <c r="A21" s="2" t="s">
        <v>13</v>
      </c>
      <c r="B21" s="5">
        <v>119</v>
      </c>
      <c r="C21" s="5">
        <v>12</v>
      </c>
      <c r="D21" s="2">
        <v>8</v>
      </c>
      <c r="E21" s="5">
        <v>0</v>
      </c>
      <c r="F21" s="7">
        <f t="shared" si="0"/>
        <v>139</v>
      </c>
      <c r="G21" s="7">
        <v>133</v>
      </c>
      <c r="H21" s="8">
        <v>6</v>
      </c>
      <c r="I21" s="3">
        <v>3</v>
      </c>
      <c r="J21" s="8">
        <v>0</v>
      </c>
      <c r="K21" s="7">
        <f t="shared" si="1"/>
        <v>142</v>
      </c>
    </row>
    <row r="22" spans="1:11" ht="12.75">
      <c r="A22" s="2" t="s">
        <v>14</v>
      </c>
      <c r="B22" s="5">
        <v>322</v>
      </c>
      <c r="C22" s="5">
        <v>7</v>
      </c>
      <c r="D22" s="2">
        <v>8</v>
      </c>
      <c r="E22" s="5">
        <v>0</v>
      </c>
      <c r="F22" s="7">
        <f t="shared" si="0"/>
        <v>337</v>
      </c>
      <c r="G22" s="7">
        <v>299</v>
      </c>
      <c r="H22" s="8">
        <v>9</v>
      </c>
      <c r="I22" s="3">
        <v>8</v>
      </c>
      <c r="J22" s="8">
        <v>0</v>
      </c>
      <c r="K22" s="7">
        <f t="shared" si="1"/>
        <v>316</v>
      </c>
    </row>
    <row r="23" spans="1:11" ht="12.75">
      <c r="A23" s="2" t="s">
        <v>15</v>
      </c>
      <c r="B23" s="5">
        <v>225</v>
      </c>
      <c r="C23" s="5">
        <v>18</v>
      </c>
      <c r="D23" s="2">
        <v>133</v>
      </c>
      <c r="E23" s="5">
        <v>0</v>
      </c>
      <c r="F23" s="7">
        <f t="shared" si="0"/>
        <v>376</v>
      </c>
      <c r="G23" s="7">
        <v>189</v>
      </c>
      <c r="H23" s="8">
        <v>9</v>
      </c>
      <c r="I23" s="3">
        <v>228</v>
      </c>
      <c r="J23" s="8">
        <v>0</v>
      </c>
      <c r="K23" s="7">
        <f t="shared" si="1"/>
        <v>426</v>
      </c>
    </row>
    <row r="24" spans="1:11" ht="12.75">
      <c r="A24" s="2" t="s">
        <v>16</v>
      </c>
      <c r="B24" s="5">
        <v>184</v>
      </c>
      <c r="C24" s="5">
        <v>48</v>
      </c>
      <c r="D24" s="2">
        <v>3</v>
      </c>
      <c r="E24" s="5">
        <v>1</v>
      </c>
      <c r="F24" s="7">
        <f t="shared" si="0"/>
        <v>236</v>
      </c>
      <c r="G24" s="7">
        <v>167</v>
      </c>
      <c r="H24" s="8">
        <v>42</v>
      </c>
      <c r="I24" s="3">
        <v>1</v>
      </c>
      <c r="J24" s="8">
        <v>1</v>
      </c>
      <c r="K24" s="7">
        <f t="shared" si="1"/>
        <v>211</v>
      </c>
    </row>
    <row r="25" spans="1:11" ht="12.75">
      <c r="A25" s="2" t="s">
        <v>18</v>
      </c>
      <c r="B25" s="5">
        <v>50</v>
      </c>
      <c r="C25" s="5">
        <v>2</v>
      </c>
      <c r="D25" s="2">
        <v>1</v>
      </c>
      <c r="E25" s="5">
        <v>0</v>
      </c>
      <c r="F25" s="7">
        <f t="shared" si="0"/>
        <v>53</v>
      </c>
      <c r="G25" s="7">
        <v>31</v>
      </c>
      <c r="H25" s="8">
        <v>1</v>
      </c>
      <c r="I25" s="3">
        <v>3</v>
      </c>
      <c r="J25" s="8">
        <v>0</v>
      </c>
      <c r="K25" s="7">
        <f t="shared" si="1"/>
        <v>35</v>
      </c>
    </row>
    <row r="26" spans="1:11" ht="12.75">
      <c r="A26" s="2" t="s">
        <v>17</v>
      </c>
      <c r="B26" s="5">
        <v>305</v>
      </c>
      <c r="C26" s="5">
        <v>13</v>
      </c>
      <c r="D26" s="2">
        <v>7</v>
      </c>
      <c r="E26" s="5">
        <v>0</v>
      </c>
      <c r="F26" s="7">
        <f t="shared" si="0"/>
        <v>325</v>
      </c>
      <c r="G26" s="7">
        <v>320</v>
      </c>
      <c r="H26" s="8">
        <v>7</v>
      </c>
      <c r="I26" s="3">
        <v>4</v>
      </c>
      <c r="J26" s="8">
        <v>0</v>
      </c>
      <c r="K26" s="7">
        <f t="shared" si="1"/>
        <v>331</v>
      </c>
    </row>
    <row r="27" spans="1:11" ht="12.75">
      <c r="A27" s="2" t="s">
        <v>19</v>
      </c>
      <c r="B27" s="5">
        <v>291</v>
      </c>
      <c r="C27" s="5">
        <v>7</v>
      </c>
      <c r="D27" s="2">
        <v>18</v>
      </c>
      <c r="E27" s="5">
        <v>0</v>
      </c>
      <c r="F27" s="7">
        <f t="shared" si="0"/>
        <v>316</v>
      </c>
      <c r="G27" s="7">
        <v>261</v>
      </c>
      <c r="H27" s="8">
        <v>2</v>
      </c>
      <c r="I27" s="3">
        <v>31</v>
      </c>
      <c r="J27" s="8">
        <v>0</v>
      </c>
      <c r="K27" s="7">
        <f t="shared" si="1"/>
        <v>294</v>
      </c>
    </row>
    <row r="28" spans="1:11" ht="12.75">
      <c r="A28" s="2" t="s">
        <v>20</v>
      </c>
      <c r="B28" s="5">
        <v>277</v>
      </c>
      <c r="C28" s="5">
        <v>14</v>
      </c>
      <c r="D28" s="2">
        <v>16</v>
      </c>
      <c r="E28" s="5">
        <v>3</v>
      </c>
      <c r="F28" s="7">
        <f t="shared" si="0"/>
        <v>310</v>
      </c>
      <c r="G28" s="7">
        <v>255</v>
      </c>
      <c r="H28" s="8">
        <v>12</v>
      </c>
      <c r="I28" s="3">
        <v>44</v>
      </c>
      <c r="J28" s="8">
        <v>0</v>
      </c>
      <c r="K28" s="7">
        <f t="shared" si="1"/>
        <v>311</v>
      </c>
    </row>
    <row r="29" spans="1:11" ht="12.75">
      <c r="A29" s="2" t="s">
        <v>21</v>
      </c>
      <c r="B29" s="5">
        <v>274</v>
      </c>
      <c r="C29" s="5">
        <v>8</v>
      </c>
      <c r="D29" s="2">
        <v>11</v>
      </c>
      <c r="E29" s="5">
        <v>0</v>
      </c>
      <c r="F29" s="7">
        <f t="shared" si="0"/>
        <v>293</v>
      </c>
      <c r="G29" s="7">
        <v>208</v>
      </c>
      <c r="H29" s="8">
        <v>4</v>
      </c>
      <c r="I29" s="3">
        <v>11</v>
      </c>
      <c r="J29" s="8">
        <v>0</v>
      </c>
      <c r="K29" s="7">
        <f t="shared" si="1"/>
        <v>223</v>
      </c>
    </row>
    <row r="30" spans="1:11" ht="12.75">
      <c r="A30" s="2" t="s">
        <v>50</v>
      </c>
      <c r="B30" s="5">
        <v>130</v>
      </c>
      <c r="C30" s="5">
        <v>15</v>
      </c>
      <c r="D30" s="2">
        <v>2</v>
      </c>
      <c r="E30" s="5">
        <v>0</v>
      </c>
      <c r="F30" s="7">
        <f t="shared" si="0"/>
        <v>147</v>
      </c>
      <c r="G30" s="7">
        <v>95</v>
      </c>
      <c r="H30" s="8">
        <v>8</v>
      </c>
      <c r="I30" s="3">
        <v>0</v>
      </c>
      <c r="J30" s="8">
        <v>0</v>
      </c>
      <c r="K30" s="7">
        <f t="shared" si="1"/>
        <v>103</v>
      </c>
    </row>
    <row r="31" spans="1:11" ht="12.75">
      <c r="A31" s="2" t="s">
        <v>22</v>
      </c>
      <c r="B31" s="5">
        <v>283</v>
      </c>
      <c r="C31" s="5">
        <v>13</v>
      </c>
      <c r="D31" s="2">
        <v>9</v>
      </c>
      <c r="E31" s="5">
        <v>0</v>
      </c>
      <c r="F31" s="7">
        <f t="shared" si="0"/>
        <v>305</v>
      </c>
      <c r="G31" s="7">
        <v>246</v>
      </c>
      <c r="H31" s="8">
        <v>11</v>
      </c>
      <c r="I31" s="3">
        <v>14</v>
      </c>
      <c r="J31" s="8">
        <v>0</v>
      </c>
      <c r="K31" s="7">
        <f t="shared" si="1"/>
        <v>271</v>
      </c>
    </row>
    <row r="32" spans="1:11" ht="12.75">
      <c r="A32" s="2" t="s">
        <v>23</v>
      </c>
      <c r="B32" s="5">
        <v>55</v>
      </c>
      <c r="C32" s="5">
        <v>3</v>
      </c>
      <c r="D32" s="2">
        <v>1</v>
      </c>
      <c r="E32" s="5">
        <v>0</v>
      </c>
      <c r="F32" s="7">
        <f t="shared" si="0"/>
        <v>59</v>
      </c>
      <c r="G32" s="7">
        <v>48</v>
      </c>
      <c r="H32" s="8">
        <v>4</v>
      </c>
      <c r="I32" s="3">
        <v>0</v>
      </c>
      <c r="J32" s="8">
        <v>0</v>
      </c>
      <c r="K32" s="7">
        <f t="shared" si="1"/>
        <v>52</v>
      </c>
    </row>
    <row r="33" spans="1:11" ht="12.75">
      <c r="A33" s="2" t="s">
        <v>25</v>
      </c>
      <c r="B33" s="5">
        <v>53</v>
      </c>
      <c r="C33" s="5">
        <v>25</v>
      </c>
      <c r="D33" s="2">
        <v>1</v>
      </c>
      <c r="E33" s="5">
        <v>0</v>
      </c>
      <c r="F33" s="7">
        <f t="shared" si="0"/>
        <v>79</v>
      </c>
      <c r="G33" s="7">
        <v>43</v>
      </c>
      <c r="H33" s="8">
        <v>12</v>
      </c>
      <c r="I33" s="3">
        <v>1</v>
      </c>
      <c r="J33" s="8">
        <v>0</v>
      </c>
      <c r="K33" s="7">
        <f t="shared" si="1"/>
        <v>56</v>
      </c>
    </row>
    <row r="34" spans="1:11" ht="12.75">
      <c r="A34" s="2" t="s">
        <v>24</v>
      </c>
      <c r="B34" s="5">
        <v>127</v>
      </c>
      <c r="C34" s="5">
        <v>13</v>
      </c>
      <c r="D34" s="2">
        <v>2</v>
      </c>
      <c r="E34" s="5">
        <v>0</v>
      </c>
      <c r="F34" s="7">
        <f t="shared" si="0"/>
        <v>142</v>
      </c>
      <c r="G34" s="7">
        <v>74</v>
      </c>
      <c r="H34" s="8">
        <v>6</v>
      </c>
      <c r="I34" s="3">
        <v>7</v>
      </c>
      <c r="J34" s="8">
        <v>0</v>
      </c>
      <c r="K34" s="7">
        <f t="shared" si="1"/>
        <v>87</v>
      </c>
    </row>
    <row r="35" spans="1:11" ht="12.75">
      <c r="A35" s="2" t="s">
        <v>26</v>
      </c>
      <c r="B35" s="5">
        <v>20</v>
      </c>
      <c r="C35" s="5">
        <v>0</v>
      </c>
      <c r="D35" s="2">
        <v>2</v>
      </c>
      <c r="E35" s="5">
        <v>0</v>
      </c>
      <c r="F35" s="7">
        <f t="shared" si="0"/>
        <v>22</v>
      </c>
      <c r="G35" s="7">
        <v>23</v>
      </c>
      <c r="H35" s="8">
        <v>0</v>
      </c>
      <c r="I35" s="3">
        <v>7</v>
      </c>
      <c r="J35" s="8">
        <v>0</v>
      </c>
      <c r="K35" s="7">
        <f t="shared" si="1"/>
        <v>30</v>
      </c>
    </row>
    <row r="36" spans="1:11" ht="12.75">
      <c r="A36" s="2" t="s">
        <v>27</v>
      </c>
      <c r="B36" s="5">
        <v>328</v>
      </c>
      <c r="C36" s="5">
        <v>12</v>
      </c>
      <c r="D36" s="2">
        <v>38</v>
      </c>
      <c r="E36" s="5">
        <v>7</v>
      </c>
      <c r="F36" s="7">
        <f t="shared" si="0"/>
        <v>385</v>
      </c>
      <c r="G36" s="7">
        <v>284</v>
      </c>
      <c r="H36" s="8">
        <v>8</v>
      </c>
      <c r="I36" s="3">
        <v>29</v>
      </c>
      <c r="J36" s="8">
        <v>3</v>
      </c>
      <c r="K36" s="7">
        <f t="shared" si="1"/>
        <v>324</v>
      </c>
    </row>
    <row r="37" spans="1:11" ht="12.75">
      <c r="A37" s="2" t="s">
        <v>28</v>
      </c>
      <c r="B37" s="5">
        <v>59</v>
      </c>
      <c r="C37" s="5">
        <v>4</v>
      </c>
      <c r="D37" s="2">
        <v>3</v>
      </c>
      <c r="E37" s="5">
        <v>0</v>
      </c>
      <c r="F37" s="7">
        <f t="shared" si="0"/>
        <v>66</v>
      </c>
      <c r="G37" s="7">
        <v>54</v>
      </c>
      <c r="H37" s="8">
        <v>4</v>
      </c>
      <c r="I37" s="3">
        <v>2</v>
      </c>
      <c r="J37" s="8">
        <v>0</v>
      </c>
      <c r="K37" s="7">
        <f t="shared" si="1"/>
        <v>60</v>
      </c>
    </row>
    <row r="38" spans="1:11" ht="12.75">
      <c r="A38" s="4" t="s">
        <v>29</v>
      </c>
      <c r="B38" s="5">
        <v>507</v>
      </c>
      <c r="C38" s="5">
        <v>8</v>
      </c>
      <c r="D38" s="2">
        <v>25</v>
      </c>
      <c r="E38" s="5">
        <v>6</v>
      </c>
      <c r="F38" s="7">
        <f t="shared" si="0"/>
        <v>546</v>
      </c>
      <c r="G38" s="7">
        <v>429</v>
      </c>
      <c r="H38" s="8">
        <v>6</v>
      </c>
      <c r="I38" s="3">
        <v>22</v>
      </c>
      <c r="J38" s="8">
        <v>2</v>
      </c>
      <c r="K38" s="7">
        <f t="shared" si="1"/>
        <v>459</v>
      </c>
    </row>
    <row r="39" spans="1:11" ht="12.75">
      <c r="A39" s="2" t="s">
        <v>30</v>
      </c>
      <c r="B39" s="5">
        <v>431</v>
      </c>
      <c r="C39" s="5">
        <v>20</v>
      </c>
      <c r="D39" s="2">
        <v>16</v>
      </c>
      <c r="E39" s="5">
        <v>0</v>
      </c>
      <c r="F39" s="7">
        <f t="shared" si="0"/>
        <v>467</v>
      </c>
      <c r="G39" s="7">
        <v>388</v>
      </c>
      <c r="H39" s="8">
        <v>8</v>
      </c>
      <c r="I39" s="3">
        <v>19</v>
      </c>
      <c r="J39" s="8">
        <v>0</v>
      </c>
      <c r="K39" s="7">
        <f t="shared" si="1"/>
        <v>415</v>
      </c>
    </row>
    <row r="40" spans="1:11" ht="12.75">
      <c r="A40" s="2" t="s">
        <v>31</v>
      </c>
      <c r="B40" s="5">
        <v>34</v>
      </c>
      <c r="C40" s="5">
        <v>4</v>
      </c>
      <c r="D40" s="2">
        <v>1</v>
      </c>
      <c r="E40" s="5">
        <v>0</v>
      </c>
      <c r="F40" s="7">
        <f t="shared" si="0"/>
        <v>39</v>
      </c>
      <c r="G40" s="7">
        <v>16</v>
      </c>
      <c r="H40" s="8">
        <v>1</v>
      </c>
      <c r="I40" s="3">
        <v>0</v>
      </c>
      <c r="J40" s="8">
        <v>0</v>
      </c>
      <c r="K40" s="7">
        <f t="shared" si="1"/>
        <v>17</v>
      </c>
    </row>
    <row r="41" spans="1:18" ht="12.75">
      <c r="A41" s="2" t="s">
        <v>32</v>
      </c>
      <c r="B41" s="5">
        <v>1029</v>
      </c>
      <c r="C41" s="5">
        <v>27</v>
      </c>
      <c r="D41" s="2">
        <v>223</v>
      </c>
      <c r="E41" s="5">
        <v>2</v>
      </c>
      <c r="F41" s="7">
        <f t="shared" si="0"/>
        <v>1281</v>
      </c>
      <c r="G41" s="7">
        <v>794</v>
      </c>
      <c r="H41" s="8">
        <v>35</v>
      </c>
      <c r="I41" s="3">
        <v>55</v>
      </c>
      <c r="J41" s="8">
        <v>0</v>
      </c>
      <c r="K41" s="7">
        <f t="shared" si="1"/>
        <v>884</v>
      </c>
      <c r="R41" s="5"/>
    </row>
    <row r="42" spans="1:11" ht="12.75">
      <c r="A42" s="2" t="s">
        <v>33</v>
      </c>
      <c r="B42" s="5">
        <v>203</v>
      </c>
      <c r="C42" s="5">
        <v>10</v>
      </c>
      <c r="D42" s="2">
        <v>7</v>
      </c>
      <c r="E42" s="5">
        <v>0</v>
      </c>
      <c r="F42" s="7">
        <f t="shared" si="0"/>
        <v>220</v>
      </c>
      <c r="G42" s="7">
        <v>157</v>
      </c>
      <c r="H42" s="8">
        <v>4</v>
      </c>
      <c r="I42" s="3">
        <v>4</v>
      </c>
      <c r="J42" s="8">
        <v>0</v>
      </c>
      <c r="K42" s="7">
        <f t="shared" si="1"/>
        <v>165</v>
      </c>
    </row>
    <row r="43" spans="1:11" ht="12.75">
      <c r="A43" s="2" t="s">
        <v>34</v>
      </c>
      <c r="B43" s="5">
        <v>290</v>
      </c>
      <c r="C43" s="5">
        <v>8</v>
      </c>
      <c r="D43" s="2">
        <v>11</v>
      </c>
      <c r="E43" s="5">
        <v>0</v>
      </c>
      <c r="F43" s="7">
        <f t="shared" si="0"/>
        <v>309</v>
      </c>
      <c r="G43" s="7">
        <v>241</v>
      </c>
      <c r="H43" s="8">
        <v>14</v>
      </c>
      <c r="I43" s="3">
        <v>13</v>
      </c>
      <c r="J43" s="8">
        <v>0</v>
      </c>
      <c r="K43" s="7">
        <f t="shared" si="1"/>
        <v>268</v>
      </c>
    </row>
    <row r="44" spans="1:18" ht="12.75">
      <c r="A44" s="2" t="s">
        <v>35</v>
      </c>
      <c r="B44" s="5">
        <v>868</v>
      </c>
      <c r="C44" s="5">
        <v>29</v>
      </c>
      <c r="D44" s="2">
        <v>30</v>
      </c>
      <c r="E44" s="5">
        <v>0</v>
      </c>
      <c r="F44" s="7">
        <f t="shared" si="0"/>
        <v>927</v>
      </c>
      <c r="G44" s="7">
        <v>735</v>
      </c>
      <c r="H44" s="8">
        <v>17</v>
      </c>
      <c r="I44" s="3">
        <v>31</v>
      </c>
      <c r="J44" s="8">
        <v>0</v>
      </c>
      <c r="K44" s="7">
        <f t="shared" si="1"/>
        <v>783</v>
      </c>
      <c r="R44" s="5"/>
    </row>
    <row r="45" spans="1:11" ht="12.75">
      <c r="A45" s="2" t="s">
        <v>36</v>
      </c>
      <c r="B45" s="5">
        <v>60</v>
      </c>
      <c r="C45" s="5">
        <v>0</v>
      </c>
      <c r="D45" s="2">
        <v>4</v>
      </c>
      <c r="E45" s="5">
        <v>0</v>
      </c>
      <c r="F45" s="7">
        <f t="shared" si="0"/>
        <v>64</v>
      </c>
      <c r="G45" s="7">
        <v>34</v>
      </c>
      <c r="H45" s="8">
        <v>0</v>
      </c>
      <c r="I45" s="3">
        <v>2</v>
      </c>
      <c r="J45" s="8">
        <v>0</v>
      </c>
      <c r="K45" s="7">
        <f t="shared" si="1"/>
        <v>36</v>
      </c>
    </row>
    <row r="46" spans="1:11" ht="12.75">
      <c r="A46" s="2" t="s">
        <v>37</v>
      </c>
      <c r="B46" s="5">
        <v>156</v>
      </c>
      <c r="C46" s="5">
        <v>11</v>
      </c>
      <c r="D46" s="2">
        <v>1</v>
      </c>
      <c r="E46" s="5">
        <v>1</v>
      </c>
      <c r="F46" s="7">
        <f t="shared" si="0"/>
        <v>169</v>
      </c>
      <c r="G46" s="7">
        <v>130</v>
      </c>
      <c r="H46" s="8">
        <v>4</v>
      </c>
      <c r="I46" s="3">
        <v>7</v>
      </c>
      <c r="J46" s="8">
        <v>0</v>
      </c>
      <c r="K46" s="7">
        <f t="shared" si="1"/>
        <v>141</v>
      </c>
    </row>
    <row r="47" spans="1:11" ht="12.75">
      <c r="A47" s="2" t="s">
        <v>38</v>
      </c>
      <c r="B47" s="5">
        <v>22</v>
      </c>
      <c r="C47" s="5">
        <v>2</v>
      </c>
      <c r="D47" s="2">
        <v>3</v>
      </c>
      <c r="E47" s="5">
        <v>0</v>
      </c>
      <c r="F47" s="7">
        <f t="shared" si="0"/>
        <v>27</v>
      </c>
      <c r="G47" s="7">
        <v>18</v>
      </c>
      <c r="H47" s="8">
        <v>0</v>
      </c>
      <c r="I47" s="3">
        <v>1</v>
      </c>
      <c r="J47" s="8">
        <v>0</v>
      </c>
      <c r="K47" s="7">
        <f t="shared" si="1"/>
        <v>19</v>
      </c>
    </row>
    <row r="48" spans="1:11" ht="12.75">
      <c r="A48" s="2" t="s">
        <v>51</v>
      </c>
      <c r="B48" s="5">
        <v>579</v>
      </c>
      <c r="C48" s="5">
        <v>35</v>
      </c>
      <c r="D48" s="2">
        <v>222</v>
      </c>
      <c r="E48" s="5">
        <v>0</v>
      </c>
      <c r="F48" s="7">
        <f t="shared" si="0"/>
        <v>836</v>
      </c>
      <c r="G48" s="7">
        <v>456</v>
      </c>
      <c r="H48" s="8">
        <v>21</v>
      </c>
      <c r="I48" s="3">
        <v>223</v>
      </c>
      <c r="J48" s="8">
        <v>0</v>
      </c>
      <c r="K48" s="7">
        <f t="shared" si="1"/>
        <v>700</v>
      </c>
    </row>
    <row r="49" spans="1:18" ht="12.75">
      <c r="A49" s="2" t="s">
        <v>39</v>
      </c>
      <c r="B49" s="5">
        <v>1308</v>
      </c>
      <c r="C49" s="5">
        <v>80</v>
      </c>
      <c r="D49" s="2">
        <v>62</v>
      </c>
      <c r="E49" s="5">
        <v>5</v>
      </c>
      <c r="F49" s="7">
        <f t="shared" si="0"/>
        <v>1455</v>
      </c>
      <c r="G49" s="7">
        <v>979</v>
      </c>
      <c r="H49" s="8">
        <v>104</v>
      </c>
      <c r="I49" s="3">
        <v>60</v>
      </c>
      <c r="J49" s="8">
        <v>5</v>
      </c>
      <c r="K49" s="7">
        <f t="shared" si="1"/>
        <v>1148</v>
      </c>
      <c r="R49" s="5"/>
    </row>
    <row r="50" spans="1:11" ht="12.75">
      <c r="A50" s="2" t="s">
        <v>40</v>
      </c>
      <c r="B50" s="5">
        <v>259</v>
      </c>
      <c r="C50" s="5">
        <v>6</v>
      </c>
      <c r="D50" s="2">
        <v>9</v>
      </c>
      <c r="E50" s="5">
        <v>0</v>
      </c>
      <c r="F50" s="7">
        <f t="shared" si="0"/>
        <v>274</v>
      </c>
      <c r="G50" s="7">
        <v>190</v>
      </c>
      <c r="H50" s="8">
        <v>8</v>
      </c>
      <c r="I50" s="3">
        <v>11</v>
      </c>
      <c r="J50" s="8">
        <v>0</v>
      </c>
      <c r="K50" s="7">
        <f t="shared" si="1"/>
        <v>209</v>
      </c>
    </row>
    <row r="51" spans="1:11" ht="12.75">
      <c r="A51" s="2" t="s">
        <v>41</v>
      </c>
      <c r="B51" s="5">
        <v>16</v>
      </c>
      <c r="C51" s="5">
        <v>0</v>
      </c>
      <c r="D51" s="2">
        <v>4</v>
      </c>
      <c r="E51" s="5">
        <v>0</v>
      </c>
      <c r="F51" s="7">
        <f t="shared" si="0"/>
        <v>20</v>
      </c>
      <c r="G51" s="7">
        <v>12</v>
      </c>
      <c r="H51" s="8">
        <v>0</v>
      </c>
      <c r="I51" s="3">
        <v>1</v>
      </c>
      <c r="J51" s="8">
        <v>0</v>
      </c>
      <c r="K51" s="7">
        <f t="shared" si="1"/>
        <v>13</v>
      </c>
    </row>
    <row r="52" spans="1:11" ht="12.75">
      <c r="A52" s="2" t="s">
        <v>42</v>
      </c>
      <c r="B52" s="5">
        <v>204</v>
      </c>
      <c r="C52" s="5">
        <v>18</v>
      </c>
      <c r="D52" s="2">
        <v>6</v>
      </c>
      <c r="E52" s="5">
        <v>0</v>
      </c>
      <c r="F52" s="7">
        <f t="shared" si="0"/>
        <v>228</v>
      </c>
      <c r="G52" s="7">
        <v>182</v>
      </c>
      <c r="H52" s="8">
        <v>12</v>
      </c>
      <c r="I52" s="3">
        <v>4</v>
      </c>
      <c r="J52" s="8">
        <v>0</v>
      </c>
      <c r="K52" s="7">
        <f t="shared" si="1"/>
        <v>198</v>
      </c>
    </row>
    <row r="53" spans="1:11" ht="12.75">
      <c r="A53" s="2" t="s">
        <v>43</v>
      </c>
      <c r="B53" s="5">
        <v>287</v>
      </c>
      <c r="C53" s="5">
        <v>9</v>
      </c>
      <c r="D53" s="2">
        <v>13</v>
      </c>
      <c r="E53" s="5">
        <v>18</v>
      </c>
      <c r="F53" s="7">
        <f t="shared" si="0"/>
        <v>327</v>
      </c>
      <c r="G53" s="7">
        <v>195</v>
      </c>
      <c r="H53" s="8">
        <v>14</v>
      </c>
      <c r="I53" s="3">
        <v>20</v>
      </c>
      <c r="J53" s="8">
        <v>9</v>
      </c>
      <c r="K53" s="7">
        <f t="shared" si="1"/>
        <v>238</v>
      </c>
    </row>
    <row r="54" spans="1:11" ht="12.75">
      <c r="A54" s="2" t="s">
        <v>44</v>
      </c>
      <c r="B54" s="5">
        <v>44</v>
      </c>
      <c r="C54" s="5">
        <v>1</v>
      </c>
      <c r="D54" s="2">
        <v>0</v>
      </c>
      <c r="E54" s="5">
        <v>0</v>
      </c>
      <c r="F54" s="7">
        <f t="shared" si="0"/>
        <v>45</v>
      </c>
      <c r="G54" s="7">
        <v>38</v>
      </c>
      <c r="H54" s="8">
        <v>4</v>
      </c>
      <c r="I54" s="3">
        <v>2</v>
      </c>
      <c r="J54" s="8">
        <v>0</v>
      </c>
      <c r="K54" s="7">
        <f t="shared" si="1"/>
        <v>44</v>
      </c>
    </row>
    <row r="55" spans="1:11" ht="12.75">
      <c r="A55" s="2" t="s">
        <v>45</v>
      </c>
      <c r="B55" s="5">
        <v>273</v>
      </c>
      <c r="C55" s="5">
        <v>10</v>
      </c>
      <c r="D55" s="2">
        <v>10</v>
      </c>
      <c r="E55" s="5">
        <v>0</v>
      </c>
      <c r="F55" s="7">
        <f t="shared" si="0"/>
        <v>293</v>
      </c>
      <c r="G55" s="7">
        <v>256</v>
      </c>
      <c r="H55" s="8">
        <v>5</v>
      </c>
      <c r="I55" s="3">
        <v>12</v>
      </c>
      <c r="J55" s="8">
        <v>0</v>
      </c>
      <c r="K55" s="7">
        <f t="shared" si="1"/>
        <v>273</v>
      </c>
    </row>
    <row r="56" spans="1:11" ht="12.75">
      <c r="A56" s="3" t="s">
        <v>46</v>
      </c>
      <c r="B56" s="5">
        <v>22</v>
      </c>
      <c r="C56" s="5">
        <v>0</v>
      </c>
      <c r="D56" s="5">
        <v>1</v>
      </c>
      <c r="E56" s="5">
        <v>0</v>
      </c>
      <c r="F56" s="15">
        <f t="shared" si="0"/>
        <v>23</v>
      </c>
      <c r="G56" s="7">
        <v>13</v>
      </c>
      <c r="H56" s="8">
        <v>3</v>
      </c>
      <c r="I56" s="8">
        <v>2</v>
      </c>
      <c r="J56" s="8">
        <v>0</v>
      </c>
      <c r="K56" s="15">
        <f t="shared" si="1"/>
        <v>18</v>
      </c>
    </row>
    <row r="57" spans="1:11" ht="14.25">
      <c r="A57" s="16" t="s">
        <v>52</v>
      </c>
      <c r="B57" s="17">
        <f>SUM(B6:B56)+7</f>
        <v>14762</v>
      </c>
      <c r="C57" s="17">
        <f>SUM(C6:C56)</f>
        <v>749</v>
      </c>
      <c r="D57" s="17">
        <f>SUM(D6:D56)+8</f>
        <v>1233</v>
      </c>
      <c r="E57" s="17">
        <f>SUM(E6:E56)+5</f>
        <v>98</v>
      </c>
      <c r="F57" s="12">
        <f t="shared" si="0"/>
        <v>16842</v>
      </c>
      <c r="G57" s="18">
        <f>SUM(G6:G56)+3</f>
        <v>12580</v>
      </c>
      <c r="H57" s="17">
        <f>SUM(H6:H56)</f>
        <v>636</v>
      </c>
      <c r="I57" s="17">
        <f>SUM(I6:I56)+8</f>
        <v>1298</v>
      </c>
      <c r="J57" s="17">
        <f>SUM(J6:J56)+5</f>
        <v>85</v>
      </c>
      <c r="K57" s="12">
        <f t="shared" si="1"/>
        <v>14599</v>
      </c>
    </row>
    <row r="58" spans="1:11" ht="12.75">
      <c r="A58" s="34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s="9" customFormat="1" ht="13.5">
      <c r="A59" s="25" t="s">
        <v>61</v>
      </c>
      <c r="B59" s="25"/>
      <c r="C59" s="25"/>
      <c r="D59" s="25"/>
      <c r="E59" s="25"/>
      <c r="F59" s="25"/>
      <c r="G59" s="30"/>
      <c r="H59" s="30"/>
      <c r="I59" s="30"/>
      <c r="J59" s="30"/>
      <c r="K59" s="30"/>
    </row>
    <row r="60" spans="1:11" s="9" customFormat="1" ht="13.5">
      <c r="A60" s="21" t="s">
        <v>62</v>
      </c>
      <c r="B60" s="22"/>
      <c r="C60" s="22"/>
      <c r="D60" s="22"/>
      <c r="E60" s="22"/>
      <c r="F60" s="22"/>
      <c r="G60" s="30"/>
      <c r="H60" s="30"/>
      <c r="I60" s="30"/>
      <c r="J60" s="30"/>
      <c r="K60" s="30"/>
    </row>
    <row r="61" spans="1:11" s="9" customFormat="1" ht="12.75">
      <c r="A61" s="22"/>
      <c r="B61" s="22"/>
      <c r="C61" s="22"/>
      <c r="D61" s="22"/>
      <c r="E61" s="22"/>
      <c r="F61" s="22"/>
      <c r="G61" s="30"/>
      <c r="H61" s="30"/>
      <c r="I61" s="30"/>
      <c r="J61" s="30"/>
      <c r="K61" s="30"/>
    </row>
    <row r="62" spans="1:11" s="9" customFormat="1" ht="12.75">
      <c r="A62" s="32" t="s">
        <v>63</v>
      </c>
      <c r="B62" s="35"/>
      <c r="C62" s="35"/>
      <c r="D62" s="35"/>
      <c r="E62" s="35"/>
      <c r="F62" s="35"/>
      <c r="G62" s="30"/>
      <c r="H62" s="30"/>
      <c r="I62" s="30"/>
      <c r="J62" s="30"/>
      <c r="K62" s="30"/>
    </row>
    <row r="63" spans="1:11" s="9" customFormat="1" ht="61.5" customHeight="1">
      <c r="A63" s="36" t="s">
        <v>64</v>
      </c>
      <c r="B63" s="36"/>
      <c r="C63" s="36"/>
      <c r="D63" s="36"/>
      <c r="E63" s="36"/>
      <c r="F63" s="36"/>
      <c r="G63" s="30"/>
      <c r="H63" s="30"/>
      <c r="I63" s="30"/>
      <c r="J63" s="30"/>
      <c r="K63" s="30"/>
    </row>
    <row r="64" spans="1:11" s="9" customFormat="1" ht="12.75">
      <c r="A64" s="28"/>
      <c r="B64" s="28"/>
      <c r="C64" s="28"/>
      <c r="D64" s="28"/>
      <c r="E64" s="28"/>
      <c r="F64" s="28"/>
      <c r="G64" s="30"/>
      <c r="H64" s="30"/>
      <c r="I64" s="30"/>
      <c r="J64" s="30"/>
      <c r="K64" s="30"/>
    </row>
    <row r="65" spans="1:11" s="1" customFormat="1" ht="12.75">
      <c r="A65" s="32" t="s">
        <v>65</v>
      </c>
      <c r="B65" s="33"/>
      <c r="C65" s="33"/>
      <c r="D65" s="33"/>
      <c r="E65" s="33"/>
      <c r="F65" s="33"/>
      <c r="G65" s="30"/>
      <c r="H65" s="30"/>
      <c r="I65" s="30"/>
      <c r="J65" s="30"/>
      <c r="K65" s="30"/>
    </row>
    <row r="66" spans="1:6" ht="12.75">
      <c r="A66" s="19"/>
      <c r="B66" s="19"/>
      <c r="C66" s="19"/>
      <c r="D66" s="19"/>
      <c r="E66" s="19"/>
      <c r="F66" s="19"/>
    </row>
  </sheetData>
  <sheetProtection/>
  <mergeCells count="16">
    <mergeCell ref="A1:K1"/>
    <mergeCell ref="A2:K2"/>
    <mergeCell ref="B3:F3"/>
    <mergeCell ref="G3:K3"/>
    <mergeCell ref="B4:E4"/>
    <mergeCell ref="F4:F5"/>
    <mergeCell ref="G4:J4"/>
    <mergeCell ref="K4:K5"/>
    <mergeCell ref="A64:K64"/>
    <mergeCell ref="A65:K65"/>
    <mergeCell ref="A58:K58"/>
    <mergeCell ref="A59:K59"/>
    <mergeCell ref="A60:K60"/>
    <mergeCell ref="A61:K61"/>
    <mergeCell ref="A62:K62"/>
    <mergeCell ref="A63:K63"/>
  </mergeCells>
  <printOptions/>
  <pageMargins left="0.7" right="0.7" top="0.75" bottom="0.75" header="0.3" footer="0.3"/>
  <pageSetup fitToHeight="1" fitToWidth="1" horizontalDpi="600" verticalDpi="600" orientation="portrait" paperSize="7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2010-06-02T13:17:39Z</cp:lastPrinted>
  <dcterms:created xsi:type="dcterms:W3CDTF">1980-01-01T05:00:00Z</dcterms:created>
  <dcterms:modified xsi:type="dcterms:W3CDTF">2010-06-25T15:32:39Z</dcterms:modified>
  <cp:category/>
  <cp:version/>
  <cp:contentType/>
  <cp:contentStatus/>
</cp:coreProperties>
</file>