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<sst xmlns="http://schemas.openxmlformats.org/spreadsheetml/2006/main" count="77" uniqueCount="73">
  <si>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Airport Improvement Program</t>
  </si>
  <si>
    <t>Fiscal Year 1997</t>
  </si>
  <si>
    <t>Numbers of Grants Awarded and Total Amounts</t>
  </si>
  <si>
    <t>(Excludes Amendments to Prior Year Grants)</t>
  </si>
  <si>
    <t>Location</t>
  </si>
  <si>
    <t>Primary</t>
  </si>
  <si>
    <t>Commercial</t>
  </si>
  <si>
    <t>Service</t>
  </si>
  <si>
    <t>Reliever</t>
  </si>
  <si>
    <t>General</t>
  </si>
  <si>
    <t>Aviation</t>
  </si>
  <si>
    <t>State Block</t>
  </si>
  <si>
    <t>(Multiple Projects)</t>
  </si>
  <si>
    <t>System</t>
  </si>
  <si>
    <t>Plans</t>
  </si>
  <si>
    <t>Total Grants</t>
  </si>
  <si>
    <t>Awarded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</si>
  <si>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</si>
  <si>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</si>
  <si>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</si>
  <si>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</si>
  <si>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</si>
  <si>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</si>
  <si>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</si>
  <si>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</si>
  <si>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</si>
  <si>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</si>
  <si>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</si>
  <si>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</si>
  <si>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</si>
  <si>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</si>
  <si>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</si>
  <si>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</si>
  <si>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</si>
  <si>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</si>
  <si>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</si>
  <si>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</si>
  <si>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</si>
  <si>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</si>
  <si>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</si>
  <si>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</si>
  <si>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</si>
  <si>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</si>
  <si>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</si>
  <si>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</si>
  <si>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</si>
  <si>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</si>
  <si>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</si>
  <si>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</si>
  <si>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</si>
  <si>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</si>
  <si>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</si>
  <si>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</si>
  <si>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</si>
  <si>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</si>
  <si>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</si>
  <si>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</si>
  <si>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</si>
  <si>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</si>
  <si>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</si>
  <si>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</si>
  <si>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</si>
  <si>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</si>
  <si>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</si>
  <si>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</si>
  <si>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</si>
  <si>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</si>
  <si>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</si>
  <si>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</si>
  <si>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</si>
  <si>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</si>
  <si>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</si>
  <si>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Grand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</si>
</sst>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7" fillId="0" borderId="4" xfId="0" applyFont="1" applyFill="1" applyBorder="1" applyAlignment="1">
      <alignment horizontal="right" wrapText="1"/>
    </xf>
    <xf numFmtId="168" fontId="7" fillId="0" borderId="4" xfId="15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right" wrapText="1"/>
    </xf>
    <xf numFmtId="168" fontId="8" fillId="0" borderId="4" xfId="15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168" fontId="9" fillId="0" borderId="4" xfId="15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right" wrapText="1"/>
    </xf>
    <xf numFmtId="168" fontId="9" fillId="0" borderId="5" xfId="15" applyNumberFormat="1" applyFont="1" applyFill="1" applyBorder="1" applyAlignment="1">
      <alignment horizontal="right" wrapText="1"/>
    </xf>
    <xf numFmtId="0" fontId="9" fillId="0" borderId="6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168" fontId="9" fillId="0" borderId="7" xfId="15" applyNumberFormat="1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168" fontId="10" fillId="0" borderId="9" xfId="15" applyNumberFormat="1" applyFont="1" applyFill="1" applyBorder="1" applyAlignment="1">
      <alignment horizontal="right" wrapText="1"/>
    </xf>
    <xf numFmtId="168" fontId="10" fillId="0" borderId="10" xfId="15" applyNumberFormat="1" applyFont="1" applyFill="1" applyBorder="1" applyAlignment="1">
      <alignment horizontal="right" wrapText="1"/>
    </xf>
    <xf numFmtId="168" fontId="10" fillId="0" borderId="6" xfId="15" applyNumberFormat="1" applyFont="1" applyFill="1" applyBorder="1" applyAlignment="1">
      <alignment horizontal="right" wrapText="1"/>
    </xf>
    <xf numFmtId="168" fontId="10" fillId="0" borderId="8" xfId="15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168" fontId="10" fillId="0" borderId="15" xfId="15" applyNumberFormat="1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168" fontId="9" fillId="0" borderId="18" xfId="15" applyNumberFormat="1" applyFont="1" applyFill="1" applyBorder="1" applyAlignment="1">
      <alignment horizontal="right" wrapText="1"/>
    </xf>
    <xf numFmtId="168" fontId="9" fillId="0" borderId="19" xfId="15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68" fontId="9" fillId="0" borderId="26" xfId="15" applyNumberFormat="1" applyFont="1" applyFill="1" applyBorder="1" applyAlignment="1">
      <alignment horizontal="right" wrapText="1"/>
    </xf>
    <xf numFmtId="168" fontId="9" fillId="0" borderId="27" xfId="15" applyNumberFormat="1" applyFont="1" applyFill="1" applyBorder="1" applyAlignment="1">
      <alignment horizontal="right" wrapText="1"/>
    </xf>
    <xf numFmtId="168" fontId="9" fillId="0" borderId="28" xfId="15" applyNumberFormat="1" applyFont="1" applyFill="1" applyBorder="1" applyAlignment="1">
      <alignment horizontal="right" wrapText="1"/>
    </xf>
    <xf numFmtId="168" fontId="9" fillId="0" borderId="29" xfId="15" applyNumberFormat="1" applyFont="1" applyFill="1" applyBorder="1" applyAlignment="1">
      <alignment horizontal="right" wrapText="1"/>
    </xf>
    <xf numFmtId="168" fontId="7" fillId="0" borderId="30" xfId="15" applyNumberFormat="1" applyFont="1" applyFill="1" applyBorder="1" applyAlignment="1">
      <alignment horizontal="right" wrapText="1"/>
    </xf>
    <xf numFmtId="168" fontId="7" fillId="0" borderId="31" xfId="15" applyNumberFormat="1" applyFont="1" applyFill="1" applyBorder="1" applyAlignment="1">
      <alignment horizontal="right" wrapText="1"/>
    </xf>
    <xf numFmtId="168" fontId="8" fillId="0" borderId="30" xfId="15" applyNumberFormat="1" applyFont="1" applyFill="1" applyBorder="1" applyAlignment="1">
      <alignment horizontal="right" wrapText="1"/>
    </xf>
    <xf numFmtId="168" fontId="8" fillId="0" borderId="31" xfId="15" applyNumberFormat="1" applyFont="1" applyFill="1" applyBorder="1" applyAlignment="1">
      <alignment horizontal="right" wrapText="1"/>
    </xf>
    <xf numFmtId="168" fontId="7" fillId="0" borderId="26" xfId="15" applyNumberFormat="1" applyFont="1" applyFill="1" applyBorder="1" applyAlignment="1">
      <alignment horizontal="right" wrapText="1"/>
    </xf>
    <xf numFmtId="168" fontId="7" fillId="0" borderId="27" xfId="15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75" workbookViewId="0" topLeftCell="A1">
      <selection activeCell="A58" sqref="A58"/>
    </sheetView>
  </sheetViews>
  <sheetFormatPr defaultColWidth="9.140625" defaultRowHeight="12.75"/>
  <cols>
    <col min="1" max="1" width="12.57421875" style="1" bestFit="1" customWidth="1"/>
    <col min="2" max="2" width="4.00390625" style="1" customWidth="1"/>
    <col min="3" max="4" width="9.140625" style="1" customWidth="1"/>
    <col min="5" max="5" width="3.140625" style="1" customWidth="1"/>
    <col min="6" max="6" width="9.57421875" style="1" bestFit="1" customWidth="1"/>
    <col min="7" max="7" width="3.7109375" style="1" customWidth="1"/>
    <col min="8" max="8" width="10.421875" style="1" bestFit="1" customWidth="1"/>
    <col min="9" max="9" width="4.140625" style="1" customWidth="1"/>
    <col min="10" max="10" width="10.421875" style="1" bestFit="1" customWidth="1"/>
    <col min="11" max="11" width="3.28125" style="1" customWidth="1"/>
    <col min="12" max="12" width="11.8515625" style="1" customWidth="1"/>
    <col min="13" max="13" width="3.421875" style="1" customWidth="1"/>
    <col min="14" max="15" width="9.140625" style="1" customWidth="1"/>
    <col min="16" max="16" width="4.8515625" style="1" customWidth="1"/>
    <col min="17" max="17" width="11.7109375" style="4" bestFit="1" customWidth="1"/>
    <col min="18" max="16384" width="9.140625" style="1" customWidth="1"/>
  </cols>
  <sheetData>
    <row r="1" spans="1:17" ht="15.75" thickTop="1">
      <c r="A1" s="33"/>
      <c r="B1" s="34"/>
      <c r="C1" s="34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40"/>
      <c r="Q1" s="41"/>
    </row>
    <row r="2" spans="1:17" ht="15">
      <c r="A2" s="35"/>
      <c r="B2" s="36"/>
      <c r="C2" s="36"/>
      <c r="D2" s="46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2"/>
      <c r="P2" s="42"/>
      <c r="Q2" s="43"/>
    </row>
    <row r="3" spans="1:17" ht="18">
      <c r="A3" s="35"/>
      <c r="B3" s="36"/>
      <c r="C3" s="36"/>
      <c r="D3" s="47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2"/>
      <c r="P3" s="42"/>
      <c r="Q3" s="43"/>
    </row>
    <row r="4" spans="1:17" ht="13.5" thickBot="1">
      <c r="A4" s="37"/>
      <c r="B4" s="38"/>
      <c r="C4" s="38"/>
      <c r="D4" s="48" t="s">
        <v>3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4"/>
      <c r="P4" s="44"/>
      <c r="Q4" s="45"/>
    </row>
    <row r="5" spans="1:17" ht="17.25" thickTop="1">
      <c r="A5" s="2"/>
      <c r="B5" s="69"/>
      <c r="C5" s="70"/>
      <c r="D5" s="71"/>
      <c r="E5" s="61" t="s">
        <v>6</v>
      </c>
      <c r="F5" s="63"/>
      <c r="G5" s="69"/>
      <c r="H5" s="71"/>
      <c r="I5" s="61" t="s">
        <v>9</v>
      </c>
      <c r="J5" s="63"/>
      <c r="K5" s="61" t="s">
        <v>11</v>
      </c>
      <c r="L5" s="63"/>
      <c r="M5" s="61" t="s">
        <v>13</v>
      </c>
      <c r="N5" s="62"/>
      <c r="O5" s="63"/>
      <c r="P5" s="65" t="s">
        <v>15</v>
      </c>
      <c r="Q5" s="66"/>
    </row>
    <row r="6" spans="1:17" ht="17.25" thickBot="1">
      <c r="A6" s="3" t="s">
        <v>4</v>
      </c>
      <c r="B6" s="59" t="s">
        <v>5</v>
      </c>
      <c r="C6" s="64"/>
      <c r="D6" s="60"/>
      <c r="E6" s="59" t="s">
        <v>7</v>
      </c>
      <c r="F6" s="60"/>
      <c r="G6" s="59" t="s">
        <v>8</v>
      </c>
      <c r="H6" s="60"/>
      <c r="I6" s="59" t="s">
        <v>10</v>
      </c>
      <c r="J6" s="60"/>
      <c r="K6" s="59" t="s">
        <v>12</v>
      </c>
      <c r="L6" s="60"/>
      <c r="M6" s="59" t="s">
        <v>14</v>
      </c>
      <c r="N6" s="64"/>
      <c r="O6" s="60"/>
      <c r="P6" s="67" t="s">
        <v>16</v>
      </c>
      <c r="Q6" s="68"/>
    </row>
    <row r="7" spans="1:17" ht="16.5" thickTop="1">
      <c r="A7" s="22" t="s">
        <v>17</v>
      </c>
      <c r="B7" s="5">
        <v>8</v>
      </c>
      <c r="C7" s="53">
        <v>10567617</v>
      </c>
      <c r="D7" s="54"/>
      <c r="E7" s="5">
        <v>3</v>
      </c>
      <c r="F7" s="6">
        <v>957197</v>
      </c>
      <c r="G7" s="5">
        <v>2</v>
      </c>
      <c r="H7" s="6">
        <v>252052</v>
      </c>
      <c r="I7" s="5">
        <v>12</v>
      </c>
      <c r="J7" s="6">
        <v>4267217</v>
      </c>
      <c r="K7" s="7"/>
      <c r="L7" s="8"/>
      <c r="M7" s="7"/>
      <c r="N7" s="55"/>
      <c r="O7" s="56"/>
      <c r="P7" s="9">
        <f>SUM(B7+E7+G7+I7+K7+M7)</f>
        <v>25</v>
      </c>
      <c r="Q7" s="17">
        <f>SUM(C7,F7,H7,J7,L7,N7)</f>
        <v>16044083</v>
      </c>
    </row>
    <row r="8" spans="1:17" ht="12.75">
      <c r="A8" s="23" t="s">
        <v>18</v>
      </c>
      <c r="B8" s="5">
        <v>15</v>
      </c>
      <c r="C8" s="57">
        <v>42861541</v>
      </c>
      <c r="D8" s="58"/>
      <c r="E8" s="9">
        <v>8</v>
      </c>
      <c r="F8" s="10">
        <v>20417038</v>
      </c>
      <c r="G8" s="9">
        <v>3</v>
      </c>
      <c r="H8" s="10">
        <v>978871</v>
      </c>
      <c r="I8" s="9">
        <v>8</v>
      </c>
      <c r="J8" s="10">
        <v>11735068</v>
      </c>
      <c r="K8" s="9">
        <v>2</v>
      </c>
      <c r="L8" s="10">
        <v>658125</v>
      </c>
      <c r="M8" s="9"/>
      <c r="N8" s="49"/>
      <c r="O8" s="50"/>
      <c r="P8" s="9">
        <f>SUM(B8+E8+G8+I8+K8+M8)</f>
        <v>36</v>
      </c>
      <c r="Q8" s="18">
        <f>SUM(C8,F8,H8,J8,L8,N8)</f>
        <v>76650643</v>
      </c>
    </row>
    <row r="9" spans="1:17" ht="25.5">
      <c r="A9" s="23" t="s">
        <v>19</v>
      </c>
      <c r="B9" s="9">
        <v>2</v>
      </c>
      <c r="C9" s="49">
        <v>945500</v>
      </c>
      <c r="D9" s="50"/>
      <c r="E9" s="9">
        <v>1</v>
      </c>
      <c r="F9" s="10">
        <v>1500000</v>
      </c>
      <c r="G9" s="9"/>
      <c r="H9" s="10"/>
      <c r="I9" s="9"/>
      <c r="J9" s="10"/>
      <c r="K9" s="9"/>
      <c r="L9" s="10"/>
      <c r="M9" s="9"/>
      <c r="N9" s="49"/>
      <c r="O9" s="50"/>
      <c r="P9" s="9">
        <f>SUM(B9+E9+G9+I9+K9+M9)</f>
        <v>3</v>
      </c>
      <c r="Q9" s="18">
        <f>SUM(C9,F9,H9,J9,L9,N9)</f>
        <v>2445500</v>
      </c>
    </row>
    <row r="10" spans="1:17" ht="12.75">
      <c r="A10" s="23" t="s">
        <v>20</v>
      </c>
      <c r="B10" s="9">
        <v>13</v>
      </c>
      <c r="C10" s="49">
        <v>32594349</v>
      </c>
      <c r="D10" s="50"/>
      <c r="E10" s="9">
        <v>2</v>
      </c>
      <c r="F10" s="10">
        <v>2125000</v>
      </c>
      <c r="G10" s="9">
        <v>6</v>
      </c>
      <c r="H10" s="10">
        <v>10699494</v>
      </c>
      <c r="I10" s="9">
        <v>5</v>
      </c>
      <c r="J10" s="10">
        <v>2390914</v>
      </c>
      <c r="K10" s="9">
        <v>1</v>
      </c>
      <c r="L10" s="10">
        <v>80000</v>
      </c>
      <c r="M10" s="9"/>
      <c r="N10" s="49"/>
      <c r="O10" s="50"/>
      <c r="P10" s="9">
        <f aca="true" t="shared" si="0" ref="P10:P66">SUM(B10+E10+G10+I10+K10+M10)</f>
        <v>27</v>
      </c>
      <c r="Q10" s="18">
        <f aca="true" t="shared" si="1" ref="Q10:Q66">SUM(C10,F10,H10,J10,L10,N10)</f>
        <v>47889757</v>
      </c>
    </row>
    <row r="11" spans="1:17" ht="12.75">
      <c r="A11" s="23" t="s">
        <v>21</v>
      </c>
      <c r="B11" s="9">
        <v>8</v>
      </c>
      <c r="C11" s="49">
        <v>12980690</v>
      </c>
      <c r="D11" s="50"/>
      <c r="E11" s="9">
        <v>4</v>
      </c>
      <c r="F11" s="10">
        <v>1224405</v>
      </c>
      <c r="G11" s="9">
        <v>2</v>
      </c>
      <c r="H11" s="10">
        <v>796754</v>
      </c>
      <c r="I11" s="9">
        <v>4</v>
      </c>
      <c r="J11" s="10">
        <v>1108159</v>
      </c>
      <c r="K11" s="9">
        <v>1</v>
      </c>
      <c r="L11" s="10">
        <v>174537</v>
      </c>
      <c r="M11" s="9"/>
      <c r="N11" s="49"/>
      <c r="O11" s="50"/>
      <c r="P11" s="9">
        <f t="shared" si="0"/>
        <v>19</v>
      </c>
      <c r="Q11" s="18">
        <f t="shared" si="1"/>
        <v>16284545</v>
      </c>
    </row>
    <row r="12" spans="1:17" ht="12.75">
      <c r="A12" s="23" t="s">
        <v>22</v>
      </c>
      <c r="B12" s="9">
        <v>38</v>
      </c>
      <c r="C12" s="49">
        <v>64858189</v>
      </c>
      <c r="D12" s="50"/>
      <c r="E12" s="9">
        <v>4</v>
      </c>
      <c r="F12" s="10">
        <v>2747850</v>
      </c>
      <c r="G12" s="9">
        <v>15</v>
      </c>
      <c r="H12" s="10">
        <v>9560600</v>
      </c>
      <c r="I12" s="9">
        <v>21</v>
      </c>
      <c r="J12" s="10">
        <v>14399357</v>
      </c>
      <c r="K12" s="9">
        <v>3</v>
      </c>
      <c r="L12" s="10">
        <v>850000</v>
      </c>
      <c r="M12" s="9"/>
      <c r="N12" s="49"/>
      <c r="O12" s="50"/>
      <c r="P12" s="9">
        <f t="shared" si="0"/>
        <v>81</v>
      </c>
      <c r="Q12" s="18">
        <f t="shared" si="1"/>
        <v>92415996</v>
      </c>
    </row>
    <row r="13" spans="1:17" ht="12.75">
      <c r="A13" s="23" t="s">
        <v>23</v>
      </c>
      <c r="B13" s="9">
        <v>17</v>
      </c>
      <c r="C13" s="49">
        <v>38233223</v>
      </c>
      <c r="D13" s="50"/>
      <c r="E13" s="9">
        <v>2</v>
      </c>
      <c r="F13" s="10">
        <v>359018</v>
      </c>
      <c r="G13" s="9">
        <v>3</v>
      </c>
      <c r="H13" s="10">
        <v>2214813</v>
      </c>
      <c r="I13" s="9">
        <v>3</v>
      </c>
      <c r="J13" s="10">
        <v>4273686</v>
      </c>
      <c r="K13" s="9">
        <v>3</v>
      </c>
      <c r="L13" s="10">
        <v>259877</v>
      </c>
      <c r="M13" s="9"/>
      <c r="N13" s="49"/>
      <c r="O13" s="50"/>
      <c r="P13" s="9">
        <f t="shared" si="0"/>
        <v>28</v>
      </c>
      <c r="Q13" s="18">
        <f t="shared" si="1"/>
        <v>45340617</v>
      </c>
    </row>
    <row r="14" spans="1:17" ht="12.75">
      <c r="A14" s="23" t="s">
        <v>24</v>
      </c>
      <c r="B14" s="9">
        <v>3</v>
      </c>
      <c r="C14" s="49">
        <v>1749710</v>
      </c>
      <c r="D14" s="50"/>
      <c r="E14" s="9"/>
      <c r="F14" s="10"/>
      <c r="G14" s="9"/>
      <c r="H14" s="10"/>
      <c r="I14" s="9"/>
      <c r="J14" s="10"/>
      <c r="K14" s="9"/>
      <c r="L14" s="10"/>
      <c r="M14" s="9"/>
      <c r="N14" s="49"/>
      <c r="O14" s="50"/>
      <c r="P14" s="9">
        <f t="shared" si="0"/>
        <v>3</v>
      </c>
      <c r="Q14" s="18">
        <f t="shared" si="1"/>
        <v>1749710</v>
      </c>
    </row>
    <row r="15" spans="1:17" ht="12.75">
      <c r="A15" s="23" t="s">
        <v>25</v>
      </c>
      <c r="B15" s="9"/>
      <c r="C15" s="49"/>
      <c r="D15" s="50"/>
      <c r="E15" s="9">
        <v>1</v>
      </c>
      <c r="F15" s="10">
        <v>300000</v>
      </c>
      <c r="G15" s="9"/>
      <c r="H15" s="10"/>
      <c r="I15" s="9">
        <v>1</v>
      </c>
      <c r="J15" s="10">
        <v>131271</v>
      </c>
      <c r="K15" s="9"/>
      <c r="L15" s="10"/>
      <c r="M15" s="9"/>
      <c r="N15" s="49"/>
      <c r="O15" s="50"/>
      <c r="P15" s="9">
        <f t="shared" si="0"/>
        <v>2</v>
      </c>
      <c r="Q15" s="18">
        <f t="shared" si="1"/>
        <v>431271</v>
      </c>
    </row>
    <row r="16" spans="1:17" ht="25.5">
      <c r="A16" s="23" t="s">
        <v>26</v>
      </c>
      <c r="B16" s="9"/>
      <c r="C16" s="49"/>
      <c r="D16" s="50"/>
      <c r="E16" s="9"/>
      <c r="F16" s="10"/>
      <c r="G16" s="9"/>
      <c r="H16" s="10"/>
      <c r="I16" s="9"/>
      <c r="J16" s="10"/>
      <c r="K16" s="9">
        <v>1</v>
      </c>
      <c r="L16" s="10">
        <v>159750</v>
      </c>
      <c r="M16" s="9"/>
      <c r="N16" s="49"/>
      <c r="O16" s="50"/>
      <c r="P16" s="9">
        <f t="shared" si="0"/>
        <v>1</v>
      </c>
      <c r="Q16" s="18">
        <f t="shared" si="1"/>
        <v>159750</v>
      </c>
    </row>
    <row r="17" spans="1:17" ht="12.75">
      <c r="A17" s="23" t="s">
        <v>27</v>
      </c>
      <c r="B17" s="9">
        <v>23</v>
      </c>
      <c r="C17" s="49">
        <v>38852900</v>
      </c>
      <c r="D17" s="50"/>
      <c r="E17" s="9"/>
      <c r="F17" s="10"/>
      <c r="G17" s="9">
        <v>10</v>
      </c>
      <c r="H17" s="10">
        <v>9110090</v>
      </c>
      <c r="I17" s="9">
        <v>10</v>
      </c>
      <c r="J17" s="10">
        <v>6086353</v>
      </c>
      <c r="K17" s="9"/>
      <c r="L17" s="10"/>
      <c r="M17" s="9"/>
      <c r="N17" s="49"/>
      <c r="O17" s="50"/>
      <c r="P17" s="9">
        <f t="shared" si="0"/>
        <v>43</v>
      </c>
      <c r="Q17" s="18">
        <f t="shared" si="1"/>
        <v>54049343</v>
      </c>
    </row>
    <row r="18" spans="1:17" ht="12.75">
      <c r="A18" s="23" t="s">
        <v>28</v>
      </c>
      <c r="B18" s="9">
        <v>14</v>
      </c>
      <c r="C18" s="49">
        <v>27811547</v>
      </c>
      <c r="D18" s="50"/>
      <c r="E18" s="9"/>
      <c r="F18" s="10"/>
      <c r="G18" s="9">
        <v>9</v>
      </c>
      <c r="H18" s="10">
        <v>11276989</v>
      </c>
      <c r="I18" s="9">
        <v>10</v>
      </c>
      <c r="J18" s="10">
        <v>2328105</v>
      </c>
      <c r="K18" s="9">
        <v>2</v>
      </c>
      <c r="L18" s="10">
        <v>415000</v>
      </c>
      <c r="M18" s="9"/>
      <c r="N18" s="49"/>
      <c r="O18" s="50"/>
      <c r="P18" s="9">
        <f t="shared" si="0"/>
        <v>35</v>
      </c>
      <c r="Q18" s="18">
        <f t="shared" si="1"/>
        <v>41831641</v>
      </c>
    </row>
    <row r="19" spans="1:17" ht="12.75">
      <c r="A19" s="23" t="s">
        <v>29</v>
      </c>
      <c r="B19" s="9">
        <v>9</v>
      </c>
      <c r="C19" s="49">
        <v>19384290</v>
      </c>
      <c r="D19" s="50"/>
      <c r="E19" s="9">
        <v>2</v>
      </c>
      <c r="F19" s="10">
        <v>486000</v>
      </c>
      <c r="G19" s="9"/>
      <c r="H19" s="10"/>
      <c r="I19" s="9">
        <v>1</v>
      </c>
      <c r="J19" s="10">
        <v>225000</v>
      </c>
      <c r="K19" s="9">
        <v>1</v>
      </c>
      <c r="L19" s="10">
        <v>86332</v>
      </c>
      <c r="M19" s="9"/>
      <c r="N19" s="49"/>
      <c r="O19" s="50"/>
      <c r="P19" s="9">
        <f t="shared" si="0"/>
        <v>13</v>
      </c>
      <c r="Q19" s="18">
        <f t="shared" si="1"/>
        <v>20181622</v>
      </c>
    </row>
    <row r="20" spans="1:17" ht="12.75">
      <c r="A20" s="23" t="s">
        <v>30</v>
      </c>
      <c r="B20" s="9">
        <v>8</v>
      </c>
      <c r="C20" s="49">
        <v>9847594</v>
      </c>
      <c r="D20" s="50"/>
      <c r="E20" s="9">
        <v>1</v>
      </c>
      <c r="F20" s="10">
        <v>861218</v>
      </c>
      <c r="G20" s="9">
        <v>1</v>
      </c>
      <c r="H20" s="10">
        <v>290807</v>
      </c>
      <c r="I20" s="9">
        <v>3</v>
      </c>
      <c r="J20" s="10">
        <v>2698587</v>
      </c>
      <c r="K20" s="9">
        <v>1</v>
      </c>
      <c r="L20" s="10">
        <v>225000</v>
      </c>
      <c r="M20" s="9"/>
      <c r="N20" s="49"/>
      <c r="O20" s="50"/>
      <c r="P20" s="9">
        <f t="shared" si="0"/>
        <v>14</v>
      </c>
      <c r="Q20" s="18">
        <f t="shared" si="1"/>
        <v>13923206</v>
      </c>
    </row>
    <row r="21" spans="1:17" ht="12.75">
      <c r="A21" s="23" t="s">
        <v>31</v>
      </c>
      <c r="B21" s="9">
        <v>19</v>
      </c>
      <c r="C21" s="49">
        <v>45462690</v>
      </c>
      <c r="D21" s="50"/>
      <c r="E21" s="9">
        <v>1</v>
      </c>
      <c r="F21" s="10">
        <v>14000000</v>
      </c>
      <c r="G21" s="9"/>
      <c r="H21" s="10"/>
      <c r="I21" s="9"/>
      <c r="J21" s="10"/>
      <c r="K21" s="9">
        <v>1</v>
      </c>
      <c r="L21" s="10">
        <v>360000</v>
      </c>
      <c r="M21" s="9">
        <v>4</v>
      </c>
      <c r="N21" s="49">
        <v>15640256</v>
      </c>
      <c r="O21" s="50"/>
      <c r="P21" s="9">
        <f t="shared" si="0"/>
        <v>25</v>
      </c>
      <c r="Q21" s="18">
        <f t="shared" si="1"/>
        <v>75462946</v>
      </c>
    </row>
    <row r="22" spans="1:17" ht="12.75">
      <c r="A22" s="23" t="s">
        <v>32</v>
      </c>
      <c r="B22" s="9">
        <v>9</v>
      </c>
      <c r="C22" s="49">
        <v>18536087</v>
      </c>
      <c r="D22" s="50"/>
      <c r="E22" s="9">
        <v>1</v>
      </c>
      <c r="F22" s="10">
        <v>3960000</v>
      </c>
      <c r="G22" s="9">
        <v>2</v>
      </c>
      <c r="H22" s="10">
        <v>1626623</v>
      </c>
      <c r="I22" s="9">
        <v>6</v>
      </c>
      <c r="J22" s="10">
        <v>2722997</v>
      </c>
      <c r="K22" s="9">
        <v>1</v>
      </c>
      <c r="L22" s="10">
        <v>315000</v>
      </c>
      <c r="M22" s="9"/>
      <c r="N22" s="49"/>
      <c r="O22" s="50"/>
      <c r="P22" s="9">
        <f t="shared" si="0"/>
        <v>19</v>
      </c>
      <c r="Q22" s="18">
        <f t="shared" si="1"/>
        <v>27160707</v>
      </c>
    </row>
    <row r="23" spans="1:17" ht="12.75">
      <c r="A23" s="23" t="s">
        <v>33</v>
      </c>
      <c r="B23" s="9">
        <v>7</v>
      </c>
      <c r="C23" s="49">
        <v>13596327</v>
      </c>
      <c r="D23" s="50"/>
      <c r="E23" s="9">
        <v>2</v>
      </c>
      <c r="F23" s="10">
        <v>900588</v>
      </c>
      <c r="G23" s="9">
        <v>2</v>
      </c>
      <c r="H23" s="10">
        <v>356085</v>
      </c>
      <c r="I23" s="9">
        <v>5</v>
      </c>
      <c r="J23" s="10">
        <v>2197730</v>
      </c>
      <c r="K23" s="9"/>
      <c r="L23" s="10"/>
      <c r="M23" s="9"/>
      <c r="N23" s="49"/>
      <c r="O23" s="50"/>
      <c r="P23" s="9">
        <f t="shared" si="0"/>
        <v>16</v>
      </c>
      <c r="Q23" s="18">
        <f t="shared" si="1"/>
        <v>17050730</v>
      </c>
    </row>
    <row r="24" spans="1:17" ht="12.75">
      <c r="A24" s="23" t="s">
        <v>34</v>
      </c>
      <c r="B24" s="9">
        <v>5</v>
      </c>
      <c r="C24" s="49">
        <v>4714794</v>
      </c>
      <c r="D24" s="50"/>
      <c r="E24" s="9">
        <v>1</v>
      </c>
      <c r="F24" s="10">
        <v>1758856</v>
      </c>
      <c r="G24" s="9">
        <v>4</v>
      </c>
      <c r="H24" s="10">
        <v>1909459</v>
      </c>
      <c r="I24" s="9">
        <v>11</v>
      </c>
      <c r="J24" s="10">
        <v>3437354</v>
      </c>
      <c r="K24" s="9">
        <v>1</v>
      </c>
      <c r="L24" s="10">
        <v>135000</v>
      </c>
      <c r="M24" s="9"/>
      <c r="N24" s="49"/>
      <c r="O24" s="50"/>
      <c r="P24" s="9">
        <f t="shared" si="0"/>
        <v>22</v>
      </c>
      <c r="Q24" s="18">
        <f t="shared" si="1"/>
        <v>11955463</v>
      </c>
    </row>
    <row r="25" spans="1:17" ht="12.75">
      <c r="A25" s="23" t="s">
        <v>35</v>
      </c>
      <c r="B25" s="9">
        <v>10</v>
      </c>
      <c r="C25" s="49">
        <v>39708390</v>
      </c>
      <c r="D25" s="50"/>
      <c r="E25" s="9"/>
      <c r="F25" s="10"/>
      <c r="G25" s="9"/>
      <c r="H25" s="10"/>
      <c r="I25" s="9">
        <v>7</v>
      </c>
      <c r="J25" s="10">
        <v>3141487</v>
      </c>
      <c r="K25" s="9">
        <v>1</v>
      </c>
      <c r="L25" s="10">
        <v>267255</v>
      </c>
      <c r="M25" s="9"/>
      <c r="N25" s="49"/>
      <c r="O25" s="50"/>
      <c r="P25" s="9">
        <f t="shared" si="0"/>
        <v>18</v>
      </c>
      <c r="Q25" s="18">
        <f t="shared" si="1"/>
        <v>43117132</v>
      </c>
    </row>
    <row r="26" spans="1:17" ht="12.75">
      <c r="A26" s="21" t="s">
        <v>36</v>
      </c>
      <c r="B26" s="9">
        <v>12</v>
      </c>
      <c r="C26" s="49">
        <v>24741102</v>
      </c>
      <c r="D26" s="50"/>
      <c r="E26" s="9"/>
      <c r="F26" s="10"/>
      <c r="G26" s="9">
        <v>2</v>
      </c>
      <c r="H26" s="10">
        <v>516366</v>
      </c>
      <c r="I26" s="9">
        <v>8</v>
      </c>
      <c r="J26" s="10">
        <v>3513528</v>
      </c>
      <c r="K26" s="9"/>
      <c r="L26" s="10"/>
      <c r="M26" s="9"/>
      <c r="N26" s="49"/>
      <c r="O26" s="50"/>
      <c r="P26" s="9">
        <f t="shared" si="0"/>
        <v>22</v>
      </c>
      <c r="Q26" s="18">
        <f t="shared" si="1"/>
        <v>28770996</v>
      </c>
    </row>
    <row r="27" spans="1:17" ht="12.75">
      <c r="A27" s="23" t="s">
        <v>37</v>
      </c>
      <c r="B27" s="9">
        <v>6</v>
      </c>
      <c r="C27" s="49">
        <v>3902146</v>
      </c>
      <c r="D27" s="50"/>
      <c r="E27" s="9">
        <v>1</v>
      </c>
      <c r="F27" s="10">
        <v>150000</v>
      </c>
      <c r="G27" s="9">
        <v>3</v>
      </c>
      <c r="H27" s="10">
        <v>890756</v>
      </c>
      <c r="I27" s="9">
        <v>4</v>
      </c>
      <c r="J27" s="10">
        <v>1287333</v>
      </c>
      <c r="K27" s="9"/>
      <c r="L27" s="10"/>
      <c r="M27" s="9"/>
      <c r="N27" s="49"/>
      <c r="O27" s="50"/>
      <c r="P27" s="9">
        <f t="shared" si="0"/>
        <v>14</v>
      </c>
      <c r="Q27" s="18">
        <f t="shared" si="1"/>
        <v>6230235</v>
      </c>
    </row>
    <row r="28" spans="1:17" ht="12.75">
      <c r="A28" s="23" t="s">
        <v>38</v>
      </c>
      <c r="B28" s="9">
        <v>1</v>
      </c>
      <c r="C28" s="49">
        <v>2044911</v>
      </c>
      <c r="D28" s="50"/>
      <c r="E28" s="9"/>
      <c r="F28" s="10"/>
      <c r="G28" s="9">
        <v>1</v>
      </c>
      <c r="H28" s="10">
        <v>751718</v>
      </c>
      <c r="I28" s="9">
        <v>4</v>
      </c>
      <c r="J28" s="10">
        <v>1573317</v>
      </c>
      <c r="K28" s="9">
        <v>1</v>
      </c>
      <c r="L28" s="10">
        <v>128150</v>
      </c>
      <c r="M28" s="9"/>
      <c r="N28" s="49"/>
      <c r="O28" s="50"/>
      <c r="P28" s="9">
        <f t="shared" si="0"/>
        <v>7</v>
      </c>
      <c r="Q28" s="18">
        <f t="shared" si="1"/>
        <v>4498096</v>
      </c>
    </row>
    <row r="29" spans="1:17" ht="12.75">
      <c r="A29" s="23" t="s">
        <v>39</v>
      </c>
      <c r="B29" s="9">
        <v>10</v>
      </c>
      <c r="C29" s="49">
        <v>10000368</v>
      </c>
      <c r="D29" s="50"/>
      <c r="E29" s="9"/>
      <c r="F29" s="10"/>
      <c r="G29" s="9">
        <v>5</v>
      </c>
      <c r="H29" s="10">
        <v>1834219</v>
      </c>
      <c r="I29" s="9">
        <v>7</v>
      </c>
      <c r="J29" s="10">
        <v>2546537</v>
      </c>
      <c r="K29" s="9"/>
      <c r="L29" s="10"/>
      <c r="M29" s="9"/>
      <c r="N29" s="49"/>
      <c r="O29" s="50"/>
      <c r="P29" s="9">
        <f t="shared" si="0"/>
        <v>22</v>
      </c>
      <c r="Q29" s="18">
        <f t="shared" si="1"/>
        <v>14381124</v>
      </c>
    </row>
    <row r="30" spans="1:17" ht="12.75">
      <c r="A30" s="23" t="s">
        <v>40</v>
      </c>
      <c r="B30" s="9">
        <v>22</v>
      </c>
      <c r="C30" s="49">
        <v>33432443</v>
      </c>
      <c r="D30" s="50"/>
      <c r="E30" s="9"/>
      <c r="F30" s="10"/>
      <c r="G30" s="9">
        <v>1</v>
      </c>
      <c r="H30" s="10">
        <v>176746</v>
      </c>
      <c r="I30" s="9"/>
      <c r="J30" s="10"/>
      <c r="K30" s="9"/>
      <c r="L30" s="10"/>
      <c r="M30" s="9">
        <v>2</v>
      </c>
      <c r="N30" s="49">
        <v>12462619</v>
      </c>
      <c r="O30" s="50"/>
      <c r="P30" s="9">
        <f t="shared" si="0"/>
        <v>25</v>
      </c>
      <c r="Q30" s="18">
        <f t="shared" si="1"/>
        <v>46071808</v>
      </c>
    </row>
    <row r="31" spans="1:17" ht="12.75">
      <c r="A31" s="23" t="s">
        <v>41</v>
      </c>
      <c r="B31" s="9">
        <v>14</v>
      </c>
      <c r="C31" s="49">
        <v>11026614</v>
      </c>
      <c r="D31" s="50"/>
      <c r="E31" s="9">
        <v>3</v>
      </c>
      <c r="F31" s="10">
        <v>1738262</v>
      </c>
      <c r="G31" s="9"/>
      <c r="H31" s="10"/>
      <c r="I31" s="9">
        <v>4</v>
      </c>
      <c r="J31" s="10">
        <v>4295108</v>
      </c>
      <c r="K31" s="9">
        <v>2</v>
      </c>
      <c r="L31" s="10">
        <v>269000</v>
      </c>
      <c r="M31" s="9"/>
      <c r="N31" s="49"/>
      <c r="O31" s="50"/>
      <c r="P31" s="9">
        <f t="shared" si="0"/>
        <v>23</v>
      </c>
      <c r="Q31" s="18">
        <f t="shared" si="1"/>
        <v>17328984</v>
      </c>
    </row>
    <row r="32" spans="1:17" ht="12.75">
      <c r="A32" s="23" t="s">
        <v>42</v>
      </c>
      <c r="B32" s="9">
        <v>9</v>
      </c>
      <c r="C32" s="49">
        <v>7479641</v>
      </c>
      <c r="D32" s="50"/>
      <c r="E32" s="9">
        <v>1</v>
      </c>
      <c r="F32" s="10">
        <v>10974</v>
      </c>
      <c r="G32" s="9">
        <v>1</v>
      </c>
      <c r="H32" s="10">
        <v>396500</v>
      </c>
      <c r="I32" s="9">
        <v>8</v>
      </c>
      <c r="J32" s="10">
        <v>2611033</v>
      </c>
      <c r="K32" s="9"/>
      <c r="L32" s="10"/>
      <c r="M32" s="9"/>
      <c r="N32" s="49"/>
      <c r="O32" s="50"/>
      <c r="P32" s="9">
        <f t="shared" si="0"/>
        <v>19</v>
      </c>
      <c r="Q32" s="18">
        <f t="shared" si="1"/>
        <v>10498148</v>
      </c>
    </row>
    <row r="33" spans="1:17" ht="12.75">
      <c r="A33" s="23" t="s">
        <v>43</v>
      </c>
      <c r="B33" s="9">
        <v>7</v>
      </c>
      <c r="C33" s="49">
        <v>19523063</v>
      </c>
      <c r="D33" s="50"/>
      <c r="E33" s="9"/>
      <c r="F33" s="10"/>
      <c r="G33" s="9">
        <v>1</v>
      </c>
      <c r="H33" s="10">
        <v>1114282</v>
      </c>
      <c r="I33" s="9"/>
      <c r="J33" s="10"/>
      <c r="K33" s="9">
        <v>2</v>
      </c>
      <c r="L33" s="10">
        <v>384323</v>
      </c>
      <c r="M33" s="9">
        <v>1</v>
      </c>
      <c r="N33" s="49">
        <v>4140807</v>
      </c>
      <c r="O33" s="50"/>
      <c r="P33" s="9">
        <f t="shared" si="0"/>
        <v>11</v>
      </c>
      <c r="Q33" s="18">
        <f t="shared" si="1"/>
        <v>25162475</v>
      </c>
    </row>
    <row r="34" spans="1:17" ht="12.75">
      <c r="A34" s="23" t="s">
        <v>44</v>
      </c>
      <c r="B34" s="9">
        <v>7</v>
      </c>
      <c r="C34" s="49">
        <v>7110338</v>
      </c>
      <c r="D34" s="50"/>
      <c r="E34" s="9">
        <v>1</v>
      </c>
      <c r="F34" s="10">
        <v>318755</v>
      </c>
      <c r="G34" s="9"/>
      <c r="H34" s="10"/>
      <c r="I34" s="9">
        <v>4</v>
      </c>
      <c r="J34" s="10">
        <v>2736884</v>
      </c>
      <c r="K34" s="9">
        <v>1</v>
      </c>
      <c r="L34" s="10">
        <v>72450</v>
      </c>
      <c r="M34" s="9"/>
      <c r="N34" s="49"/>
      <c r="O34" s="50"/>
      <c r="P34" s="9">
        <f t="shared" si="0"/>
        <v>13</v>
      </c>
      <c r="Q34" s="18">
        <f t="shared" si="1"/>
        <v>10238427</v>
      </c>
    </row>
    <row r="35" spans="1:17" ht="12.75">
      <c r="A35" s="23" t="s">
        <v>45</v>
      </c>
      <c r="B35" s="9">
        <v>5</v>
      </c>
      <c r="C35" s="49">
        <v>5901779</v>
      </c>
      <c r="D35" s="50"/>
      <c r="E35" s="9"/>
      <c r="F35" s="10"/>
      <c r="G35" s="9"/>
      <c r="H35" s="10"/>
      <c r="I35" s="9">
        <v>5</v>
      </c>
      <c r="J35" s="10">
        <v>3482007</v>
      </c>
      <c r="K35" s="9">
        <v>1</v>
      </c>
      <c r="L35" s="10">
        <v>99000</v>
      </c>
      <c r="M35" s="9"/>
      <c r="N35" s="49"/>
      <c r="O35" s="50"/>
      <c r="P35" s="9">
        <f t="shared" si="0"/>
        <v>11</v>
      </c>
      <c r="Q35" s="18">
        <f t="shared" si="1"/>
        <v>9482786</v>
      </c>
    </row>
    <row r="36" spans="1:17" ht="13.5" thickBot="1">
      <c r="A36" s="24" t="s">
        <v>46</v>
      </c>
      <c r="B36" s="9">
        <v>11</v>
      </c>
      <c r="C36" s="49">
        <v>31222826</v>
      </c>
      <c r="D36" s="50"/>
      <c r="E36" s="9">
        <v>1</v>
      </c>
      <c r="F36" s="10">
        <v>281250</v>
      </c>
      <c r="G36" s="9">
        <v>3</v>
      </c>
      <c r="H36" s="10">
        <v>5417047</v>
      </c>
      <c r="I36" s="9">
        <v>6</v>
      </c>
      <c r="J36" s="10">
        <v>4543058</v>
      </c>
      <c r="K36" s="9">
        <v>1</v>
      </c>
      <c r="L36" s="10">
        <v>180000</v>
      </c>
      <c r="M36" s="9"/>
      <c r="N36" s="49"/>
      <c r="O36" s="50"/>
      <c r="P36" s="9">
        <f t="shared" si="0"/>
        <v>22</v>
      </c>
      <c r="Q36" s="26">
        <f t="shared" si="1"/>
        <v>41644181</v>
      </c>
    </row>
    <row r="37" spans="1:17" ht="15.75" thickTop="1">
      <c r="A37" s="33"/>
      <c r="B37" s="34"/>
      <c r="C37" s="34"/>
      <c r="D37" s="39" t="s">
        <v>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/>
    </row>
    <row r="38" spans="1:17" ht="15">
      <c r="A38" s="35"/>
      <c r="B38" s="36"/>
      <c r="C38" s="36"/>
      <c r="D38" s="46" t="s">
        <v>1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2"/>
      <c r="P38" s="42"/>
      <c r="Q38" s="43"/>
    </row>
    <row r="39" spans="1:17" ht="18">
      <c r="A39" s="35"/>
      <c r="B39" s="36"/>
      <c r="C39" s="36"/>
      <c r="D39" s="47" t="s">
        <v>2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2"/>
      <c r="P39" s="42"/>
      <c r="Q39" s="43"/>
    </row>
    <row r="40" spans="1:17" ht="13.5" thickBot="1">
      <c r="A40" s="37"/>
      <c r="B40" s="38"/>
      <c r="C40" s="38"/>
      <c r="D40" s="48" t="s">
        <v>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4"/>
      <c r="P40" s="44"/>
      <c r="Q40" s="45"/>
    </row>
    <row r="41" spans="1:17" ht="13.5" thickTop="1">
      <c r="A41" s="25" t="s">
        <v>47</v>
      </c>
      <c r="B41" s="9">
        <v>4</v>
      </c>
      <c r="C41" s="49">
        <v>12034614</v>
      </c>
      <c r="D41" s="50"/>
      <c r="E41" s="9">
        <v>2</v>
      </c>
      <c r="F41" s="10">
        <v>4420942</v>
      </c>
      <c r="G41" s="9">
        <v>1</v>
      </c>
      <c r="H41" s="10">
        <v>46800</v>
      </c>
      <c r="I41" s="9">
        <v>6</v>
      </c>
      <c r="J41" s="10">
        <v>1503769</v>
      </c>
      <c r="K41" s="9"/>
      <c r="L41" s="10"/>
      <c r="M41" s="9"/>
      <c r="N41" s="49"/>
      <c r="O41" s="50"/>
      <c r="P41" s="9">
        <f t="shared" si="0"/>
        <v>13</v>
      </c>
      <c r="Q41" s="17">
        <f t="shared" si="1"/>
        <v>18006125</v>
      </c>
    </row>
    <row r="42" spans="1:17" ht="12.75">
      <c r="A42" s="21" t="s">
        <v>48</v>
      </c>
      <c r="B42" s="9">
        <v>8</v>
      </c>
      <c r="C42" s="49">
        <v>8860000</v>
      </c>
      <c r="D42" s="50"/>
      <c r="E42" s="9"/>
      <c r="F42" s="10"/>
      <c r="G42" s="9"/>
      <c r="H42" s="10"/>
      <c r="I42" s="9"/>
      <c r="J42" s="10"/>
      <c r="K42" s="9">
        <v>1</v>
      </c>
      <c r="L42" s="10">
        <v>100000</v>
      </c>
      <c r="M42" s="9">
        <v>2</v>
      </c>
      <c r="N42" s="49">
        <v>4698485</v>
      </c>
      <c r="O42" s="50"/>
      <c r="P42" s="9">
        <f t="shared" si="0"/>
        <v>11</v>
      </c>
      <c r="Q42" s="18">
        <f t="shared" si="1"/>
        <v>13658485</v>
      </c>
    </row>
    <row r="43" spans="1:17" ht="12.75">
      <c r="A43" s="21" t="s">
        <v>49</v>
      </c>
      <c r="B43" s="9">
        <v>3</v>
      </c>
      <c r="C43" s="49">
        <v>2669161</v>
      </c>
      <c r="D43" s="50"/>
      <c r="E43" s="9">
        <v>2</v>
      </c>
      <c r="F43" s="10">
        <v>1306546</v>
      </c>
      <c r="G43" s="9"/>
      <c r="H43" s="10"/>
      <c r="I43" s="9">
        <v>7</v>
      </c>
      <c r="J43" s="10">
        <v>3052687</v>
      </c>
      <c r="K43" s="9">
        <v>1</v>
      </c>
      <c r="L43" s="10">
        <v>129797</v>
      </c>
      <c r="M43" s="9"/>
      <c r="N43" s="49"/>
      <c r="O43" s="50"/>
      <c r="P43" s="9">
        <f t="shared" si="0"/>
        <v>13</v>
      </c>
      <c r="Q43" s="18">
        <f t="shared" si="1"/>
        <v>7158191</v>
      </c>
    </row>
    <row r="44" spans="1:17" ht="12.75">
      <c r="A44" s="21" t="s">
        <v>50</v>
      </c>
      <c r="B44" s="9">
        <v>32</v>
      </c>
      <c r="C44" s="49">
        <v>55669024</v>
      </c>
      <c r="D44" s="50"/>
      <c r="E44" s="9">
        <v>7</v>
      </c>
      <c r="F44" s="10">
        <v>6085785</v>
      </c>
      <c r="G44" s="9">
        <v>13</v>
      </c>
      <c r="H44" s="10">
        <v>11111803</v>
      </c>
      <c r="I44" s="9">
        <v>6</v>
      </c>
      <c r="J44" s="10">
        <v>1114723</v>
      </c>
      <c r="K44" s="9">
        <v>1</v>
      </c>
      <c r="L44" s="10">
        <v>300000</v>
      </c>
      <c r="M44" s="9"/>
      <c r="N44" s="49"/>
      <c r="O44" s="50"/>
      <c r="P44" s="9">
        <f t="shared" si="0"/>
        <v>59</v>
      </c>
      <c r="Q44" s="18">
        <f t="shared" si="1"/>
        <v>74281335</v>
      </c>
    </row>
    <row r="45" spans="1:17" ht="12.75">
      <c r="A45" s="21" t="s">
        <v>51</v>
      </c>
      <c r="B45" s="9">
        <v>20</v>
      </c>
      <c r="C45" s="49">
        <v>34823822</v>
      </c>
      <c r="D45" s="50"/>
      <c r="E45" s="9">
        <v>1</v>
      </c>
      <c r="F45" s="10">
        <v>427500</v>
      </c>
      <c r="G45" s="9"/>
      <c r="H45" s="10"/>
      <c r="I45" s="9"/>
      <c r="J45" s="10"/>
      <c r="K45" s="9"/>
      <c r="L45" s="10"/>
      <c r="M45" s="9">
        <v>3</v>
      </c>
      <c r="N45" s="49">
        <v>9297023</v>
      </c>
      <c r="O45" s="50"/>
      <c r="P45" s="9">
        <f t="shared" si="0"/>
        <v>24</v>
      </c>
      <c r="Q45" s="18">
        <f t="shared" si="1"/>
        <v>44548345</v>
      </c>
    </row>
    <row r="46" spans="1:17" ht="12.75">
      <c r="A46" s="21" t="s">
        <v>52</v>
      </c>
      <c r="B46" s="9">
        <v>6</v>
      </c>
      <c r="C46" s="49">
        <v>7560641</v>
      </c>
      <c r="D46" s="50"/>
      <c r="E46" s="9">
        <v>3</v>
      </c>
      <c r="F46" s="10">
        <v>892660</v>
      </c>
      <c r="G46" s="9"/>
      <c r="H46" s="10"/>
      <c r="I46" s="9">
        <v>4</v>
      </c>
      <c r="J46" s="10">
        <v>1953900</v>
      </c>
      <c r="K46" s="9">
        <v>2</v>
      </c>
      <c r="L46" s="10">
        <v>320000</v>
      </c>
      <c r="M46" s="9"/>
      <c r="N46" s="49"/>
      <c r="O46" s="50"/>
      <c r="P46" s="9">
        <f t="shared" si="0"/>
        <v>15</v>
      </c>
      <c r="Q46" s="18">
        <f t="shared" si="1"/>
        <v>10727201</v>
      </c>
    </row>
    <row r="47" spans="1:17" ht="25.5">
      <c r="A47" s="21" t="s">
        <v>53</v>
      </c>
      <c r="B47" s="9">
        <v>1</v>
      </c>
      <c r="C47" s="49">
        <v>2373608</v>
      </c>
      <c r="D47" s="50"/>
      <c r="E47" s="9"/>
      <c r="F47" s="10"/>
      <c r="G47" s="9"/>
      <c r="H47" s="10"/>
      <c r="I47" s="9"/>
      <c r="J47" s="10"/>
      <c r="K47" s="9"/>
      <c r="L47" s="10"/>
      <c r="M47" s="9"/>
      <c r="N47" s="49"/>
      <c r="O47" s="50"/>
      <c r="P47" s="9">
        <f t="shared" si="0"/>
        <v>1</v>
      </c>
      <c r="Q47" s="18">
        <f t="shared" si="1"/>
        <v>2373608</v>
      </c>
    </row>
    <row r="48" spans="1:17" ht="12.75">
      <c r="A48" s="21" t="s">
        <v>54</v>
      </c>
      <c r="B48" s="9">
        <v>14</v>
      </c>
      <c r="C48" s="49">
        <v>30956455</v>
      </c>
      <c r="D48" s="50"/>
      <c r="E48" s="9"/>
      <c r="F48" s="10"/>
      <c r="G48" s="9">
        <v>6</v>
      </c>
      <c r="H48" s="10">
        <v>5650543</v>
      </c>
      <c r="I48" s="9">
        <v>8</v>
      </c>
      <c r="J48" s="10">
        <v>5146584</v>
      </c>
      <c r="K48" s="9">
        <v>1</v>
      </c>
      <c r="L48" s="10">
        <v>135000</v>
      </c>
      <c r="M48" s="9"/>
      <c r="N48" s="49"/>
      <c r="O48" s="50"/>
      <c r="P48" s="9">
        <f t="shared" si="0"/>
        <v>29</v>
      </c>
      <c r="Q48" s="18">
        <f t="shared" si="1"/>
        <v>41888582</v>
      </c>
    </row>
    <row r="49" spans="1:17" ht="12.75">
      <c r="A49" s="21" t="s">
        <v>55</v>
      </c>
      <c r="B49" s="9">
        <v>2</v>
      </c>
      <c r="C49" s="49">
        <v>4886923</v>
      </c>
      <c r="D49" s="50"/>
      <c r="E49" s="9">
        <v>1</v>
      </c>
      <c r="F49" s="10">
        <v>275490</v>
      </c>
      <c r="G49" s="9">
        <v>1</v>
      </c>
      <c r="H49" s="10">
        <v>1354467</v>
      </c>
      <c r="I49" s="9">
        <v>1</v>
      </c>
      <c r="J49" s="10">
        <v>2579585</v>
      </c>
      <c r="K49" s="9">
        <v>1</v>
      </c>
      <c r="L49" s="10">
        <v>247500</v>
      </c>
      <c r="M49" s="9"/>
      <c r="N49" s="49"/>
      <c r="O49" s="50"/>
      <c r="P49" s="9">
        <f t="shared" si="0"/>
        <v>6</v>
      </c>
      <c r="Q49" s="18">
        <f t="shared" si="1"/>
        <v>9343965</v>
      </c>
    </row>
    <row r="50" spans="1:17" ht="12.75">
      <c r="A50" s="21" t="s">
        <v>56</v>
      </c>
      <c r="B50" s="9">
        <v>9</v>
      </c>
      <c r="C50" s="49">
        <v>7326614</v>
      </c>
      <c r="D50" s="50"/>
      <c r="E50" s="9"/>
      <c r="F50" s="10"/>
      <c r="G50" s="9">
        <v>2</v>
      </c>
      <c r="H50" s="10">
        <v>1090606</v>
      </c>
      <c r="I50" s="9">
        <v>6</v>
      </c>
      <c r="J50" s="10">
        <v>3678911</v>
      </c>
      <c r="K50" s="9">
        <v>1</v>
      </c>
      <c r="L50" s="10">
        <v>231300</v>
      </c>
      <c r="M50" s="9"/>
      <c r="N50" s="49"/>
      <c r="O50" s="50"/>
      <c r="P50" s="9">
        <f t="shared" si="0"/>
        <v>18</v>
      </c>
      <c r="Q50" s="18">
        <f t="shared" si="1"/>
        <v>12327431</v>
      </c>
    </row>
    <row r="51" spans="1:17" ht="12.75">
      <c r="A51" s="21" t="s">
        <v>57</v>
      </c>
      <c r="B51" s="9">
        <v>18</v>
      </c>
      <c r="C51" s="49">
        <v>39952735</v>
      </c>
      <c r="D51" s="50"/>
      <c r="E51" s="9">
        <v>1</v>
      </c>
      <c r="F51" s="10">
        <v>150300</v>
      </c>
      <c r="G51" s="9">
        <v>4</v>
      </c>
      <c r="H51" s="10">
        <v>4195000</v>
      </c>
      <c r="I51" s="9">
        <v>6</v>
      </c>
      <c r="J51" s="10">
        <v>3734950</v>
      </c>
      <c r="K51" s="9">
        <v>3</v>
      </c>
      <c r="L51" s="10">
        <v>675000</v>
      </c>
      <c r="M51" s="9"/>
      <c r="N51" s="49"/>
      <c r="O51" s="50"/>
      <c r="P51" s="9">
        <f t="shared" si="0"/>
        <v>32</v>
      </c>
      <c r="Q51" s="18">
        <f t="shared" si="1"/>
        <v>48707985</v>
      </c>
    </row>
    <row r="52" spans="1:17" ht="12.75">
      <c r="A52" s="21" t="s">
        <v>58</v>
      </c>
      <c r="B52" s="9">
        <v>6</v>
      </c>
      <c r="C52" s="49">
        <v>7331070</v>
      </c>
      <c r="D52" s="50"/>
      <c r="E52" s="9"/>
      <c r="F52" s="10"/>
      <c r="G52" s="9"/>
      <c r="H52" s="10"/>
      <c r="I52" s="9">
        <v>1</v>
      </c>
      <c r="J52" s="10">
        <v>171794</v>
      </c>
      <c r="K52" s="9"/>
      <c r="L52" s="10"/>
      <c r="M52" s="9"/>
      <c r="N52" s="49"/>
      <c r="O52" s="50"/>
      <c r="P52" s="9">
        <f t="shared" si="0"/>
        <v>7</v>
      </c>
      <c r="Q52" s="18">
        <f t="shared" si="1"/>
        <v>7502864</v>
      </c>
    </row>
    <row r="53" spans="1:17" ht="12.75">
      <c r="A53" s="21" t="s">
        <v>59</v>
      </c>
      <c r="B53" s="9">
        <v>4</v>
      </c>
      <c r="C53" s="49">
        <v>9347500</v>
      </c>
      <c r="D53" s="50"/>
      <c r="E53" s="9"/>
      <c r="F53" s="10"/>
      <c r="G53" s="9">
        <v>1</v>
      </c>
      <c r="H53" s="10">
        <v>1697041</v>
      </c>
      <c r="I53" s="9">
        <v>1</v>
      </c>
      <c r="J53" s="10">
        <v>75600</v>
      </c>
      <c r="K53" s="9"/>
      <c r="L53" s="10"/>
      <c r="M53" s="9"/>
      <c r="N53" s="49"/>
      <c r="O53" s="50"/>
      <c r="P53" s="9">
        <f t="shared" si="0"/>
        <v>6</v>
      </c>
      <c r="Q53" s="18">
        <f t="shared" si="1"/>
        <v>11120141</v>
      </c>
    </row>
    <row r="54" spans="1:17" ht="12.75">
      <c r="A54" s="21" t="s">
        <v>60</v>
      </c>
      <c r="B54" s="9">
        <v>8</v>
      </c>
      <c r="C54" s="49">
        <v>11443374</v>
      </c>
      <c r="D54" s="50"/>
      <c r="E54" s="9"/>
      <c r="F54" s="10"/>
      <c r="G54" s="9">
        <v>1</v>
      </c>
      <c r="H54" s="10">
        <v>925983</v>
      </c>
      <c r="I54" s="9">
        <v>6</v>
      </c>
      <c r="J54" s="10">
        <v>5671303</v>
      </c>
      <c r="K54" s="9">
        <v>1</v>
      </c>
      <c r="L54" s="10">
        <v>250000</v>
      </c>
      <c r="M54" s="9"/>
      <c r="N54" s="49"/>
      <c r="O54" s="50"/>
      <c r="P54" s="9">
        <f t="shared" si="0"/>
        <v>16</v>
      </c>
      <c r="Q54" s="18">
        <f t="shared" si="1"/>
        <v>18290660</v>
      </c>
    </row>
    <row r="55" spans="1:17" ht="12.75">
      <c r="A55" s="21" t="s">
        <v>61</v>
      </c>
      <c r="B55" s="9">
        <v>5</v>
      </c>
      <c r="C55" s="49">
        <v>4018117</v>
      </c>
      <c r="D55" s="50"/>
      <c r="E55" s="9">
        <v>4</v>
      </c>
      <c r="F55" s="10">
        <v>1714500</v>
      </c>
      <c r="G55" s="9"/>
      <c r="H55" s="10"/>
      <c r="I55" s="9">
        <v>5</v>
      </c>
      <c r="J55" s="10">
        <v>1750725</v>
      </c>
      <c r="K55" s="9">
        <v>1</v>
      </c>
      <c r="L55" s="10">
        <v>180000</v>
      </c>
      <c r="M55" s="9"/>
      <c r="N55" s="49"/>
      <c r="O55" s="50"/>
      <c r="P55" s="9">
        <f t="shared" si="0"/>
        <v>15</v>
      </c>
      <c r="Q55" s="18">
        <f t="shared" si="1"/>
        <v>7663342</v>
      </c>
    </row>
    <row r="56" spans="1:17" ht="12.75">
      <c r="A56" s="21" t="s">
        <v>62</v>
      </c>
      <c r="B56" s="9">
        <v>9</v>
      </c>
      <c r="C56" s="49">
        <v>32371766</v>
      </c>
      <c r="D56" s="50"/>
      <c r="E56" s="9">
        <v>1</v>
      </c>
      <c r="F56" s="10">
        <v>339077</v>
      </c>
      <c r="G56" s="9">
        <v>6</v>
      </c>
      <c r="H56" s="10">
        <v>4423150</v>
      </c>
      <c r="I56" s="9">
        <v>3</v>
      </c>
      <c r="J56" s="10">
        <v>2366181</v>
      </c>
      <c r="K56" s="9"/>
      <c r="L56" s="10"/>
      <c r="M56" s="9"/>
      <c r="N56" s="49"/>
      <c r="O56" s="50"/>
      <c r="P56" s="9">
        <f t="shared" si="0"/>
        <v>19</v>
      </c>
      <c r="Q56" s="18">
        <f t="shared" si="1"/>
        <v>39500174</v>
      </c>
    </row>
    <row r="57" spans="1:17" ht="12.75">
      <c r="A57" s="21" t="s">
        <v>63</v>
      </c>
      <c r="B57" s="9">
        <v>38</v>
      </c>
      <c r="C57" s="49">
        <v>115677495</v>
      </c>
      <c r="D57" s="50"/>
      <c r="E57" s="9"/>
      <c r="F57" s="10"/>
      <c r="G57" s="9">
        <v>1</v>
      </c>
      <c r="H57" s="10">
        <v>450000</v>
      </c>
      <c r="I57" s="9"/>
      <c r="J57" s="10"/>
      <c r="K57" s="9">
        <v>1</v>
      </c>
      <c r="L57" s="10">
        <v>750000</v>
      </c>
      <c r="M57" s="9">
        <v>3</v>
      </c>
      <c r="N57" s="49">
        <v>20974710</v>
      </c>
      <c r="O57" s="50"/>
      <c r="P57" s="9">
        <f t="shared" si="0"/>
        <v>43</v>
      </c>
      <c r="Q57" s="18">
        <f t="shared" si="1"/>
        <v>137852205</v>
      </c>
    </row>
    <row r="58" spans="1:17" ht="12.75">
      <c r="A58" s="21" t="s">
        <v>64</v>
      </c>
      <c r="B58" s="9">
        <v>4</v>
      </c>
      <c r="C58" s="49">
        <v>8514875</v>
      </c>
      <c r="D58" s="50"/>
      <c r="E58" s="9">
        <v>2</v>
      </c>
      <c r="F58" s="10">
        <v>837000</v>
      </c>
      <c r="G58" s="9">
        <v>2</v>
      </c>
      <c r="H58" s="10">
        <v>1404000</v>
      </c>
      <c r="I58" s="9">
        <v>7</v>
      </c>
      <c r="J58" s="10">
        <v>4292551</v>
      </c>
      <c r="K58" s="9">
        <v>3</v>
      </c>
      <c r="L58" s="10">
        <v>325963</v>
      </c>
      <c r="M58" s="9"/>
      <c r="N58" s="49"/>
      <c r="O58" s="50"/>
      <c r="P58" s="9">
        <f t="shared" si="0"/>
        <v>18</v>
      </c>
      <c r="Q58" s="18">
        <f t="shared" si="1"/>
        <v>15374389</v>
      </c>
    </row>
    <row r="59" spans="1:17" ht="12.75">
      <c r="A59" s="21" t="s">
        <v>65</v>
      </c>
      <c r="B59" s="9">
        <v>1</v>
      </c>
      <c r="C59" s="49">
        <v>3649500</v>
      </c>
      <c r="D59" s="50"/>
      <c r="E59" s="9"/>
      <c r="F59" s="10"/>
      <c r="G59" s="9"/>
      <c r="H59" s="10"/>
      <c r="I59" s="9">
        <v>2</v>
      </c>
      <c r="J59" s="10">
        <v>2054578</v>
      </c>
      <c r="K59" s="9"/>
      <c r="L59" s="10"/>
      <c r="M59" s="9"/>
      <c r="N59" s="49"/>
      <c r="O59" s="50"/>
      <c r="P59" s="9">
        <f t="shared" si="0"/>
        <v>3</v>
      </c>
      <c r="Q59" s="18">
        <f t="shared" si="1"/>
        <v>5704078</v>
      </c>
    </row>
    <row r="60" spans="1:17" ht="12.75">
      <c r="A60" s="21" t="s">
        <v>66</v>
      </c>
      <c r="B60" s="9">
        <v>2</v>
      </c>
      <c r="C60" s="49">
        <v>2774168</v>
      </c>
      <c r="D60" s="50"/>
      <c r="E60" s="9"/>
      <c r="F60" s="10"/>
      <c r="G60" s="9"/>
      <c r="H60" s="10"/>
      <c r="I60" s="9"/>
      <c r="J60" s="10"/>
      <c r="K60" s="9"/>
      <c r="L60" s="10"/>
      <c r="M60" s="9"/>
      <c r="N60" s="49"/>
      <c r="O60" s="50"/>
      <c r="P60" s="9">
        <f t="shared" si="0"/>
        <v>2</v>
      </c>
      <c r="Q60" s="18">
        <f t="shared" si="1"/>
        <v>2774168</v>
      </c>
    </row>
    <row r="61" spans="1:17" ht="12.75">
      <c r="A61" s="21" t="s">
        <v>67</v>
      </c>
      <c r="B61" s="9">
        <v>11</v>
      </c>
      <c r="C61" s="49">
        <v>34784783</v>
      </c>
      <c r="D61" s="50"/>
      <c r="E61" s="9"/>
      <c r="F61" s="10"/>
      <c r="G61" s="9">
        <v>6</v>
      </c>
      <c r="H61" s="10">
        <v>5957630</v>
      </c>
      <c r="I61" s="9">
        <v>10</v>
      </c>
      <c r="J61" s="10">
        <v>6244252</v>
      </c>
      <c r="K61" s="9">
        <v>1</v>
      </c>
      <c r="L61" s="10">
        <v>198000</v>
      </c>
      <c r="M61" s="9"/>
      <c r="N61" s="49"/>
      <c r="O61" s="50"/>
      <c r="P61" s="9">
        <f t="shared" si="0"/>
        <v>28</v>
      </c>
      <c r="Q61" s="18">
        <f t="shared" si="1"/>
        <v>47184665</v>
      </c>
    </row>
    <row r="62" spans="1:17" ht="12.75">
      <c r="A62" s="21" t="s">
        <v>68</v>
      </c>
      <c r="B62" s="9">
        <v>13</v>
      </c>
      <c r="C62" s="49">
        <v>32829607</v>
      </c>
      <c r="D62" s="50"/>
      <c r="E62" s="9"/>
      <c r="F62" s="10"/>
      <c r="G62" s="9">
        <v>4</v>
      </c>
      <c r="H62" s="10">
        <v>2101589</v>
      </c>
      <c r="I62" s="9">
        <v>5</v>
      </c>
      <c r="J62" s="10">
        <v>2586154</v>
      </c>
      <c r="K62" s="9"/>
      <c r="L62" s="10"/>
      <c r="M62" s="9"/>
      <c r="N62" s="49"/>
      <c r="O62" s="50"/>
      <c r="P62" s="9">
        <f t="shared" si="0"/>
        <v>22</v>
      </c>
      <c r="Q62" s="18">
        <f t="shared" si="1"/>
        <v>37517350</v>
      </c>
    </row>
    <row r="63" spans="1:17" ht="12.75">
      <c r="A63" s="21" t="s">
        <v>69</v>
      </c>
      <c r="B63" s="9">
        <v>8</v>
      </c>
      <c r="C63" s="49">
        <v>11604393</v>
      </c>
      <c r="D63" s="50"/>
      <c r="E63" s="9">
        <v>2</v>
      </c>
      <c r="F63" s="10">
        <v>579450</v>
      </c>
      <c r="G63" s="9"/>
      <c r="H63" s="10"/>
      <c r="I63" s="9">
        <v>5</v>
      </c>
      <c r="J63" s="10">
        <v>1335695</v>
      </c>
      <c r="K63" s="9">
        <v>1</v>
      </c>
      <c r="L63" s="10">
        <v>25000</v>
      </c>
      <c r="M63" s="9"/>
      <c r="N63" s="49"/>
      <c r="O63" s="50"/>
      <c r="P63" s="9">
        <f t="shared" si="0"/>
        <v>16</v>
      </c>
      <c r="Q63" s="18">
        <f t="shared" si="1"/>
        <v>13544538</v>
      </c>
    </row>
    <row r="64" spans="1:17" ht="12.75">
      <c r="A64" s="21" t="s">
        <v>70</v>
      </c>
      <c r="B64" s="9">
        <v>15</v>
      </c>
      <c r="C64" s="49">
        <v>17990733</v>
      </c>
      <c r="D64" s="50"/>
      <c r="E64" s="9"/>
      <c r="F64" s="10"/>
      <c r="G64" s="9"/>
      <c r="H64" s="10"/>
      <c r="I64" s="9"/>
      <c r="J64" s="10"/>
      <c r="K64" s="9">
        <v>1</v>
      </c>
      <c r="L64" s="10">
        <v>167000</v>
      </c>
      <c r="M64" s="9">
        <v>1</v>
      </c>
      <c r="N64" s="49">
        <v>5176536</v>
      </c>
      <c r="O64" s="50"/>
      <c r="P64" s="9">
        <f t="shared" si="0"/>
        <v>17</v>
      </c>
      <c r="Q64" s="18">
        <f t="shared" si="1"/>
        <v>23334269</v>
      </c>
    </row>
    <row r="65" spans="1:17" ht="13.5" thickBot="1">
      <c r="A65" s="30" t="s">
        <v>71</v>
      </c>
      <c r="B65" s="11">
        <v>8</v>
      </c>
      <c r="C65" s="51">
        <v>4325351</v>
      </c>
      <c r="D65" s="52"/>
      <c r="E65" s="11"/>
      <c r="F65" s="12"/>
      <c r="G65" s="11"/>
      <c r="H65" s="12"/>
      <c r="I65" s="11">
        <v>5</v>
      </c>
      <c r="J65" s="12">
        <v>2480477</v>
      </c>
      <c r="K65" s="11">
        <v>1</v>
      </c>
      <c r="L65" s="12">
        <v>208337</v>
      </c>
      <c r="M65" s="11"/>
      <c r="N65" s="51"/>
      <c r="O65" s="52"/>
      <c r="P65" s="13">
        <f t="shared" si="0"/>
        <v>14</v>
      </c>
      <c r="Q65" s="19">
        <f t="shared" si="1"/>
        <v>7014165</v>
      </c>
    </row>
    <row r="66" spans="1:17" ht="14.25" thickBot="1" thickTop="1">
      <c r="A66" s="29" t="s">
        <v>72</v>
      </c>
      <c r="B66" s="14">
        <f>SUM(B7:B65)</f>
        <v>561</v>
      </c>
      <c r="C66" s="31">
        <f>SUM(C7:D65)</f>
        <v>1082866998</v>
      </c>
      <c r="D66" s="32"/>
      <c r="E66" s="14">
        <f aca="true" t="shared" si="2" ref="E66:M66">SUM(E7:E65)</f>
        <v>66</v>
      </c>
      <c r="F66" s="15">
        <f t="shared" si="2"/>
        <v>71125661</v>
      </c>
      <c r="G66" s="14">
        <f t="shared" si="2"/>
        <v>124</v>
      </c>
      <c r="H66" s="15">
        <f t="shared" si="2"/>
        <v>100578883</v>
      </c>
      <c r="I66" s="14">
        <f t="shared" si="2"/>
        <v>251</v>
      </c>
      <c r="J66" s="15">
        <f t="shared" si="2"/>
        <v>139526509</v>
      </c>
      <c r="K66" s="14">
        <f t="shared" si="2"/>
        <v>48</v>
      </c>
      <c r="L66" s="15">
        <f t="shared" si="2"/>
        <v>9361696</v>
      </c>
      <c r="M66" s="14">
        <f t="shared" si="2"/>
        <v>16</v>
      </c>
      <c r="N66" s="31">
        <f>SUM(N21:N65)</f>
        <v>72390436</v>
      </c>
      <c r="O66" s="32"/>
      <c r="P66" s="16">
        <f t="shared" si="0"/>
        <v>1066</v>
      </c>
      <c r="Q66" s="20">
        <f t="shared" si="1"/>
        <v>1475850183</v>
      </c>
    </row>
    <row r="67" ht="13.5" thickTop="1">
      <c r="Q67" s="27"/>
    </row>
    <row r="68" ht="12.75">
      <c r="Q68" s="28"/>
    </row>
  </sheetData>
  <mergeCells count="138">
    <mergeCell ref="A1:C4"/>
    <mergeCell ref="D1:N1"/>
    <mergeCell ref="D2:N2"/>
    <mergeCell ref="D3:N3"/>
    <mergeCell ref="D4:N4"/>
    <mergeCell ref="O1:Q4"/>
    <mergeCell ref="B5:D5"/>
    <mergeCell ref="B6:D6"/>
    <mergeCell ref="E5:F5"/>
    <mergeCell ref="E6:F6"/>
    <mergeCell ref="G5:H5"/>
    <mergeCell ref="G6:H6"/>
    <mergeCell ref="I5:J5"/>
    <mergeCell ref="I6:J6"/>
    <mergeCell ref="K5:L5"/>
    <mergeCell ref="K6:L6"/>
    <mergeCell ref="M5:O5"/>
    <mergeCell ref="M6:O6"/>
    <mergeCell ref="P5:Q5"/>
    <mergeCell ref="P6:Q6"/>
    <mergeCell ref="C7:D7"/>
    <mergeCell ref="N7:O7"/>
    <mergeCell ref="C8:D8"/>
    <mergeCell ref="N8:O8"/>
    <mergeCell ref="C9:D9"/>
    <mergeCell ref="N9:O9"/>
    <mergeCell ref="C10:D10"/>
    <mergeCell ref="N10:O10"/>
    <mergeCell ref="C11:D11"/>
    <mergeCell ref="N11:O11"/>
    <mergeCell ref="C12:D12"/>
    <mergeCell ref="N12:O12"/>
    <mergeCell ref="C13:D13"/>
    <mergeCell ref="N13:O13"/>
    <mergeCell ref="C14:D14"/>
    <mergeCell ref="N14:O14"/>
    <mergeCell ref="C15:D15"/>
    <mergeCell ref="N15:O15"/>
    <mergeCell ref="C16:D16"/>
    <mergeCell ref="N16:O16"/>
    <mergeCell ref="C19:D19"/>
    <mergeCell ref="N19:O19"/>
    <mergeCell ref="C17:D17"/>
    <mergeCell ref="N17:O17"/>
    <mergeCell ref="C18:D18"/>
    <mergeCell ref="N18:O18"/>
    <mergeCell ref="C20:D20"/>
    <mergeCell ref="N20:O20"/>
    <mergeCell ref="C21:D21"/>
    <mergeCell ref="N21:O21"/>
    <mergeCell ref="C22:D22"/>
    <mergeCell ref="N22:O22"/>
    <mergeCell ref="C23:D23"/>
    <mergeCell ref="N23:O23"/>
    <mergeCell ref="C24:D24"/>
    <mergeCell ref="N24:O24"/>
    <mergeCell ref="C25:D25"/>
    <mergeCell ref="N25:O25"/>
    <mergeCell ref="C26:D26"/>
    <mergeCell ref="N26:O26"/>
    <mergeCell ref="C27:D27"/>
    <mergeCell ref="N27:O27"/>
    <mergeCell ref="C28:D28"/>
    <mergeCell ref="N28:O28"/>
    <mergeCell ref="C29:D29"/>
    <mergeCell ref="N29:O29"/>
    <mergeCell ref="C30:D30"/>
    <mergeCell ref="N30:O30"/>
    <mergeCell ref="C31:D31"/>
    <mergeCell ref="N31:O31"/>
    <mergeCell ref="C32:D32"/>
    <mergeCell ref="N32:O32"/>
    <mergeCell ref="C33:D33"/>
    <mergeCell ref="N33:O33"/>
    <mergeCell ref="C34:D34"/>
    <mergeCell ref="N34:O34"/>
    <mergeCell ref="C35:D35"/>
    <mergeCell ref="N35:O35"/>
    <mergeCell ref="C36:D36"/>
    <mergeCell ref="N36:O36"/>
    <mergeCell ref="C41:D41"/>
    <mergeCell ref="N41:O41"/>
    <mergeCell ref="C42:D42"/>
    <mergeCell ref="N42:O42"/>
    <mergeCell ref="C43:D43"/>
    <mergeCell ref="N43:O43"/>
    <mergeCell ref="C44:D44"/>
    <mergeCell ref="N44:O44"/>
    <mergeCell ref="C45:D45"/>
    <mergeCell ref="N45:O45"/>
    <mergeCell ref="C46:D46"/>
    <mergeCell ref="N46:O46"/>
    <mergeCell ref="C47:D47"/>
    <mergeCell ref="N47:O47"/>
    <mergeCell ref="C48:D48"/>
    <mergeCell ref="N48:O48"/>
    <mergeCell ref="C49:D49"/>
    <mergeCell ref="N49:O49"/>
    <mergeCell ref="C50:D50"/>
    <mergeCell ref="N50:O50"/>
    <mergeCell ref="C51:D51"/>
    <mergeCell ref="N51:O51"/>
    <mergeCell ref="C52:D52"/>
    <mergeCell ref="N52:O52"/>
    <mergeCell ref="C53:D53"/>
    <mergeCell ref="N53:O53"/>
    <mergeCell ref="C54:D54"/>
    <mergeCell ref="N54:O54"/>
    <mergeCell ref="C55:D55"/>
    <mergeCell ref="N55:O55"/>
    <mergeCell ref="C56:D56"/>
    <mergeCell ref="N56:O56"/>
    <mergeCell ref="C57:D57"/>
    <mergeCell ref="N57:O57"/>
    <mergeCell ref="C58:D58"/>
    <mergeCell ref="N58:O58"/>
    <mergeCell ref="C59:D59"/>
    <mergeCell ref="N59:O59"/>
    <mergeCell ref="C60:D60"/>
    <mergeCell ref="N60:O60"/>
    <mergeCell ref="C61:D61"/>
    <mergeCell ref="N61:O61"/>
    <mergeCell ref="C65:D65"/>
    <mergeCell ref="N65:O65"/>
    <mergeCell ref="C62:D62"/>
    <mergeCell ref="N62:O62"/>
    <mergeCell ref="C63:D63"/>
    <mergeCell ref="N63:O63"/>
    <mergeCell ref="C66:D66"/>
    <mergeCell ref="N66:O66"/>
    <mergeCell ref="A37:C40"/>
    <mergeCell ref="D37:N37"/>
    <mergeCell ref="O37:Q40"/>
    <mergeCell ref="D38:N38"/>
    <mergeCell ref="D39:N39"/>
    <mergeCell ref="D40:N40"/>
    <mergeCell ref="C64:D64"/>
    <mergeCell ref="N64:O64"/>
  </mergeCells>
  <printOptions horizontalCentered="1" verticalCentered="1"/>
  <pageMargins left="0.27" right="0.25" top="1" bottom="0.21" header="0.32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Janel Showalter</cp:lastModifiedBy>
  <cp:lastPrinted>2002-06-27T20:03:44Z</cp:lastPrinted>
  <dcterms:created xsi:type="dcterms:W3CDTF">2002-06-27T17:34:26Z</dcterms:created>
  <dcterms:modified xsi:type="dcterms:W3CDTF">2002-10-11T13:37:37Z</dcterms:modified>
  <cp:category/>
  <cp:version/>
  <cp:contentType/>
  <cp:contentStatus/>
</cp:coreProperties>
</file>