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120" windowWidth="25230" windowHeight="6390" tabRatio="918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</sheets>
  <definedNames>
    <definedName name="_xlnm.Print_Area" localSheetId="1">'T1'!$A$1:$M$48</definedName>
    <definedName name="_xlnm.Print_Area" localSheetId="10">'T10'!$A$1:$I$41</definedName>
    <definedName name="_xlnm.Print_Area" localSheetId="11">'T11'!$A$1:$I$46</definedName>
    <definedName name="_xlnm.Print_Area" localSheetId="12">'T12'!$A$1:$M$28</definedName>
    <definedName name="_xlnm.Print_Area" localSheetId="13">'T13'!$A$1:$M$29</definedName>
    <definedName name="_xlnm.Print_Area" localSheetId="2">'T2'!$A$1:$O$42</definedName>
    <definedName name="_xlnm.Print_Area" localSheetId="3">'T3'!$A$1:$M$43</definedName>
    <definedName name="_xlnm.Print_Area" localSheetId="4">'T4'!$A$1:$U$42</definedName>
    <definedName name="_xlnm.Print_Area" localSheetId="5">'T5'!$A$1:$U$41</definedName>
    <definedName name="_xlnm.Print_Area" localSheetId="6">'T6'!$A$1:$I$61</definedName>
    <definedName name="_xlnm.Print_Area" localSheetId="7">'T7'!$A$1:$I$63</definedName>
    <definedName name="_xlnm.Print_Area" localSheetId="8">'T8'!$A$1:$I$46</definedName>
    <definedName name="_xlnm.Print_Area" localSheetId="9">'T9'!$A$1:$I$33</definedName>
  </definedNames>
  <calcPr fullCalcOnLoad="1"/>
</workbook>
</file>

<file path=xl/sharedStrings.xml><?xml version="1.0" encoding="utf-8"?>
<sst xmlns="http://schemas.openxmlformats.org/spreadsheetml/2006/main" count="1045" uniqueCount="351">
  <si>
    <t>(Thousand metric tons and thousand dollars)</t>
  </si>
  <si>
    <t>Region and country</t>
  </si>
  <si>
    <t>Quantity</t>
  </si>
  <si>
    <t>Value</t>
  </si>
  <si>
    <t>North America and South America:</t>
  </si>
  <si>
    <t>--</t>
  </si>
  <si>
    <t>Canada</t>
  </si>
  <si>
    <t>Mexico</t>
  </si>
  <si>
    <t>Total</t>
  </si>
  <si>
    <t>Africa, Europe, Middle East:</t>
  </si>
  <si>
    <t>Egypt</t>
  </si>
  <si>
    <t>Italy</t>
  </si>
  <si>
    <t>Pakistan</t>
  </si>
  <si>
    <t>Sweden</t>
  </si>
  <si>
    <t>Turkey</t>
  </si>
  <si>
    <t>Asia, Australia, Oceania:</t>
  </si>
  <si>
    <t>Bangladesh</t>
  </si>
  <si>
    <t>China</t>
  </si>
  <si>
    <t>Hong Kong</t>
  </si>
  <si>
    <t>India</t>
  </si>
  <si>
    <t>Indonesia</t>
  </si>
  <si>
    <t>Japan</t>
  </si>
  <si>
    <t>Malaysia</t>
  </si>
  <si>
    <t>Taiwan</t>
  </si>
  <si>
    <t>Thailand</t>
  </si>
  <si>
    <t>Vietnam</t>
  </si>
  <si>
    <t>Grand total</t>
  </si>
  <si>
    <t>Region and customs district</t>
  </si>
  <si>
    <t>Buffalo, NY</t>
  </si>
  <si>
    <t>Detroit, MI</t>
  </si>
  <si>
    <t>Duluth, MN</t>
  </si>
  <si>
    <t>Great Falls, MT</t>
  </si>
  <si>
    <t>Ogdensburg, NY</t>
  </si>
  <si>
    <t>Pembina, ND</t>
  </si>
  <si>
    <t>Baltimore, MD</t>
  </si>
  <si>
    <t>Boston, MA</t>
  </si>
  <si>
    <t>Charleston, SC</t>
  </si>
  <si>
    <t>Miami, FL</t>
  </si>
  <si>
    <t>New York, NY</t>
  </si>
  <si>
    <t>Norfolk, VA</t>
  </si>
  <si>
    <t>Philadelphia, PA</t>
  </si>
  <si>
    <t>Portland, ME</t>
  </si>
  <si>
    <t>Providence, RI</t>
  </si>
  <si>
    <t>Savannah, GA</t>
  </si>
  <si>
    <t>St. Albans, VT</t>
  </si>
  <si>
    <t>El Paso, TX</t>
  </si>
  <si>
    <t>Laredo, TX</t>
  </si>
  <si>
    <t>Mobile, AL</t>
  </si>
  <si>
    <t>New Orleans, LA</t>
  </si>
  <si>
    <t>San Juan, PR</t>
  </si>
  <si>
    <t>Tampa, FL</t>
  </si>
  <si>
    <t>Other</t>
  </si>
  <si>
    <t>Los Angeles, CA</t>
  </si>
  <si>
    <t>San Diego, CA</t>
  </si>
  <si>
    <t>San Francisco, CA</t>
  </si>
  <si>
    <t>Seattle, WA</t>
  </si>
  <si>
    <t>-- Zero.</t>
  </si>
  <si>
    <t>Item</t>
  </si>
  <si>
    <t>No. 1 heavy melting steel</t>
  </si>
  <si>
    <t>No. 2 heavy melting steel</t>
  </si>
  <si>
    <t>No. 1 bundles</t>
  </si>
  <si>
    <t>No. 2 bundles</t>
  </si>
  <si>
    <t>Shredded steel scrap</t>
  </si>
  <si>
    <t xml:space="preserve"> </t>
  </si>
  <si>
    <t>Borings, shovelings and turnings</t>
  </si>
  <si>
    <t>Cut plate and structural</t>
  </si>
  <si>
    <t>Tinned iron or steel</t>
  </si>
  <si>
    <t>Remelting scrap ingots</t>
  </si>
  <si>
    <t>Cast iron</t>
  </si>
  <si>
    <t>Other iron and steel</t>
  </si>
  <si>
    <t>Total carbon steel and cast iron</t>
  </si>
  <si>
    <t>Stainless steel</t>
  </si>
  <si>
    <t>Other alloy steel</t>
  </si>
  <si>
    <t>Total stainless and alloy steel</t>
  </si>
  <si>
    <t>Total carbon, stainless, alloy steel and cast iron</t>
  </si>
  <si>
    <t>Ships, boats, and other vessels for</t>
  </si>
  <si>
    <t>breaking up (for scrapping)</t>
  </si>
  <si>
    <t>Used rails for rerolling and other uses</t>
  </si>
  <si>
    <t>Total scrap exports</t>
  </si>
  <si>
    <t>Exports of manufactured ferrous products:</t>
  </si>
  <si>
    <t>Pig iron &lt; or = 0.5% phosphorus</t>
  </si>
  <si>
    <t>Alloy pig iron</t>
  </si>
  <si>
    <t>Total pig iron</t>
  </si>
  <si>
    <t>Direct-reduced iron (DRI)</t>
  </si>
  <si>
    <t>Spongy iron products, not DRI</t>
  </si>
  <si>
    <t>Granules for abrasive cleaning and other uses</t>
  </si>
  <si>
    <t>Powders of alloy steel</t>
  </si>
  <si>
    <t>Other ferrous powders</t>
  </si>
  <si>
    <t>Total DRI, granules, powders</t>
  </si>
  <si>
    <t>Imports of manufactured ferrous products:</t>
  </si>
  <si>
    <t>(Thousand metric tons)</t>
  </si>
  <si>
    <t/>
  </si>
  <si>
    <t>Electric</t>
  </si>
  <si>
    <t>Integrated</t>
  </si>
  <si>
    <t>furnace</t>
  </si>
  <si>
    <t>Total for</t>
  </si>
  <si>
    <t>steel</t>
  </si>
  <si>
    <t>producers</t>
  </si>
  <si>
    <t>Scrap:</t>
  </si>
  <si>
    <t>Receipts from dealers and other sources</t>
  </si>
  <si>
    <t>Receipts from other own company plants</t>
  </si>
  <si>
    <t>Production recirculating scrap</t>
  </si>
  <si>
    <t>Production obsolete scrap</t>
  </si>
  <si>
    <t>W</t>
  </si>
  <si>
    <t>Consumption (by type of furnace):</t>
  </si>
  <si>
    <t>Blast furnace</t>
  </si>
  <si>
    <t>Basic oxygen process</t>
  </si>
  <si>
    <t>Electric furnace</t>
  </si>
  <si>
    <t>Total consumption</t>
  </si>
  <si>
    <t>Shipments</t>
  </si>
  <si>
    <t>Pig iron (includes hot metal):</t>
  </si>
  <si>
    <t>Receipts</t>
  </si>
  <si>
    <t>Production</t>
  </si>
  <si>
    <t>Receipts of scrap</t>
  </si>
  <si>
    <t>Production of home</t>
  </si>
  <si>
    <t>from brokers,</t>
  </si>
  <si>
    <t>scrap (recirculating</t>
  </si>
  <si>
    <t>Consumption of</t>
  </si>
  <si>
    <t>dealers, and other</t>
  </si>
  <si>
    <t>scrap resulting from</t>
  </si>
  <si>
    <t>purchased and</t>
  </si>
  <si>
    <t>Ending</t>
  </si>
  <si>
    <t>outside sources</t>
  </si>
  <si>
    <t>current operations)</t>
  </si>
  <si>
    <t>stocks</t>
  </si>
  <si>
    <t>Carbon steel:</t>
  </si>
  <si>
    <t>Low-phosphorus plate and</t>
  </si>
  <si>
    <t>punchings</t>
  </si>
  <si>
    <t>Cut structural and plate</t>
  </si>
  <si>
    <t>No. 1 and electric furnace</t>
  </si>
  <si>
    <t>bundles</t>
  </si>
  <si>
    <t>No. 2 and all other bundles</t>
  </si>
  <si>
    <t>Electric furnace 1 foot and</t>
  </si>
  <si>
    <t>under (not bundles)</t>
  </si>
  <si>
    <t>Railroad rails</t>
  </si>
  <si>
    <t>Turnings and borings</t>
  </si>
  <si>
    <t>Slag scrap</t>
  </si>
  <si>
    <t>Shredded and fragmentized</t>
  </si>
  <si>
    <t>No. 1 busheling</t>
  </si>
  <si>
    <t>Steel cans (post consumer)</t>
  </si>
  <si>
    <t>All other carbon steel scrap</t>
  </si>
  <si>
    <t>Stainless steel scrap</t>
  </si>
  <si>
    <t>Alloy steel scrap</t>
  </si>
  <si>
    <t>Ingot mold and stool scrap</t>
  </si>
  <si>
    <t>Machinery and cupola cast iron</t>
  </si>
  <si>
    <t>Cast iron borings</t>
  </si>
  <si>
    <t>Other iron scrap</t>
  </si>
  <si>
    <t>Other mixed scrap</t>
  </si>
  <si>
    <t>Region and State</t>
  </si>
  <si>
    <t>Mid-Atlantic and New England:</t>
  </si>
  <si>
    <t>New Jersey, New York,</t>
  </si>
  <si>
    <t>Pennsylvania</t>
  </si>
  <si>
    <t>North Central:</t>
  </si>
  <si>
    <t>Illinois and Indiana</t>
  </si>
  <si>
    <t xml:space="preserve">Iowa, Minnesota, Nebraska, </t>
  </si>
  <si>
    <t>Wisconsin</t>
  </si>
  <si>
    <t>Michigan</t>
  </si>
  <si>
    <t>Ohio</t>
  </si>
  <si>
    <t>South Atlantic:</t>
  </si>
  <si>
    <t>Delaware, Maryland, Virginia,</t>
  </si>
  <si>
    <t>West Virginia</t>
  </si>
  <si>
    <t>South Central:</t>
  </si>
  <si>
    <t>Alabama, Kentucky,</t>
  </si>
  <si>
    <t>Mississippi, Tennessee</t>
  </si>
  <si>
    <t>Arkansas, Louisiana,</t>
  </si>
  <si>
    <t>Oklahoma, Texas</t>
  </si>
  <si>
    <t>Mountain and Pacific:</t>
  </si>
  <si>
    <t xml:space="preserve">Arizona, California, Colorado, </t>
  </si>
  <si>
    <t>Oregon, Utah, Washington</t>
  </si>
  <si>
    <t>Mid-Atlantic</t>
  </si>
  <si>
    <t>Mountain</t>
  </si>
  <si>
    <t>and</t>
  </si>
  <si>
    <t>North</t>
  </si>
  <si>
    <t>South</t>
  </si>
  <si>
    <t>New England</t>
  </si>
  <si>
    <t>Central</t>
  </si>
  <si>
    <t>Atlantic</t>
  </si>
  <si>
    <t>Pacific</t>
  </si>
  <si>
    <t>Country</t>
  </si>
  <si>
    <t>Customs district</t>
  </si>
  <si>
    <t>TABLE 12</t>
  </si>
  <si>
    <t>U.S. RAW STEEL PRODUCTION, RAW STEEL CAPABILITY UTILIZATION,</t>
  </si>
  <si>
    <t>Raw steel production,</t>
  </si>
  <si>
    <t>Raw steel capability</t>
  </si>
  <si>
    <t>Continuous cast steel</t>
  </si>
  <si>
    <t>thousand metric tons</t>
  </si>
  <si>
    <t>utilization, percent</t>
  </si>
  <si>
    <t>production, percent</t>
  </si>
  <si>
    <t>Year</t>
  </si>
  <si>
    <t>Period</t>
  </si>
  <si>
    <t>Monthly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</si>
  <si>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</si>
  <si>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</si>
  <si>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</si>
  <si>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</si>
  <si>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</si>
  <si>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</si>
  <si>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</si>
  <si>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</si>
  <si>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</si>
  <si>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</si>
  <si>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</si>
  <si>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</si>
  <si>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TABLE 13</t>
  </si>
  <si>
    <t>COMPOSITE PRICES FOR NO. 1 HEAVY MELTING STEEL SCRAP AND PIG IRON</t>
  </si>
  <si>
    <t>American Metal Market</t>
  </si>
  <si>
    <t>No. 1 HMS</t>
  </si>
  <si>
    <t>$/lt</t>
  </si>
  <si>
    <t>$/t</t>
  </si>
  <si>
    <t>Korea, Republic of</t>
  </si>
  <si>
    <t>Source: U.S. Census Bureau.</t>
  </si>
  <si>
    <t xml:space="preserve">Source: U.S. Census Bureau.  </t>
  </si>
  <si>
    <t xml:space="preserve">Source: U.S. Census Bureau.   </t>
  </si>
  <si>
    <t>Charlotte, NC</t>
  </si>
  <si>
    <t>W Withheld to avoid disclosing company proprietary data; included in "Total." -- Zero.</t>
  </si>
  <si>
    <t>Pig iron &gt; 0.5% phosphorus</t>
  </si>
  <si>
    <t>Source: American Iron and Steel Institute.</t>
  </si>
  <si>
    <t>Note: Long tons = lt; metric tons = t.</t>
  </si>
  <si>
    <t>TABLE 1</t>
  </si>
  <si>
    <t>TABLE 2</t>
  </si>
  <si>
    <t>TABLE 3</t>
  </si>
  <si>
    <t>TABLE 4</t>
  </si>
  <si>
    <t>TABLE 5</t>
  </si>
  <si>
    <t>TABLE 6</t>
  </si>
  <si>
    <t>TABLE 7</t>
  </si>
  <si>
    <t>TABLE 9</t>
  </si>
  <si>
    <t>TABLE 10</t>
  </si>
  <si>
    <t>TABLE 11</t>
  </si>
  <si>
    <t>Finland</t>
  </si>
  <si>
    <t>Germany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</si>
  <si>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</si>
  <si>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</si>
  <si>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1</t>
    </r>
    <r>
      <rPr>
        <sz val="8"/>
        <rFont val="Times New Roman"/>
        <family val="1"/>
      </rPr>
      <t>Scrap received from brokers, dealers, and other outside sources.</t>
    </r>
  </si>
  <si>
    <r>
      <t>2</t>
    </r>
    <r>
      <rPr>
        <sz val="8"/>
        <rFont val="Times New Roman"/>
        <family val="1"/>
      </rPr>
      <t>A breakout of the States within each region is provided in Table 3.</t>
    </r>
  </si>
  <si>
    <r>
      <t>3</t>
    </r>
    <r>
      <rPr>
        <sz val="8"/>
        <rFont val="Times New Roman"/>
        <family val="1"/>
      </rPr>
      <t>Includes manufacturers of raw steel that also produce steel castings.</t>
    </r>
  </si>
  <si>
    <r>
      <t>4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</si>
  <si>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IRON AND STEEL SCRAP BY SELECTED REGION AND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</si>
  <si>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</si>
  <si>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Less than ½ unit.</t>
    </r>
  </si>
  <si>
    <r>
      <t>U.S. EXPORTS OF IRON AND STEEL SCRAP AND OTHER FERROUS PRODUCTS BY GRADE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</si>
  <si>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Export valuation is on a free-alongside-ship basis.</t>
    </r>
  </si>
  <si>
    <r>
      <t>BY SELECTED CUSTOMS DISTRICT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</si>
  <si>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Import valuation is on a Customs basis.</t>
    </r>
  </si>
  <si>
    <r>
      <t>AND CONTINUOUS CAST STEEL PRODUCTION</t>
    </r>
    <r>
      <rPr>
        <vertAlign val="superscript"/>
        <sz val="8"/>
        <rFont val="Times New Roman"/>
        <family val="1"/>
      </rPr>
      <t>1</t>
    </r>
  </si>
  <si>
    <r>
      <t>to date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</si>
  <si>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</si>
  <si>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t>United Kingdom</t>
  </si>
  <si>
    <t>Georgia, North Carolina,</t>
  </si>
  <si>
    <t>South Carolina</t>
  </si>
  <si>
    <r>
      <t>BY REGION AND STATE, FOR STEEL PRODUCERS</t>
    </r>
    <r>
      <rPr>
        <vertAlign val="superscript"/>
        <sz val="8"/>
        <rFont val="Times New Roman"/>
        <family val="1"/>
      </rPr>
      <t>1, 2</t>
    </r>
  </si>
  <si>
    <r>
      <t>producers</t>
    </r>
    <r>
      <rPr>
        <vertAlign val="superscript"/>
        <sz val="8"/>
        <rFont val="Times New Roman"/>
        <family val="1"/>
      </rPr>
      <t>4</t>
    </r>
  </si>
  <si>
    <t>Netherlands</t>
  </si>
  <si>
    <t>Nogales, AZ</t>
  </si>
  <si>
    <t>United Arab Emirates</t>
  </si>
  <si>
    <r>
      <t>4</t>
    </r>
    <r>
      <rPr>
        <sz val="8"/>
        <rFont val="Times New Roman"/>
        <family val="1"/>
      </rPr>
      <t>Less than ½ unit.</t>
    </r>
  </si>
  <si>
    <r>
      <t>Other</t>
    </r>
    <r>
      <rPr>
        <vertAlign val="superscript"/>
        <sz val="8"/>
        <rFont val="Times New Roman"/>
        <family val="1"/>
      </rPr>
      <t>5</t>
    </r>
  </si>
  <si>
    <t>(3)</t>
  </si>
  <si>
    <t>(4)</t>
  </si>
  <si>
    <t>2011:</t>
  </si>
  <si>
    <t>France</t>
  </si>
  <si>
    <t>Washington, DC</t>
  </si>
  <si>
    <t>Bahamas, The</t>
  </si>
  <si>
    <t>Stocks, end of period</t>
  </si>
  <si>
    <t>Belgium</t>
  </si>
  <si>
    <r>
      <t>3</t>
    </r>
    <r>
      <rPr>
        <sz val="8"/>
        <rFont val="Times New Roman"/>
        <family val="1"/>
      </rPr>
      <t>May include revisions to previously published data.</t>
    </r>
  </si>
  <si>
    <r>
      <t>2</t>
    </r>
    <r>
      <rPr>
        <sz val="8"/>
        <rFont val="Times New Roman"/>
        <family val="1"/>
      </rPr>
      <t>May include revisions to previously published data.</t>
    </r>
  </si>
  <si>
    <t>Chicago, IL</t>
  </si>
  <si>
    <t>TABLE 8</t>
  </si>
  <si>
    <t>Average, January–December</t>
  </si>
  <si>
    <t>U.S. Virgin Islands</t>
  </si>
  <si>
    <t>Colombia</t>
  </si>
  <si>
    <t>Wilmington, NC</t>
  </si>
  <si>
    <t xml:space="preserve">U.S. IMPORTS FOR CONSUMPTION OF IRON AND STEEL SCRAP </t>
  </si>
  <si>
    <r>
      <t>IRON AND STEEL SCRAP, PIG IRON, AND DIRECT-REDUCED IRON STATISTICS FOR STEEL PRODUCERS</t>
    </r>
    <r>
      <rPr>
        <vertAlign val="superscript"/>
        <sz val="8"/>
        <rFont val="Times New Roman"/>
        <family val="1"/>
      </rPr>
      <t>1, 2</t>
    </r>
  </si>
  <si>
    <r>
      <t>producers</t>
    </r>
    <r>
      <rPr>
        <vertAlign val="superscript"/>
        <sz val="8"/>
        <rFont val="Times New Roman"/>
        <family val="1"/>
      </rPr>
      <t>5</t>
    </r>
  </si>
  <si>
    <r>
      <t>Other (including air furnace)</t>
    </r>
    <r>
      <rPr>
        <vertAlign val="superscript"/>
        <sz val="8"/>
        <rFont val="Times New Roman"/>
        <family val="1"/>
      </rPr>
      <t>6</t>
    </r>
  </si>
  <si>
    <r>
      <t>Direct castings</t>
    </r>
    <r>
      <rPr>
        <vertAlign val="superscript"/>
        <sz val="8"/>
        <rFont val="Times New Roman"/>
        <family val="1"/>
      </rPr>
      <t>7</t>
    </r>
  </si>
  <si>
    <r>
      <t>Direct-reduced iron:</t>
    </r>
    <r>
      <rPr>
        <vertAlign val="superscript"/>
        <sz val="8"/>
        <rFont val="Times New Roman"/>
        <family val="1"/>
      </rPr>
      <t>8</t>
    </r>
  </si>
  <si>
    <r>
      <t>4</t>
    </r>
    <r>
      <rPr>
        <sz val="8"/>
        <rFont val="Times New Roman"/>
        <family val="1"/>
      </rPr>
      <t>Includes data for electric furnaces operated by integrated steel producers.</t>
    </r>
  </si>
  <si>
    <r>
      <t>5</t>
    </r>
    <r>
      <rPr>
        <sz val="8"/>
        <rFont val="Times New Roman"/>
        <family val="1"/>
      </rPr>
      <t>Includes minimill and specialty steel producers; includes data for other furnaces operated by these steel producers.</t>
    </r>
  </si>
  <si>
    <r>
      <t>6</t>
    </r>
    <r>
      <rPr>
        <sz val="8"/>
        <rFont val="Times New Roman"/>
        <family val="1"/>
      </rPr>
      <t>Includes vacuum melting furnaces and miscellaneous uses.</t>
    </r>
  </si>
  <si>
    <r>
      <t>7</t>
    </r>
    <r>
      <rPr>
        <sz val="8"/>
        <rFont val="Times New Roman"/>
        <family val="1"/>
      </rPr>
      <t>Includes ingot molds and stools.</t>
    </r>
  </si>
  <si>
    <r>
      <t>8</t>
    </r>
    <r>
      <rPr>
        <sz val="8"/>
        <rFont val="Times New Roman"/>
        <family val="1"/>
      </rPr>
      <t>Includes direct-reduced iron, hot-briquetted iron, and iron carbide. Domestic production data are included in "Receipts."</t>
    </r>
  </si>
  <si>
    <r>
      <t>RECEIPTS FROM OUTSIDE SOURCES, PRODUCTION, CONSUMPTION, AND STOCKS OF IRON AND STEEL SCRAP, BY GRADE, FOR STEEL PRODUCERS</t>
    </r>
    <r>
      <rPr>
        <vertAlign val="superscript"/>
        <sz val="8"/>
        <rFont val="Times New Roman"/>
        <family val="1"/>
      </rPr>
      <t>1, 2</t>
    </r>
  </si>
  <si>
    <r>
      <t>home scrap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</si>
  <si>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Includes recirculating scrap and home-generated obsolete scrap.</t>
    </r>
  </si>
  <si>
    <t xml:space="preserve"> RECEIPTS FROM OUTSIDE SOURCES, PRODUCTION, AND CONSUMPTION OF IRON AND STEEL SCRAP, </t>
  </si>
  <si>
    <r>
      <t>RECEIPTS OF IRON AND STEEL SCRAP, BY REGION AND GRADE, FOR STEEL PRODUCERS</t>
    </r>
    <r>
      <rPr>
        <vertAlign val="superscript"/>
        <sz val="8"/>
        <rFont val="Times New Roman"/>
        <family val="1"/>
      </rPr>
      <t>1, 2, 3, 4</t>
    </r>
  </si>
  <si>
    <r>
      <t>5</t>
    </r>
    <r>
      <rPr>
        <sz val="8"/>
        <rFont val="Times New Roman"/>
        <family val="1"/>
      </rPr>
      <t>May include revisions to previously published data.</t>
    </r>
  </si>
  <si>
    <r>
      <t>CONSUMPTION OF IRON AND STEEL SCRAP BY REGION AND GRADE, FOR STEEL PRODUCERS</t>
    </r>
    <r>
      <rPr>
        <vertAlign val="superscript"/>
        <sz val="8"/>
        <rFont val="Times New Roman"/>
        <family val="1"/>
      </rPr>
      <t>1, 2, 3</t>
    </r>
  </si>
  <si>
    <r>
      <t>4</t>
    </r>
    <r>
      <rPr>
        <sz val="8"/>
        <rFont val="Times New Roman"/>
        <family val="1"/>
      </rPr>
      <t>May include revisions to previously published data.</t>
    </r>
  </si>
  <si>
    <r>
      <t>1</t>
    </r>
    <r>
      <rPr>
        <sz val="8"/>
        <rFont val="Times New Roman"/>
        <family val="1"/>
      </rPr>
      <t xml:space="preserve">Includes tinplate and terneplate; excludes used rails for rerolling and other uses and ships, boats, </t>
    </r>
  </si>
  <si>
    <t xml:space="preserve">U.S. EXPORTS OF IRON AND STEEL SCRAP BY REGION AND </t>
  </si>
  <si>
    <r>
      <t>SELECTED CUSTOMS DISTRICT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</si>
  <si>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Includes tinplate and terneplate; excludes used rails for rerolling and other uses and ships, boats, and other</t>
    </r>
  </si>
  <si>
    <t>vessels for scrapping. Export valuation is on a free-alongside-ship basis.</t>
  </si>
  <si>
    <r>
      <t>BY SELECTED COUNTRY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</si>
  <si>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 xml:space="preserve">Includes tinplate and terneplate; excludes used rails for rerolling and other uses and </t>
    </r>
  </si>
  <si>
    <t xml:space="preserve">ships, boats, and other vessels for scrapping. Import valuation is on a Customs basis.  </t>
  </si>
  <si>
    <t>U.S. IMPORTS FOR CONSUMPTION OF IRON AND STEEL SCRAP</t>
  </si>
  <si>
    <r>
      <t>1</t>
    </r>
    <r>
      <rPr>
        <sz val="8"/>
        <rFont val="Times New Roman"/>
        <family val="1"/>
      </rPr>
      <t>Includes tinplate and terneplate; excludes used rails for rerolling and other uses and</t>
    </r>
  </si>
  <si>
    <t>ships, boats and other vessels for scrapping. Import valuation is on a Customs basis.</t>
  </si>
  <si>
    <t>U.S. IMPORTS OF IRON AND STEEL SCRAP AND OTHER</t>
  </si>
  <si>
    <r>
      <t>FERROUS PRODUCTS BY GRADE</t>
    </r>
    <r>
      <rPr>
        <vertAlign val="superscript"/>
        <sz val="8"/>
        <rFont val="Times New Roman"/>
        <family val="1"/>
      </rPr>
      <t>1, 2</t>
    </r>
  </si>
  <si>
    <t>2012:</t>
  </si>
  <si>
    <r>
      <t>p</t>
    </r>
    <r>
      <rPr>
        <sz val="8"/>
        <rFont val="Times New Roman"/>
        <family val="1"/>
      </rPr>
      <t>Preliminary. W Withheld to avoid disclosing company proprietary data; included in "Total." -- Zero.</t>
    </r>
  </si>
  <si>
    <r>
      <t>p</t>
    </r>
    <r>
      <rPr>
        <sz val="8"/>
        <rFont val="Times New Roman"/>
        <family val="1"/>
      </rPr>
      <t xml:space="preserve">Preliminary. </t>
    </r>
  </si>
  <si>
    <t>East coast:</t>
  </si>
  <si>
    <t>border (includes Caribbean territories):</t>
  </si>
  <si>
    <t>West coast and Hawaii:</t>
  </si>
  <si>
    <t>Honolulu, HI, and Anchorage, AK</t>
  </si>
  <si>
    <t>Canada–United States border:</t>
  </si>
  <si>
    <t>Columbia–Snake, OR</t>
  </si>
  <si>
    <t>Houston–Galveston, TX</t>
  </si>
  <si>
    <t>Gulf coast and Mexico–United States</t>
  </si>
  <si>
    <t>Saudi Arabia</t>
  </si>
  <si>
    <t>Total scrap imports</t>
  </si>
  <si>
    <t>Guatemala</t>
  </si>
  <si>
    <t>Morocco</t>
  </si>
  <si>
    <t>Spain</t>
  </si>
  <si>
    <t>Peru</t>
  </si>
  <si>
    <t>W Withheld to avoid disclosing company proprietary data; included in "Total for steel producers" and (or) "Total consumption." -- Zero.</t>
  </si>
  <si>
    <t>Cayman Islands</t>
  </si>
  <si>
    <t>Columbia-Snake, OR</t>
  </si>
  <si>
    <t>Pig iron &gt; or = 0.5% phosphorus</t>
  </si>
  <si>
    <r>
      <t>Scrap Price Bulletin</t>
    </r>
    <r>
      <rPr>
        <vertAlign val="superscript"/>
        <sz val="8"/>
        <rFont val="Times New Roman"/>
        <family val="1"/>
      </rPr>
      <t>1</t>
    </r>
  </si>
  <si>
    <r>
      <t>Pig Iron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</si>
  <si>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Formerly Iron Age.</t>
    </r>
  </si>
  <si>
    <r>
      <t>2</t>
    </r>
    <r>
      <rPr>
        <sz val="8"/>
        <rFont val="Times New Roman"/>
        <family val="1"/>
      </rPr>
      <t>Prices are Brazilian basic pig iron, f.o.b. New Orleans, LA.</t>
    </r>
  </si>
  <si>
    <t>Ecuador</t>
  </si>
  <si>
    <t>Philippines</t>
  </si>
  <si>
    <t>Panama</t>
  </si>
  <si>
    <t>Singapore</t>
  </si>
  <si>
    <t xml:space="preserve">and other vessels for scrapping. Export valuation is on a free-alongside-ship basis.  </t>
  </si>
  <si>
    <t>NA Not available.</t>
  </si>
  <si>
    <t>NA</t>
  </si>
  <si>
    <t>October 2012</t>
  </si>
  <si>
    <r>
      <t>January–October</t>
    </r>
    <r>
      <rPr>
        <vertAlign val="superscript"/>
        <sz val="8"/>
        <rFont val="Times New Roman"/>
        <family val="1"/>
      </rPr>
      <t>3</t>
    </r>
  </si>
  <si>
    <t>January–October</t>
  </si>
  <si>
    <r>
      <t>January–October</t>
    </r>
    <r>
      <rPr>
        <vertAlign val="superscript"/>
        <sz val="8"/>
        <rFont val="Times New Roman"/>
        <family val="1"/>
      </rPr>
      <t>p, 3</t>
    </r>
  </si>
  <si>
    <r>
      <t>January–October</t>
    </r>
    <r>
      <rPr>
        <vertAlign val="superscript"/>
        <sz val="8"/>
        <rFont val="Times New Roman"/>
        <family val="1"/>
      </rPr>
      <t>p,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5</t>
    </r>
  </si>
  <si>
    <r>
      <t>January–October</t>
    </r>
    <r>
      <rPr>
        <vertAlign val="superscript"/>
        <sz val="8"/>
        <rFont val="Times New Roman"/>
        <family val="1"/>
      </rPr>
      <t>4</t>
    </r>
  </si>
  <si>
    <r>
      <t>5</t>
    </r>
    <r>
      <rPr>
        <sz val="8"/>
        <rFont val="Times New Roman"/>
        <family val="1"/>
      </rPr>
      <t>Includes countries with January–October 2012 quantities of less than 500 metric tons.</t>
    </r>
  </si>
  <si>
    <t>Austria</t>
  </si>
  <si>
    <r>
      <t>2</t>
    </r>
    <r>
      <rPr>
        <sz val="8"/>
        <rFont val="Times New Roman"/>
        <family val="1"/>
      </rPr>
      <t>Includes manufacturers of raw steel that also produce steel castings. October 2012 data are based on returns from 28% of consumer surveys, representing</t>
    </r>
  </si>
  <si>
    <t>32% of scrap consumption during this month, and estimates for nonrespondents of this survey.</t>
  </si>
  <si>
    <t>Brazil</t>
  </si>
  <si>
    <t>Venezuela</t>
  </si>
  <si>
    <t>This icon is linked to an embedded text document.</t>
  </si>
  <si>
    <t>Iron and Steel Scrap in October 2012</t>
  </si>
  <si>
    <t>This workbook includes an embedded Word document and 13 tables (See tabs below).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</si>
</sst>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00"/>
    <numFmt numFmtId="167" formatCode="#,##0.0"/>
    <numFmt numFmtId="168" formatCode="_(* #,##0_);_(* \(#,##0\);_(* &quot;-&quot;??_);_(@_)"/>
    <numFmt numFmtId="169" formatCode="0.0%"/>
    <numFmt numFmtId="170" formatCode="0.00;[Red]0.00"/>
    <numFmt numFmtId="171" formatCode="0.000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_(* #,##0.0_);_(* \(#,##0.0\);_(* &quot;-&quot;??_);_(@_)"/>
    <numFmt numFmtId="179" formatCode="#,##0.00;[Red]#,##0.00"/>
    <numFmt numFmtId="180" formatCode="#,##0;[Red]#,##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color indexed="10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Times New Roman"/>
      <family val="1"/>
    </font>
    <font>
      <b/>
      <sz val="8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5" fillId="0" borderId="0" xfId="42" applyNumberFormat="1" applyFont="1" applyFill="1" applyAlignment="1">
      <alignment horizontal="right" vertical="center"/>
    </xf>
    <xf numFmtId="3" fontId="5" fillId="0" borderId="0" xfId="42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2"/>
    </xf>
    <xf numFmtId="3" fontId="5" fillId="0" borderId="0" xfId="0" applyNumberFormat="1" applyFont="1" applyFill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 quotePrefix="1">
      <alignment horizontal="right" vertical="center"/>
    </xf>
    <xf numFmtId="0" fontId="5" fillId="0" borderId="10" xfId="0" applyFont="1" applyBorder="1" applyAlignment="1">
      <alignment horizontal="left" vertical="center" indent="3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2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0" fontId="5" fillId="0" borderId="12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3" fontId="5" fillId="0" borderId="0" xfId="42" applyNumberFormat="1" applyFont="1" applyFill="1" applyAlignment="1">
      <alignment horizontal="right" vertical="center"/>
    </xf>
    <xf numFmtId="3" fontId="5" fillId="0" borderId="10" xfId="42" applyNumberFormat="1" applyFont="1" applyFill="1" applyBorder="1" applyAlignment="1">
      <alignment horizontal="right" vertical="center"/>
    </xf>
    <xf numFmtId="3" fontId="5" fillId="0" borderId="11" xfId="42" applyNumberFormat="1" applyFont="1" applyFill="1" applyBorder="1" applyAlignment="1">
      <alignment horizontal="right" vertical="center"/>
    </xf>
    <xf numFmtId="3" fontId="5" fillId="0" borderId="0" xfId="42" applyNumberFormat="1" applyFont="1" applyFill="1" applyBorder="1" applyAlignment="1">
      <alignment horizontal="right" vertical="center"/>
    </xf>
    <xf numFmtId="3" fontId="5" fillId="0" borderId="14" xfId="42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57" applyNumberFormat="1" applyFont="1" applyFill="1" applyAlignment="1">
      <alignment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7" fontId="5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7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7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indent="1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3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11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0" xfId="42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 quotePrefix="1">
      <alignment horizontal="right"/>
    </xf>
    <xf numFmtId="3" fontId="4" fillId="0" borderId="0" xfId="42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42" applyNumberFormat="1" applyFont="1" applyFill="1" applyBorder="1" applyAlignment="1">
      <alignment horizontal="left" vertical="center"/>
    </xf>
    <xf numFmtId="3" fontId="14" fillId="0" borderId="0" xfId="42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" fontId="5" fillId="0" borderId="1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5" fillId="0" borderId="0" xfId="0" applyNumberFormat="1" applyFont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49" fillId="0" borderId="0" xfId="0" applyFont="1" applyAlignment="1">
      <alignment/>
    </xf>
    <xf numFmtId="3" fontId="49" fillId="0" borderId="0" xfId="42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2" fontId="5" fillId="0" borderId="10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9" fillId="0" borderId="0" xfId="0" applyFont="1" applyAlignment="1">
      <alignment/>
    </xf>
    <xf numFmtId="3" fontId="50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0" fillId="0" borderId="0" xfId="0" applyFill="1" applyBorder="1" applyAlignment="1">
      <alignment horizontal="left" vertical="center"/>
    </xf>
    <xf numFmtId="3" fontId="53" fillId="0" borderId="0" xfId="0" applyNumberFormat="1" applyFont="1" applyFill="1" applyAlignment="1">
      <alignment vertical="center"/>
    </xf>
    <xf numFmtId="3" fontId="53" fillId="0" borderId="0" xfId="0" applyNumberFormat="1" applyFont="1" applyFill="1" applyAlignment="1">
      <alignment/>
    </xf>
    <xf numFmtId="3" fontId="6" fillId="0" borderId="14" xfId="42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 quotePrefix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123825</xdr:rowOff>
    </xdr:to>
    <xdr:pic>
      <xdr:nvPicPr>
        <xdr:cNvPr id="1" name="Picture 2" descr="USG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20"/>
  <sheetViews>
    <sheetView showGridLines="0" tabSelected="1" zoomScale="115" zoomScaleNormal="115" zoomScalePageLayoutView="0" workbookViewId="0" topLeftCell="A1">
      <selection activeCell="A15" sqref="A15"/>
    </sheetView>
  </sheetViews>
  <sheetFormatPr defaultColWidth="9.140625" defaultRowHeight="11.25" customHeight="1"/>
  <cols>
    <col min="1" max="16384" width="9.140625" style="3" customWidth="1"/>
  </cols>
  <sheetData>
    <row r="6" ht="11.25" customHeight="1">
      <c r="A6" s="5" t="s">
        <v>349</v>
      </c>
    </row>
    <row r="7" ht="11.25" customHeight="1">
      <c r="A7" s="3" t="s">
        <v>350</v>
      </c>
    </row>
    <row r="14" ht="11.25" customHeight="1">
      <c r="A14" s="3" t="s">
        <v>348</v>
      </c>
    </row>
    <row r="20" ht="11.25" customHeight="1">
      <c r="A20" s="5"/>
    </row>
  </sheetData>
  <sheetProtection/>
  <printOptions/>
  <pageMargins left="0.75" right="0.75" top="1" bottom="1" header="0.5" footer="0.5"/>
  <pageSetup horizontalDpi="600" verticalDpi="600" orientation="portrait" r:id="rId4"/>
  <headerFooter alignWithMargins="0">
    <oddFooter>&amp;CLast Printed: &amp; [Date] &amp;" " &amp; [Time]</oddFooter>
  </headerFooter>
  <drawing r:id="rId3"/>
  <legacyDrawing r:id="rId2"/>
  <oleObjects>
    <oleObject progId="Document" dvAspect="DVASPECT_ICON" shapeId="12112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17.28125" style="12" bestFit="1" customWidth="1"/>
    <col min="2" max="2" width="1.7109375" style="12" customWidth="1"/>
    <col min="3" max="3" width="6.8515625" style="12" customWidth="1"/>
    <col min="4" max="4" width="1.7109375" style="12" customWidth="1"/>
    <col min="5" max="5" width="7.7109375" style="12" customWidth="1"/>
    <col min="6" max="6" width="1.7109375" style="12" customWidth="1"/>
    <col min="7" max="7" width="6.8515625" style="12" bestFit="1" customWidth="1"/>
    <col min="8" max="8" width="1.7109375" style="12" customWidth="1"/>
    <col min="9" max="9" width="7.7109375" style="12" customWidth="1"/>
    <col min="10" max="10" width="9.140625" style="11" customWidth="1"/>
    <col min="11" max="11" width="9.140625" style="12" customWidth="1"/>
    <col min="12" max="12" width="9.7109375" style="12" customWidth="1"/>
    <col min="13" max="16384" width="9.140625" style="12" customWidth="1"/>
  </cols>
  <sheetData>
    <row r="1" spans="1:11" ht="11.25" customHeight="1">
      <c r="A1" s="233" t="s">
        <v>225</v>
      </c>
      <c r="B1" s="233"/>
      <c r="C1" s="233"/>
      <c r="D1" s="233"/>
      <c r="E1" s="233"/>
      <c r="F1" s="233"/>
      <c r="G1" s="233"/>
      <c r="H1" s="233"/>
      <c r="I1" s="233"/>
      <c r="J1" s="53"/>
      <c r="K1" s="63"/>
    </row>
    <row r="2" spans="1:11" ht="11.25" customHeight="1">
      <c r="A2" s="233" t="s">
        <v>272</v>
      </c>
      <c r="B2" s="233"/>
      <c r="C2" s="233"/>
      <c r="D2" s="233"/>
      <c r="E2" s="233"/>
      <c r="F2" s="233"/>
      <c r="G2" s="233"/>
      <c r="H2" s="233"/>
      <c r="I2" s="233"/>
      <c r="J2" s="53"/>
      <c r="K2" s="52"/>
    </row>
    <row r="3" spans="1:11" ht="11.25" customHeight="1">
      <c r="A3" s="233" t="s">
        <v>296</v>
      </c>
      <c r="B3" s="233"/>
      <c r="C3" s="233"/>
      <c r="D3" s="233"/>
      <c r="E3" s="233"/>
      <c r="F3" s="233"/>
      <c r="G3" s="233"/>
      <c r="H3" s="233"/>
      <c r="I3" s="233"/>
      <c r="J3" s="53"/>
      <c r="K3" s="52"/>
    </row>
    <row r="4" spans="1:11" ht="11.25" customHeight="1">
      <c r="A4" s="233"/>
      <c r="B4" s="233"/>
      <c r="C4" s="233"/>
      <c r="D4" s="233"/>
      <c r="E4" s="233"/>
      <c r="F4" s="233"/>
      <c r="G4" s="233"/>
      <c r="H4" s="233"/>
      <c r="I4" s="233"/>
      <c r="J4" s="53"/>
      <c r="K4" s="52"/>
    </row>
    <row r="5" spans="1:11" ht="11.25" customHeight="1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53"/>
      <c r="K5" s="52"/>
    </row>
    <row r="6" spans="1:11" ht="11.25" customHeight="1">
      <c r="A6" s="239"/>
      <c r="B6" s="239"/>
      <c r="C6" s="239"/>
      <c r="D6" s="239"/>
      <c r="E6" s="239"/>
      <c r="F6" s="239"/>
      <c r="G6" s="239"/>
      <c r="H6" s="239"/>
      <c r="I6" s="239"/>
      <c r="J6" s="53"/>
      <c r="K6" s="52"/>
    </row>
    <row r="7" spans="1:11" ht="12" customHeight="1">
      <c r="A7" s="52"/>
      <c r="B7" s="52"/>
      <c r="C7" s="243" t="s">
        <v>336</v>
      </c>
      <c r="D7" s="243"/>
      <c r="E7" s="243"/>
      <c r="F7" s="52"/>
      <c r="G7" s="227" t="s">
        <v>337</v>
      </c>
      <c r="H7" s="227"/>
      <c r="I7" s="227"/>
      <c r="J7" s="53"/>
      <c r="K7" s="52"/>
    </row>
    <row r="8" spans="1:11" ht="11.25" customHeight="1">
      <c r="A8" s="65" t="s">
        <v>178</v>
      </c>
      <c r="B8" s="66"/>
      <c r="C8" s="65" t="s">
        <v>2</v>
      </c>
      <c r="D8" s="65"/>
      <c r="E8" s="65" t="s">
        <v>3</v>
      </c>
      <c r="F8" s="65"/>
      <c r="G8" s="65" t="s">
        <v>2</v>
      </c>
      <c r="H8" s="65"/>
      <c r="I8" s="65" t="s">
        <v>3</v>
      </c>
      <c r="J8" s="53"/>
      <c r="K8" s="52"/>
    </row>
    <row r="9" spans="1:11" ht="11.25" customHeight="1">
      <c r="A9" s="82" t="s">
        <v>261</v>
      </c>
      <c r="B9" s="70"/>
      <c r="C9" s="109" t="s">
        <v>257</v>
      </c>
      <c r="D9" s="83"/>
      <c r="E9" s="71">
        <v>86</v>
      </c>
      <c r="F9" s="83"/>
      <c r="G9" s="83">
        <v>7</v>
      </c>
      <c r="H9" s="83"/>
      <c r="I9" s="71">
        <v>1430</v>
      </c>
      <c r="J9" s="53"/>
      <c r="K9" s="52"/>
    </row>
    <row r="10" spans="1:12" ht="11.25" customHeight="1">
      <c r="A10" s="82" t="s">
        <v>6</v>
      </c>
      <c r="B10" s="70"/>
      <c r="C10" s="46">
        <v>243</v>
      </c>
      <c r="D10" s="46"/>
      <c r="E10" s="46">
        <v>96600</v>
      </c>
      <c r="F10" s="46"/>
      <c r="G10" s="46">
        <v>2530</v>
      </c>
      <c r="H10" s="46"/>
      <c r="I10" s="46">
        <v>1070000</v>
      </c>
      <c r="J10" s="84"/>
      <c r="K10" s="52"/>
      <c r="L10" s="1"/>
    </row>
    <row r="11" spans="1:12" ht="11.25" customHeight="1">
      <c r="A11" s="82" t="s">
        <v>322</v>
      </c>
      <c r="B11" s="70"/>
      <c r="C11" s="109" t="s">
        <v>257</v>
      </c>
      <c r="D11" s="46"/>
      <c r="E11" s="46">
        <v>19</v>
      </c>
      <c r="F11" s="46"/>
      <c r="G11" s="46">
        <v>6</v>
      </c>
      <c r="H11" s="46"/>
      <c r="I11" s="46">
        <v>1600</v>
      </c>
      <c r="J11" s="84"/>
      <c r="K11" s="52"/>
      <c r="L11" s="1"/>
    </row>
    <row r="12" spans="1:12" ht="11.25" customHeight="1">
      <c r="A12" s="82" t="s">
        <v>259</v>
      </c>
      <c r="B12" s="70"/>
      <c r="C12" s="45" t="s">
        <v>5</v>
      </c>
      <c r="D12" s="40"/>
      <c r="E12" s="45" t="s">
        <v>5</v>
      </c>
      <c r="F12" s="46"/>
      <c r="G12" s="118">
        <v>16</v>
      </c>
      <c r="H12" s="83"/>
      <c r="I12" s="46">
        <v>6950</v>
      </c>
      <c r="J12" s="84"/>
      <c r="K12" s="52"/>
      <c r="L12" s="1"/>
    </row>
    <row r="13" spans="1:12" ht="11.25" customHeight="1">
      <c r="A13" s="82" t="s">
        <v>229</v>
      </c>
      <c r="B13" s="70"/>
      <c r="C13" s="109" t="s">
        <v>257</v>
      </c>
      <c r="D13" s="40"/>
      <c r="E13" s="45">
        <v>79</v>
      </c>
      <c r="F13" s="46"/>
      <c r="G13" s="46">
        <v>48</v>
      </c>
      <c r="H13" s="83"/>
      <c r="I13" s="71">
        <v>21300</v>
      </c>
      <c r="J13" s="84"/>
      <c r="K13" s="52"/>
      <c r="L13" s="108"/>
    </row>
    <row r="14" spans="1:12" ht="11.25" customHeight="1">
      <c r="A14" s="82" t="s">
        <v>317</v>
      </c>
      <c r="B14" s="70"/>
      <c r="C14" s="45">
        <v>1</v>
      </c>
      <c r="D14" s="46"/>
      <c r="E14" s="46">
        <v>32</v>
      </c>
      <c r="F14" s="46"/>
      <c r="G14" s="45">
        <v>1</v>
      </c>
      <c r="H14" s="46"/>
      <c r="I14" s="46">
        <v>215</v>
      </c>
      <c r="J14" s="84"/>
      <c r="K14" s="52"/>
      <c r="L14" s="108"/>
    </row>
    <row r="15" spans="1:12" ht="11.25" customHeight="1">
      <c r="A15" s="82" t="s">
        <v>21</v>
      </c>
      <c r="B15" s="70"/>
      <c r="C15" s="109" t="s">
        <v>257</v>
      </c>
      <c r="D15" s="83"/>
      <c r="E15" s="71">
        <v>169</v>
      </c>
      <c r="F15" s="46"/>
      <c r="G15" s="46">
        <v>2</v>
      </c>
      <c r="H15" s="83"/>
      <c r="I15" s="71">
        <v>821</v>
      </c>
      <c r="J15" s="84"/>
      <c r="K15" s="52"/>
      <c r="L15" s="108"/>
    </row>
    <row r="16" spans="1:12" ht="11.25" customHeight="1">
      <c r="A16" s="82" t="s">
        <v>209</v>
      </c>
      <c r="B16" s="70"/>
      <c r="C16" s="45" t="s">
        <v>5</v>
      </c>
      <c r="D16" s="40"/>
      <c r="E16" s="45" t="s">
        <v>5</v>
      </c>
      <c r="F16" s="46"/>
      <c r="G16" s="45">
        <v>4</v>
      </c>
      <c r="H16" s="46"/>
      <c r="I16" s="46">
        <v>1570</v>
      </c>
      <c r="J16" s="84"/>
      <c r="K16" s="52"/>
      <c r="L16" s="108"/>
    </row>
    <row r="17" spans="1:12" ht="11.25" customHeight="1">
      <c r="A17" s="82" t="s">
        <v>7</v>
      </c>
      <c r="B17" s="70"/>
      <c r="C17" s="45">
        <v>17</v>
      </c>
      <c r="D17" s="46"/>
      <c r="E17" s="46">
        <v>8700</v>
      </c>
      <c r="F17" s="46"/>
      <c r="G17" s="45">
        <v>191</v>
      </c>
      <c r="H17" s="46"/>
      <c r="I17" s="46">
        <v>102000</v>
      </c>
      <c r="J17" s="84"/>
      <c r="K17" s="52"/>
      <c r="L17" s="69"/>
    </row>
    <row r="18" spans="1:12" ht="11.25" customHeight="1">
      <c r="A18" s="82" t="s">
        <v>251</v>
      </c>
      <c r="B18" s="70"/>
      <c r="C18" s="45" t="s">
        <v>5</v>
      </c>
      <c r="D18" s="40"/>
      <c r="E18" s="45" t="s">
        <v>5</v>
      </c>
      <c r="F18" s="46"/>
      <c r="G18" s="118">
        <v>135</v>
      </c>
      <c r="H18" s="83"/>
      <c r="I18" s="46">
        <v>59400</v>
      </c>
      <c r="J18" s="84"/>
      <c r="K18" s="52"/>
      <c r="L18" s="107"/>
    </row>
    <row r="19" spans="1:12" ht="11.25" customHeight="1">
      <c r="A19" s="82" t="s">
        <v>331</v>
      </c>
      <c r="B19" s="70"/>
      <c r="C19" s="109" t="s">
        <v>257</v>
      </c>
      <c r="D19" s="40"/>
      <c r="E19" s="45">
        <v>5</v>
      </c>
      <c r="F19" s="46"/>
      <c r="G19" s="118">
        <v>1</v>
      </c>
      <c r="H19" s="83"/>
      <c r="I19" s="46">
        <v>303</v>
      </c>
      <c r="J19" s="84"/>
      <c r="K19" s="52"/>
      <c r="L19" s="107"/>
    </row>
    <row r="20" spans="1:12" ht="11.25" customHeight="1">
      <c r="A20" s="82" t="s">
        <v>13</v>
      </c>
      <c r="B20" s="70"/>
      <c r="C20" s="71">
        <v>2</v>
      </c>
      <c r="D20" s="40"/>
      <c r="E20" s="45">
        <v>853</v>
      </c>
      <c r="F20" s="46"/>
      <c r="G20" s="118">
        <v>72</v>
      </c>
      <c r="H20" s="83"/>
      <c r="I20" s="46">
        <v>31800</v>
      </c>
      <c r="J20" s="84"/>
      <c r="K20" s="180"/>
      <c r="L20" s="107"/>
    </row>
    <row r="21" spans="1:13" ht="11.25" customHeight="1">
      <c r="A21" s="66" t="s">
        <v>246</v>
      </c>
      <c r="B21" s="52"/>
      <c r="C21" s="109" t="s">
        <v>257</v>
      </c>
      <c r="D21" s="46"/>
      <c r="E21" s="71">
        <v>204</v>
      </c>
      <c r="F21" s="46"/>
      <c r="G21" s="118">
        <v>103</v>
      </c>
      <c r="H21" s="46"/>
      <c r="I21" s="71">
        <v>48100</v>
      </c>
      <c r="J21" s="84"/>
      <c r="K21" s="52"/>
      <c r="L21" s="188"/>
      <c r="M21" s="1"/>
    </row>
    <row r="22" spans="1:14" ht="12" customHeight="1">
      <c r="A22" s="82" t="s">
        <v>255</v>
      </c>
      <c r="B22" s="52"/>
      <c r="C22" s="109" t="s">
        <v>257</v>
      </c>
      <c r="D22" s="46"/>
      <c r="E22" s="46">
        <v>256</v>
      </c>
      <c r="F22" s="85"/>
      <c r="G22" s="118">
        <v>10</v>
      </c>
      <c r="H22" s="46"/>
      <c r="I22" s="46">
        <v>8110</v>
      </c>
      <c r="J22" s="53"/>
      <c r="K22" s="53"/>
      <c r="L22" s="11"/>
      <c r="M22" s="11"/>
      <c r="N22" s="11"/>
    </row>
    <row r="23" spans="1:17" ht="11.25" customHeight="1">
      <c r="A23" s="67" t="s">
        <v>8</v>
      </c>
      <c r="B23" s="66"/>
      <c r="C23" s="61">
        <f>SUM(C9:C22)+2</f>
        <v>265</v>
      </c>
      <c r="D23" s="61"/>
      <c r="E23" s="61">
        <v>107000</v>
      </c>
      <c r="F23" s="61"/>
      <c r="G23" s="61">
        <v>3130</v>
      </c>
      <c r="H23" s="61"/>
      <c r="I23" s="61">
        <v>1350000</v>
      </c>
      <c r="J23" s="186"/>
      <c r="K23" s="73"/>
      <c r="L23" s="22"/>
      <c r="M23" s="22"/>
      <c r="N23" s="22"/>
      <c r="O23" s="7"/>
      <c r="P23" s="7"/>
      <c r="Q23" s="7"/>
    </row>
    <row r="24" spans="1:17" ht="11.25" customHeight="1">
      <c r="A24" s="235" t="s">
        <v>56</v>
      </c>
      <c r="B24" s="242"/>
      <c r="C24" s="242"/>
      <c r="D24" s="242"/>
      <c r="E24" s="242"/>
      <c r="F24" s="242"/>
      <c r="G24" s="242"/>
      <c r="H24" s="242"/>
      <c r="I24" s="242"/>
      <c r="J24" s="157"/>
      <c r="K24" s="73"/>
      <c r="L24" s="22"/>
      <c r="M24" s="22"/>
      <c r="N24" s="22"/>
      <c r="O24" s="7"/>
      <c r="P24" s="7"/>
      <c r="Q24" s="7"/>
    </row>
    <row r="25" spans="1:15" ht="12" customHeight="1">
      <c r="A25" s="236" t="s">
        <v>297</v>
      </c>
      <c r="B25" s="219"/>
      <c r="C25" s="219"/>
      <c r="D25" s="219"/>
      <c r="E25" s="219"/>
      <c r="F25" s="219"/>
      <c r="G25" s="219"/>
      <c r="H25" s="219"/>
      <c r="I25" s="219"/>
      <c r="J25" s="53"/>
      <c r="K25" s="52"/>
      <c r="L25" s="2"/>
      <c r="M25" s="2"/>
      <c r="N25" s="2"/>
      <c r="O25" s="2"/>
    </row>
    <row r="26" spans="1:11" ht="12" customHeight="1">
      <c r="A26" s="223" t="s">
        <v>298</v>
      </c>
      <c r="B26" s="223"/>
      <c r="C26" s="223"/>
      <c r="D26" s="223"/>
      <c r="E26" s="223"/>
      <c r="F26" s="223"/>
      <c r="G26" s="223"/>
      <c r="H26" s="223"/>
      <c r="I26" s="223"/>
      <c r="J26" s="53"/>
      <c r="K26" s="52"/>
    </row>
    <row r="27" spans="1:11" ht="12" customHeight="1">
      <c r="A27" s="221" t="s">
        <v>237</v>
      </c>
      <c r="B27" s="219"/>
      <c r="C27" s="219"/>
      <c r="D27" s="219"/>
      <c r="E27" s="219"/>
      <c r="F27" s="219"/>
      <c r="G27" s="219"/>
      <c r="H27" s="219"/>
      <c r="I27" s="219"/>
      <c r="J27" s="53"/>
      <c r="K27" s="52"/>
    </row>
    <row r="28" spans="1:11" ht="12" customHeight="1">
      <c r="A28" s="218" t="s">
        <v>264</v>
      </c>
      <c r="B28" s="219"/>
      <c r="C28" s="219"/>
      <c r="D28" s="219"/>
      <c r="E28" s="219"/>
      <c r="F28" s="219"/>
      <c r="G28" s="219"/>
      <c r="H28" s="219"/>
      <c r="I28" s="219"/>
      <c r="J28" s="53"/>
      <c r="K28" s="52"/>
    </row>
    <row r="29" spans="1:11" ht="12" customHeight="1">
      <c r="A29" s="221" t="s">
        <v>254</v>
      </c>
      <c r="B29" s="219"/>
      <c r="C29" s="219"/>
      <c r="D29" s="219"/>
      <c r="E29" s="219"/>
      <c r="F29" s="219"/>
      <c r="G29" s="219"/>
      <c r="H29" s="219"/>
      <c r="I29" s="219"/>
      <c r="J29" s="30"/>
      <c r="K29" s="52"/>
    </row>
    <row r="30" spans="1:11" ht="12" customHeight="1">
      <c r="A30" s="221" t="s">
        <v>342</v>
      </c>
      <c r="B30" s="221"/>
      <c r="C30" s="221"/>
      <c r="D30" s="221"/>
      <c r="E30" s="221"/>
      <c r="F30" s="221"/>
      <c r="G30" s="221"/>
      <c r="H30" s="221"/>
      <c r="I30" s="221"/>
      <c r="J30" s="30"/>
      <c r="K30" s="52"/>
    </row>
    <row r="31" spans="1:11" ht="12" customHeight="1">
      <c r="A31" s="221"/>
      <c r="B31" s="219"/>
      <c r="C31" s="219"/>
      <c r="D31" s="219"/>
      <c r="E31" s="219"/>
      <c r="F31" s="219"/>
      <c r="G31" s="219"/>
      <c r="H31" s="219"/>
      <c r="I31" s="219"/>
      <c r="J31" s="53"/>
      <c r="K31" s="52"/>
    </row>
    <row r="32" spans="1:11" ht="11.25" customHeight="1">
      <c r="A32" s="223" t="s">
        <v>212</v>
      </c>
      <c r="B32" s="223"/>
      <c r="C32" s="223"/>
      <c r="D32" s="223"/>
      <c r="E32" s="223"/>
      <c r="F32" s="223"/>
      <c r="G32" s="223"/>
      <c r="H32" s="223"/>
      <c r="I32" s="223"/>
      <c r="J32" s="53"/>
      <c r="K32" s="52"/>
    </row>
    <row r="33" spans="1:11" ht="11.2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53"/>
      <c r="K33" s="52"/>
    </row>
    <row r="34" spans="1:11" ht="11.25" customHeight="1">
      <c r="A34" s="28"/>
      <c r="B34" s="28"/>
      <c r="C34" s="28"/>
      <c r="D34" s="28"/>
      <c r="E34" s="28"/>
      <c r="F34" s="28"/>
      <c r="G34" s="28"/>
      <c r="H34" s="28"/>
      <c r="I34" s="28"/>
      <c r="J34" s="29"/>
      <c r="K34" s="28"/>
    </row>
    <row r="35" spans="1:11" ht="11.25" customHeight="1">
      <c r="A35" s="28"/>
      <c r="B35" s="28"/>
      <c r="C35" s="28"/>
      <c r="D35" s="28"/>
      <c r="E35" s="28"/>
      <c r="F35" s="28"/>
      <c r="G35" s="28"/>
      <c r="H35" s="28"/>
      <c r="I35" s="28"/>
      <c r="J35" s="29"/>
      <c r="K35" s="28"/>
    </row>
  </sheetData>
  <sheetProtection/>
  <mergeCells count="18">
    <mergeCell ref="A1:I1"/>
    <mergeCell ref="A2:I2"/>
    <mergeCell ref="A3:I3"/>
    <mergeCell ref="A4:I4"/>
    <mergeCell ref="A24:I24"/>
    <mergeCell ref="A25:I25"/>
    <mergeCell ref="A26:I26"/>
    <mergeCell ref="A27:I27"/>
    <mergeCell ref="A5:I5"/>
    <mergeCell ref="A6:I6"/>
    <mergeCell ref="C7:E7"/>
    <mergeCell ref="G7:I7"/>
    <mergeCell ref="A32:I32"/>
    <mergeCell ref="A33:I33"/>
    <mergeCell ref="A28:I28"/>
    <mergeCell ref="A29:I29"/>
    <mergeCell ref="A30:I30"/>
    <mergeCell ref="A31:I31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16.7109375" style="12" customWidth="1"/>
    <col min="2" max="2" width="1.7109375" style="12" customWidth="1"/>
    <col min="3" max="3" width="6.8515625" style="12" customWidth="1"/>
    <col min="4" max="4" width="1.7109375" style="12" customWidth="1"/>
    <col min="5" max="5" width="7.7109375" style="12" customWidth="1"/>
    <col min="6" max="6" width="1.7109375" style="12" customWidth="1"/>
    <col min="7" max="7" width="6.8515625" style="12" customWidth="1"/>
    <col min="8" max="8" width="1.7109375" style="12" customWidth="1"/>
    <col min="9" max="9" width="7.7109375" style="12" customWidth="1"/>
    <col min="10" max="10" width="9.28125" style="12" customWidth="1"/>
    <col min="11" max="11" width="9.28125" style="11" customWidth="1"/>
    <col min="12" max="12" width="9.140625" style="12" customWidth="1"/>
    <col min="13" max="14" width="9.7109375" style="12" customWidth="1"/>
    <col min="15" max="16384" width="9.140625" style="12" customWidth="1"/>
  </cols>
  <sheetData>
    <row r="1" spans="1:12" ht="11.25" customHeight="1">
      <c r="A1" s="233" t="s">
        <v>226</v>
      </c>
      <c r="B1" s="233"/>
      <c r="C1" s="233"/>
      <c r="D1" s="233"/>
      <c r="E1" s="233"/>
      <c r="F1" s="233"/>
      <c r="G1" s="233"/>
      <c r="H1" s="233"/>
      <c r="I1" s="233"/>
      <c r="J1" s="52"/>
      <c r="K1" s="53"/>
      <c r="L1" s="52"/>
    </row>
    <row r="2" spans="1:12" ht="11.25" customHeight="1">
      <c r="A2" s="233" t="s">
        <v>299</v>
      </c>
      <c r="B2" s="233"/>
      <c r="C2" s="233"/>
      <c r="D2" s="233"/>
      <c r="E2" s="233"/>
      <c r="F2" s="233"/>
      <c r="G2" s="233"/>
      <c r="H2" s="233"/>
      <c r="I2" s="233"/>
      <c r="J2" s="52"/>
      <c r="K2" s="53"/>
      <c r="L2" s="52"/>
    </row>
    <row r="3" spans="1:12" ht="11.25" customHeight="1">
      <c r="A3" s="233" t="s">
        <v>241</v>
      </c>
      <c r="B3" s="233"/>
      <c r="C3" s="233"/>
      <c r="D3" s="233"/>
      <c r="E3" s="233"/>
      <c r="F3" s="233"/>
      <c r="G3" s="233"/>
      <c r="H3" s="233"/>
      <c r="I3" s="233"/>
      <c r="J3" s="52"/>
      <c r="K3" s="53"/>
      <c r="L3" s="52"/>
    </row>
    <row r="4" spans="1:12" ht="11.25" customHeight="1">
      <c r="A4" s="233"/>
      <c r="B4" s="233"/>
      <c r="C4" s="233"/>
      <c r="D4" s="233"/>
      <c r="E4" s="233"/>
      <c r="F4" s="233"/>
      <c r="G4" s="233"/>
      <c r="H4" s="233"/>
      <c r="I4" s="233"/>
      <c r="J4" s="52"/>
      <c r="K4" s="53"/>
      <c r="L4" s="52"/>
    </row>
    <row r="5" spans="1:12" ht="11.25" customHeight="1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52"/>
      <c r="K5" s="53"/>
      <c r="L5" s="52"/>
    </row>
    <row r="6" spans="1:12" ht="11.25" customHeight="1">
      <c r="A6" s="239"/>
      <c r="B6" s="239"/>
      <c r="C6" s="239"/>
      <c r="D6" s="239"/>
      <c r="E6" s="239"/>
      <c r="F6" s="239"/>
      <c r="G6" s="239"/>
      <c r="H6" s="239"/>
      <c r="I6" s="239"/>
      <c r="J6" s="52"/>
      <c r="K6" s="53"/>
      <c r="L6" s="52"/>
    </row>
    <row r="7" spans="1:12" ht="12" customHeight="1">
      <c r="A7" s="64"/>
      <c r="B7" s="64"/>
      <c r="C7" s="243" t="s">
        <v>336</v>
      </c>
      <c r="D7" s="243"/>
      <c r="E7" s="243"/>
      <c r="F7" s="64"/>
      <c r="G7" s="227" t="s">
        <v>337</v>
      </c>
      <c r="H7" s="227"/>
      <c r="I7" s="227"/>
      <c r="J7" s="52"/>
      <c r="K7" s="158"/>
      <c r="L7" s="52"/>
    </row>
    <row r="8" spans="1:14" ht="11.25" customHeight="1">
      <c r="A8" s="65" t="s">
        <v>179</v>
      </c>
      <c r="B8" s="65"/>
      <c r="C8" s="65" t="s">
        <v>2</v>
      </c>
      <c r="D8" s="65"/>
      <c r="E8" s="65" t="s">
        <v>3</v>
      </c>
      <c r="F8" s="65"/>
      <c r="G8" s="65" t="s">
        <v>2</v>
      </c>
      <c r="H8" s="65"/>
      <c r="I8" s="65" t="s">
        <v>3</v>
      </c>
      <c r="J8" s="52"/>
      <c r="K8" s="158"/>
      <c r="L8" s="69"/>
      <c r="M8" s="107"/>
      <c r="N8" s="107"/>
    </row>
    <row r="9" spans="1:14" ht="11.25" customHeight="1">
      <c r="A9" s="66" t="s">
        <v>28</v>
      </c>
      <c r="B9" s="52"/>
      <c r="C9" s="45">
        <v>54</v>
      </c>
      <c r="D9" s="40"/>
      <c r="E9" s="45">
        <v>33000</v>
      </c>
      <c r="F9" s="40"/>
      <c r="G9" s="45">
        <v>523</v>
      </c>
      <c r="H9" s="40"/>
      <c r="I9" s="45">
        <v>349000</v>
      </c>
      <c r="J9" s="52"/>
      <c r="K9" s="106"/>
      <c r="L9" s="69"/>
      <c r="M9" s="107"/>
      <c r="N9" s="107"/>
    </row>
    <row r="10" spans="1:12" ht="11.25" customHeight="1">
      <c r="A10" s="66" t="s">
        <v>36</v>
      </c>
      <c r="B10" s="52"/>
      <c r="C10" s="109" t="s">
        <v>257</v>
      </c>
      <c r="D10" s="75"/>
      <c r="E10" s="45">
        <v>79</v>
      </c>
      <c r="F10" s="40"/>
      <c r="G10" s="45">
        <v>187</v>
      </c>
      <c r="H10" s="40"/>
      <c r="I10" s="71">
        <v>82200</v>
      </c>
      <c r="J10" s="52"/>
      <c r="K10" s="53"/>
      <c r="L10" s="52"/>
    </row>
    <row r="11" spans="1:12" ht="11.25" customHeight="1">
      <c r="A11" s="66" t="s">
        <v>266</v>
      </c>
      <c r="B11" s="52"/>
      <c r="C11" s="109" t="s">
        <v>257</v>
      </c>
      <c r="D11" s="40"/>
      <c r="E11" s="71">
        <v>222</v>
      </c>
      <c r="F11" s="40"/>
      <c r="G11" s="45">
        <v>24</v>
      </c>
      <c r="H11" s="40"/>
      <c r="I11" s="71">
        <v>2740</v>
      </c>
      <c r="J11" s="52"/>
      <c r="K11" s="53"/>
      <c r="L11" s="52"/>
    </row>
    <row r="12" spans="1:12" ht="11.25" customHeight="1">
      <c r="A12" s="66" t="s">
        <v>323</v>
      </c>
      <c r="B12" s="52"/>
      <c r="C12" s="45">
        <v>8</v>
      </c>
      <c r="D12" s="75"/>
      <c r="E12" s="45">
        <v>3190</v>
      </c>
      <c r="F12" s="40"/>
      <c r="G12" s="46">
        <v>43</v>
      </c>
      <c r="H12" s="40"/>
      <c r="I12" s="46">
        <v>15100</v>
      </c>
      <c r="J12" s="52"/>
      <c r="K12" s="53"/>
      <c r="L12" s="52"/>
    </row>
    <row r="13" spans="1:12" ht="11.25" customHeight="1">
      <c r="A13" s="66" t="s">
        <v>29</v>
      </c>
      <c r="B13" s="52"/>
      <c r="C13" s="46">
        <v>81</v>
      </c>
      <c r="D13" s="40"/>
      <c r="E13" s="46">
        <v>31100</v>
      </c>
      <c r="F13" s="40"/>
      <c r="G13" s="46">
        <v>878</v>
      </c>
      <c r="H13" s="40"/>
      <c r="I13" s="46">
        <v>367000</v>
      </c>
      <c r="J13" s="52"/>
      <c r="K13" s="159"/>
      <c r="L13" s="63"/>
    </row>
    <row r="14" spans="1:12" ht="11.25" customHeight="1">
      <c r="A14" s="66" t="s">
        <v>30</v>
      </c>
      <c r="B14" s="52"/>
      <c r="C14" s="71">
        <v>2</v>
      </c>
      <c r="D14" s="40"/>
      <c r="E14" s="71">
        <v>1680</v>
      </c>
      <c r="F14" s="40"/>
      <c r="G14" s="71">
        <v>25</v>
      </c>
      <c r="H14" s="40"/>
      <c r="I14" s="71">
        <v>10400</v>
      </c>
      <c r="J14" s="52"/>
      <c r="K14" s="159"/>
      <c r="L14" s="63"/>
    </row>
    <row r="15" spans="1:12" ht="11.25" customHeight="1">
      <c r="A15" s="66" t="s">
        <v>45</v>
      </c>
      <c r="B15" s="86"/>
      <c r="C15" s="46">
        <v>3</v>
      </c>
      <c r="D15" s="46"/>
      <c r="E15" s="46">
        <v>1570</v>
      </c>
      <c r="F15" s="46"/>
      <c r="G15" s="46">
        <v>35</v>
      </c>
      <c r="H15" s="46"/>
      <c r="I15" s="46">
        <v>15200</v>
      </c>
      <c r="J15" s="52"/>
      <c r="K15" s="159"/>
      <c r="L15" s="52"/>
    </row>
    <row r="16" spans="1:12" ht="11.25" customHeight="1">
      <c r="A16" s="66" t="s">
        <v>31</v>
      </c>
      <c r="B16" s="52"/>
      <c r="C16" s="46">
        <v>14</v>
      </c>
      <c r="D16" s="40"/>
      <c r="E16" s="46">
        <v>4650</v>
      </c>
      <c r="F16" s="40"/>
      <c r="G16" s="46">
        <v>120</v>
      </c>
      <c r="H16" s="40"/>
      <c r="I16" s="46">
        <v>43100</v>
      </c>
      <c r="J16" s="52"/>
      <c r="K16" s="159"/>
      <c r="L16" s="87"/>
    </row>
    <row r="17" spans="1:12" ht="11.25" customHeight="1">
      <c r="A17" s="66" t="s">
        <v>46</v>
      </c>
      <c r="B17" s="52"/>
      <c r="C17" s="46">
        <v>9</v>
      </c>
      <c r="D17" s="40"/>
      <c r="E17" s="46">
        <v>5430</v>
      </c>
      <c r="F17" s="40"/>
      <c r="G17" s="46">
        <v>68</v>
      </c>
      <c r="H17" s="40"/>
      <c r="I17" s="46">
        <v>55000</v>
      </c>
      <c r="J17" s="52"/>
      <c r="K17" s="87"/>
      <c r="L17" s="106"/>
    </row>
    <row r="18" spans="1:12" ht="11.25" customHeight="1">
      <c r="A18" s="66" t="s">
        <v>52</v>
      </c>
      <c r="B18" s="52"/>
      <c r="C18" s="46">
        <v>1</v>
      </c>
      <c r="D18" s="40"/>
      <c r="E18" s="46">
        <v>74</v>
      </c>
      <c r="F18" s="40"/>
      <c r="G18" s="46">
        <v>15</v>
      </c>
      <c r="H18" s="40"/>
      <c r="I18" s="46">
        <v>7400</v>
      </c>
      <c r="J18" s="52"/>
      <c r="K18" s="106"/>
      <c r="L18" s="87"/>
    </row>
    <row r="19" spans="1:12" ht="11.25" customHeight="1">
      <c r="A19" s="66" t="s">
        <v>37</v>
      </c>
      <c r="B19" s="52"/>
      <c r="C19" s="109" t="s">
        <v>257</v>
      </c>
      <c r="D19" s="40"/>
      <c r="E19" s="45">
        <v>144</v>
      </c>
      <c r="F19" s="40"/>
      <c r="G19" s="46">
        <v>7</v>
      </c>
      <c r="H19" s="40"/>
      <c r="I19" s="45">
        <v>1820</v>
      </c>
      <c r="J19" s="52"/>
      <c r="K19" s="87"/>
      <c r="L19" s="192"/>
    </row>
    <row r="20" spans="1:12" ht="11.25" customHeight="1">
      <c r="A20" s="66" t="s">
        <v>47</v>
      </c>
      <c r="B20" s="52"/>
      <c r="C20" s="46">
        <v>2</v>
      </c>
      <c r="D20" s="75"/>
      <c r="E20" s="45">
        <v>860</v>
      </c>
      <c r="F20" s="40"/>
      <c r="G20" s="46">
        <v>35</v>
      </c>
      <c r="H20" s="40"/>
      <c r="I20" s="45">
        <v>16300</v>
      </c>
      <c r="J20" s="52"/>
      <c r="K20" s="87"/>
      <c r="L20" s="87"/>
    </row>
    <row r="21" spans="1:12" ht="11.25" customHeight="1">
      <c r="A21" s="66" t="s">
        <v>48</v>
      </c>
      <c r="B21" s="52"/>
      <c r="C21" s="45" t="s">
        <v>5</v>
      </c>
      <c r="D21" s="75"/>
      <c r="E21" s="45" t="s">
        <v>5</v>
      </c>
      <c r="F21" s="40"/>
      <c r="G21" s="40">
        <v>121</v>
      </c>
      <c r="H21" s="40"/>
      <c r="I21" s="45">
        <v>49600</v>
      </c>
      <c r="J21" s="52"/>
      <c r="K21" s="87"/>
      <c r="L21" s="87"/>
    </row>
    <row r="22" spans="1:12" ht="11.25" customHeight="1">
      <c r="A22" s="66" t="s">
        <v>38</v>
      </c>
      <c r="B22" s="52"/>
      <c r="C22" s="109" t="s">
        <v>257</v>
      </c>
      <c r="D22" s="75"/>
      <c r="E22" s="45">
        <v>16</v>
      </c>
      <c r="F22" s="40"/>
      <c r="G22" s="40">
        <v>4</v>
      </c>
      <c r="H22" s="40"/>
      <c r="I22" s="45">
        <v>4240</v>
      </c>
      <c r="J22" s="52"/>
      <c r="K22" s="87"/>
      <c r="L22" s="87"/>
    </row>
    <row r="23" spans="1:12" ht="11.25" customHeight="1">
      <c r="A23" s="66" t="s">
        <v>252</v>
      </c>
      <c r="B23" s="52"/>
      <c r="C23" s="46">
        <v>2</v>
      </c>
      <c r="D23" s="40"/>
      <c r="E23" s="45">
        <v>472</v>
      </c>
      <c r="F23" s="40"/>
      <c r="G23" s="46">
        <v>23</v>
      </c>
      <c r="H23" s="40"/>
      <c r="I23" s="45">
        <v>9280</v>
      </c>
      <c r="J23" s="52"/>
      <c r="K23" s="159"/>
      <c r="L23" s="69"/>
    </row>
    <row r="24" spans="1:13" ht="11.25" customHeight="1">
      <c r="A24" s="66" t="s">
        <v>32</v>
      </c>
      <c r="B24" s="52"/>
      <c r="C24" s="40">
        <v>3</v>
      </c>
      <c r="D24" s="40"/>
      <c r="E24" s="46">
        <v>1640</v>
      </c>
      <c r="F24" s="40"/>
      <c r="G24" s="40">
        <v>30</v>
      </c>
      <c r="H24" s="40"/>
      <c r="I24" s="46">
        <v>26600</v>
      </c>
      <c r="J24" s="52"/>
      <c r="K24" s="159"/>
      <c r="L24" s="63"/>
      <c r="M24" s="1"/>
    </row>
    <row r="25" spans="1:13" ht="11.25" customHeight="1">
      <c r="A25" s="66" t="s">
        <v>33</v>
      </c>
      <c r="B25" s="52"/>
      <c r="C25" s="40">
        <v>3</v>
      </c>
      <c r="D25" s="40"/>
      <c r="E25" s="46">
        <v>1810</v>
      </c>
      <c r="F25" s="40"/>
      <c r="G25" s="40">
        <v>59</v>
      </c>
      <c r="H25" s="40"/>
      <c r="I25" s="46">
        <v>23500</v>
      </c>
      <c r="J25" s="52"/>
      <c r="K25" s="159"/>
      <c r="L25" s="63"/>
      <c r="M25" s="160"/>
    </row>
    <row r="26" spans="1:12" ht="11.25" customHeight="1">
      <c r="A26" s="66" t="s">
        <v>41</v>
      </c>
      <c r="B26" s="52"/>
      <c r="C26" s="109" t="s">
        <v>257</v>
      </c>
      <c r="D26" s="40"/>
      <c r="E26" s="46">
        <v>174</v>
      </c>
      <c r="F26" s="40"/>
      <c r="G26" s="40">
        <v>9</v>
      </c>
      <c r="H26" s="40"/>
      <c r="I26" s="46">
        <v>3440</v>
      </c>
      <c r="J26" s="52"/>
      <c r="K26" s="159"/>
      <c r="L26" s="187"/>
    </row>
    <row r="27" spans="1:12" ht="11.25" customHeight="1">
      <c r="A27" s="66" t="s">
        <v>53</v>
      </c>
      <c r="B27" s="52"/>
      <c r="C27" s="40">
        <v>4</v>
      </c>
      <c r="D27" s="40"/>
      <c r="E27" s="46">
        <v>1210</v>
      </c>
      <c r="F27" s="40"/>
      <c r="G27" s="40">
        <v>54</v>
      </c>
      <c r="H27" s="40"/>
      <c r="I27" s="46">
        <v>16600</v>
      </c>
      <c r="J27" s="52"/>
      <c r="K27" s="159"/>
      <c r="L27" s="120"/>
    </row>
    <row r="28" spans="1:14" ht="11.25" customHeight="1">
      <c r="A28" s="66" t="s">
        <v>55</v>
      </c>
      <c r="B28" s="52"/>
      <c r="C28" s="46">
        <v>76</v>
      </c>
      <c r="D28" s="40"/>
      <c r="E28" s="46">
        <v>19200</v>
      </c>
      <c r="F28" s="40"/>
      <c r="G28" s="46">
        <v>821</v>
      </c>
      <c r="H28" s="40"/>
      <c r="I28" s="46">
        <v>229000</v>
      </c>
      <c r="J28" s="52"/>
      <c r="K28" s="46"/>
      <c r="L28" s="52"/>
      <c r="M28" s="120"/>
      <c r="N28" s="1"/>
    </row>
    <row r="29" spans="1:15" ht="11.25" customHeight="1">
      <c r="A29" s="66" t="s">
        <v>50</v>
      </c>
      <c r="B29" s="52"/>
      <c r="C29" s="109" t="s">
        <v>257</v>
      </c>
      <c r="D29" s="40"/>
      <c r="E29" s="46">
        <v>30</v>
      </c>
      <c r="F29" s="40"/>
      <c r="G29" s="45">
        <v>8</v>
      </c>
      <c r="H29" s="40"/>
      <c r="I29" s="46">
        <v>2260</v>
      </c>
      <c r="J29" s="52"/>
      <c r="K29" s="180"/>
      <c r="L29" s="185"/>
      <c r="M29" s="11"/>
      <c r="N29" s="11"/>
      <c r="O29" s="11"/>
    </row>
    <row r="30" spans="1:15" ht="11.25" customHeight="1">
      <c r="A30" s="66" t="s">
        <v>271</v>
      </c>
      <c r="B30" s="52"/>
      <c r="C30" s="109" t="s">
        <v>257</v>
      </c>
      <c r="D30" s="75"/>
      <c r="E30" s="45">
        <v>4</v>
      </c>
      <c r="F30" s="40"/>
      <c r="G30" s="46">
        <v>36</v>
      </c>
      <c r="H30" s="40"/>
      <c r="I30" s="46">
        <v>16600</v>
      </c>
      <c r="J30" s="52"/>
      <c r="K30" s="52"/>
      <c r="L30" s="120"/>
      <c r="M30" s="22"/>
      <c r="N30" s="22"/>
      <c r="O30" s="22"/>
    </row>
    <row r="31" spans="1:14" ht="11.25" customHeight="1">
      <c r="A31" s="66" t="s">
        <v>51</v>
      </c>
      <c r="B31" s="52"/>
      <c r="C31" s="109" t="s">
        <v>257</v>
      </c>
      <c r="D31" s="46"/>
      <c r="E31" s="46">
        <v>409</v>
      </c>
      <c r="F31" s="46"/>
      <c r="G31" s="40">
        <v>6</v>
      </c>
      <c r="H31" s="46"/>
      <c r="I31" s="46">
        <v>6420</v>
      </c>
      <c r="J31" s="52"/>
      <c r="K31" s="53"/>
      <c r="L31" s="11"/>
      <c r="M31" s="11"/>
      <c r="N31" s="11"/>
    </row>
    <row r="32" spans="1:18" ht="11.25" customHeight="1">
      <c r="A32" s="67" t="s">
        <v>8</v>
      </c>
      <c r="B32" s="66"/>
      <c r="C32" s="61">
        <f>SUM(C9:C31)+3</f>
        <v>265</v>
      </c>
      <c r="D32" s="61"/>
      <c r="E32" s="61">
        <v>107000</v>
      </c>
      <c r="F32" s="61"/>
      <c r="G32" s="61">
        <v>3130</v>
      </c>
      <c r="H32" s="61"/>
      <c r="I32" s="61">
        <v>1350000</v>
      </c>
      <c r="J32" s="186"/>
      <c r="K32" s="73"/>
      <c r="L32" s="22"/>
      <c r="M32" s="22"/>
      <c r="N32" s="22"/>
      <c r="O32" s="22"/>
      <c r="P32" s="7"/>
      <c r="Q32" s="7"/>
      <c r="R32" s="7"/>
    </row>
    <row r="33" spans="1:18" ht="11.25" customHeight="1">
      <c r="A33" s="235" t="s">
        <v>56</v>
      </c>
      <c r="B33" s="242"/>
      <c r="C33" s="242"/>
      <c r="D33" s="242"/>
      <c r="E33" s="242"/>
      <c r="F33" s="242"/>
      <c r="G33" s="242"/>
      <c r="H33" s="242"/>
      <c r="I33" s="242"/>
      <c r="J33" s="52"/>
      <c r="K33" s="180"/>
      <c r="L33" s="107"/>
      <c r="O33" s="22"/>
      <c r="P33" s="7"/>
      <c r="Q33" s="7"/>
      <c r="R33" s="7"/>
    </row>
    <row r="34" spans="1:13" ht="12" customHeight="1">
      <c r="A34" s="236" t="s">
        <v>300</v>
      </c>
      <c r="B34" s="219"/>
      <c r="C34" s="219"/>
      <c r="D34" s="219"/>
      <c r="E34" s="219"/>
      <c r="F34" s="219"/>
      <c r="G34" s="219"/>
      <c r="H34" s="219"/>
      <c r="I34" s="219"/>
      <c r="J34" s="52"/>
      <c r="K34" s="52"/>
      <c r="L34" s="188"/>
      <c r="M34" s="1"/>
    </row>
    <row r="35" spans="1:14" ht="12" customHeight="1">
      <c r="A35" s="237" t="s">
        <v>301</v>
      </c>
      <c r="B35" s="237"/>
      <c r="C35" s="237"/>
      <c r="D35" s="237"/>
      <c r="E35" s="237"/>
      <c r="F35" s="237"/>
      <c r="G35" s="237"/>
      <c r="H35" s="237"/>
      <c r="I35" s="237"/>
      <c r="J35" s="52"/>
      <c r="K35" s="53"/>
      <c r="L35" s="11"/>
      <c r="M35" s="11"/>
      <c r="N35" s="11"/>
    </row>
    <row r="36" spans="1:14" ht="12" customHeight="1">
      <c r="A36" s="221" t="s">
        <v>237</v>
      </c>
      <c r="B36" s="219"/>
      <c r="C36" s="219"/>
      <c r="D36" s="219"/>
      <c r="E36" s="219"/>
      <c r="F36" s="219"/>
      <c r="G36" s="219"/>
      <c r="H36" s="219"/>
      <c r="I36" s="219"/>
      <c r="J36" s="52"/>
      <c r="K36" s="73"/>
      <c r="L36" s="22"/>
      <c r="M36" s="22"/>
      <c r="N36" s="22"/>
    </row>
    <row r="37" spans="1:12" ht="12" customHeight="1">
      <c r="A37" s="218" t="s">
        <v>264</v>
      </c>
      <c r="B37" s="219"/>
      <c r="C37" s="219"/>
      <c r="D37" s="219"/>
      <c r="E37" s="219"/>
      <c r="F37" s="219"/>
      <c r="G37" s="219"/>
      <c r="H37" s="219"/>
      <c r="I37" s="219"/>
      <c r="J37" s="52"/>
      <c r="K37" s="53"/>
      <c r="L37" s="52"/>
    </row>
    <row r="38" spans="1:12" ht="12" customHeight="1">
      <c r="A38" s="221" t="s">
        <v>254</v>
      </c>
      <c r="B38" s="221"/>
      <c r="C38" s="221"/>
      <c r="D38" s="221"/>
      <c r="E38" s="221"/>
      <c r="F38" s="221"/>
      <c r="G38" s="221"/>
      <c r="H38" s="221"/>
      <c r="I38" s="221"/>
      <c r="J38" s="52"/>
      <c r="K38" s="53"/>
      <c r="L38" s="52"/>
    </row>
    <row r="39" spans="1:12" ht="12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52"/>
      <c r="K39" s="53"/>
      <c r="L39" s="52"/>
    </row>
    <row r="40" spans="1:12" ht="11.25" customHeight="1">
      <c r="A40" s="223" t="s">
        <v>210</v>
      </c>
      <c r="B40" s="223"/>
      <c r="C40" s="223"/>
      <c r="D40" s="223"/>
      <c r="E40" s="223"/>
      <c r="F40" s="223"/>
      <c r="G40" s="223"/>
      <c r="H40" s="223"/>
      <c r="I40" s="223"/>
      <c r="J40" s="52"/>
      <c r="K40" s="53"/>
      <c r="L40" s="52"/>
    </row>
    <row r="41" spans="1:12" ht="11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3"/>
      <c r="L41" s="52"/>
    </row>
    <row r="42" spans="1:12" ht="11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2"/>
    </row>
    <row r="43" spans="1:12" ht="11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3"/>
      <c r="L43" s="52"/>
    </row>
    <row r="44" spans="1:12" ht="11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3"/>
      <c r="L44" s="52"/>
    </row>
    <row r="45" spans="1:12" ht="11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3"/>
      <c r="L45" s="52"/>
    </row>
    <row r="46" spans="1:12" ht="11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52"/>
    </row>
    <row r="47" spans="1:12" ht="11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3"/>
      <c r="L47" s="52"/>
    </row>
    <row r="48" spans="1:12" ht="11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52"/>
    </row>
    <row r="49" spans="1:12" ht="11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52"/>
    </row>
    <row r="50" spans="1:12" ht="11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3"/>
      <c r="L50" s="52"/>
    </row>
  </sheetData>
  <sheetProtection/>
  <mergeCells count="16">
    <mergeCell ref="A5:I5"/>
    <mergeCell ref="A6:I6"/>
    <mergeCell ref="A37:I37"/>
    <mergeCell ref="A38:I38"/>
    <mergeCell ref="A1:I1"/>
    <mergeCell ref="A2:I2"/>
    <mergeCell ref="A3:I3"/>
    <mergeCell ref="A4:I4"/>
    <mergeCell ref="A39:I39"/>
    <mergeCell ref="A40:I40"/>
    <mergeCell ref="C7:E7"/>
    <mergeCell ref="G7:I7"/>
    <mergeCell ref="A33:I33"/>
    <mergeCell ref="A34:I34"/>
    <mergeCell ref="A35:I35"/>
    <mergeCell ref="A36:I36"/>
  </mergeCells>
  <printOptions/>
  <pageMargins left="0.5" right="0.5" top="0.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34.7109375" style="12" bestFit="1" customWidth="1"/>
    <col min="2" max="2" width="1.7109375" style="12" customWidth="1"/>
    <col min="3" max="3" width="6.8515625" style="11" bestFit="1" customWidth="1"/>
    <col min="4" max="4" width="1.7109375" style="11" customWidth="1"/>
    <col min="5" max="5" width="7.7109375" style="11" customWidth="1"/>
    <col min="6" max="6" width="1.7109375" style="11" customWidth="1"/>
    <col min="7" max="7" width="6.8515625" style="11" bestFit="1" customWidth="1"/>
    <col min="8" max="8" width="1.7109375" style="11" customWidth="1"/>
    <col min="9" max="9" width="7.7109375" style="11" customWidth="1"/>
    <col min="10" max="14" width="9.140625" style="12" customWidth="1"/>
    <col min="15" max="16384" width="9.140625" style="12" customWidth="1"/>
  </cols>
  <sheetData>
    <row r="1" spans="1:12" ht="11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63"/>
      <c r="K1" s="52"/>
      <c r="L1" s="52"/>
    </row>
    <row r="2" spans="1:12" ht="11.25" customHeight="1">
      <c r="A2" s="233" t="s">
        <v>302</v>
      </c>
      <c r="B2" s="233"/>
      <c r="C2" s="233"/>
      <c r="D2" s="233"/>
      <c r="E2" s="233"/>
      <c r="F2" s="233"/>
      <c r="G2" s="233"/>
      <c r="H2" s="233"/>
      <c r="I2" s="233"/>
      <c r="J2" s="52"/>
      <c r="K2" s="52"/>
      <c r="L2" s="52"/>
    </row>
    <row r="3" spans="1:12" ht="11.25" customHeight="1">
      <c r="A3" s="233" t="s">
        <v>303</v>
      </c>
      <c r="B3" s="233"/>
      <c r="C3" s="233"/>
      <c r="D3" s="233"/>
      <c r="E3" s="233"/>
      <c r="F3" s="233"/>
      <c r="G3" s="233"/>
      <c r="H3" s="233"/>
      <c r="I3" s="233"/>
      <c r="J3" s="52"/>
      <c r="K3" s="52"/>
      <c r="L3" s="52"/>
    </row>
    <row r="4" spans="1:12" ht="11.25" customHeight="1">
      <c r="A4" s="233"/>
      <c r="B4" s="233"/>
      <c r="C4" s="233"/>
      <c r="D4" s="233"/>
      <c r="E4" s="233"/>
      <c r="F4" s="233"/>
      <c r="G4" s="233"/>
      <c r="H4" s="233"/>
      <c r="I4" s="233"/>
      <c r="J4" s="52"/>
      <c r="K4" s="52"/>
      <c r="L4" s="52"/>
    </row>
    <row r="5" spans="1:12" ht="11.25" customHeight="1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52"/>
      <c r="K5" s="52"/>
      <c r="L5" s="52"/>
    </row>
    <row r="6" spans="1:12" ht="11.25" customHeight="1">
      <c r="A6" s="239"/>
      <c r="B6" s="239"/>
      <c r="C6" s="239"/>
      <c r="D6" s="239"/>
      <c r="E6" s="239"/>
      <c r="F6" s="239"/>
      <c r="G6" s="239"/>
      <c r="H6" s="239"/>
      <c r="I6" s="239"/>
      <c r="J6" s="52"/>
      <c r="K6" s="52"/>
      <c r="L6" s="52"/>
    </row>
    <row r="7" spans="1:12" ht="12" customHeight="1">
      <c r="A7" s="52"/>
      <c r="B7" s="52"/>
      <c r="C7" s="243" t="s">
        <v>336</v>
      </c>
      <c r="D7" s="243"/>
      <c r="E7" s="243"/>
      <c r="F7" s="53"/>
      <c r="G7" s="227" t="s">
        <v>338</v>
      </c>
      <c r="H7" s="227"/>
      <c r="I7" s="227"/>
      <c r="J7" s="52"/>
      <c r="K7" s="52"/>
      <c r="L7" s="52"/>
    </row>
    <row r="8" spans="1:12" ht="11.25" customHeight="1">
      <c r="A8" s="65" t="s">
        <v>57</v>
      </c>
      <c r="B8" s="66"/>
      <c r="C8" s="65" t="s">
        <v>2</v>
      </c>
      <c r="D8" s="65"/>
      <c r="E8" s="65" t="s">
        <v>3</v>
      </c>
      <c r="F8" s="144"/>
      <c r="G8" s="65" t="s">
        <v>2</v>
      </c>
      <c r="H8" s="65"/>
      <c r="I8" s="65" t="s">
        <v>3</v>
      </c>
      <c r="J8" s="52"/>
      <c r="K8" s="52"/>
      <c r="L8" s="52"/>
    </row>
    <row r="9" spans="1:12" ht="11.25" customHeight="1">
      <c r="A9" s="66" t="s">
        <v>58</v>
      </c>
      <c r="B9" s="52"/>
      <c r="C9" s="40">
        <v>25</v>
      </c>
      <c r="D9" s="75"/>
      <c r="E9" s="40">
        <v>8310</v>
      </c>
      <c r="F9" s="75"/>
      <c r="G9" s="40">
        <v>213</v>
      </c>
      <c r="H9" s="75"/>
      <c r="I9" s="40">
        <v>75600</v>
      </c>
      <c r="J9" s="52"/>
      <c r="K9" s="52"/>
      <c r="L9" s="52"/>
    </row>
    <row r="10" spans="1:12" ht="11.25" customHeight="1">
      <c r="A10" s="66" t="s">
        <v>59</v>
      </c>
      <c r="B10" s="52"/>
      <c r="C10" s="40">
        <v>7</v>
      </c>
      <c r="D10" s="75"/>
      <c r="E10" s="40">
        <v>1980</v>
      </c>
      <c r="F10" s="75"/>
      <c r="G10" s="40">
        <v>80</v>
      </c>
      <c r="H10" s="75"/>
      <c r="I10" s="40">
        <v>24700</v>
      </c>
      <c r="J10" s="52"/>
      <c r="K10" s="52"/>
      <c r="L10" s="52"/>
    </row>
    <row r="11" spans="1:12" ht="11.25" customHeight="1">
      <c r="A11" s="66" t="s">
        <v>60</v>
      </c>
      <c r="B11" s="52"/>
      <c r="C11" s="40">
        <v>67</v>
      </c>
      <c r="D11" s="75"/>
      <c r="E11" s="40">
        <v>21100</v>
      </c>
      <c r="F11" s="75"/>
      <c r="G11" s="40">
        <v>889</v>
      </c>
      <c r="H11" s="75"/>
      <c r="I11" s="40">
        <v>369000</v>
      </c>
      <c r="J11" s="52"/>
      <c r="K11" s="52"/>
      <c r="L11" s="52"/>
    </row>
    <row r="12" spans="1:12" ht="11.25" customHeight="1">
      <c r="A12" s="66" t="s">
        <v>61</v>
      </c>
      <c r="B12" s="52"/>
      <c r="C12" s="40">
        <v>1</v>
      </c>
      <c r="D12" s="75"/>
      <c r="E12" s="40">
        <v>128</v>
      </c>
      <c r="F12" s="75"/>
      <c r="G12" s="40">
        <v>16</v>
      </c>
      <c r="H12" s="75"/>
      <c r="I12" s="40">
        <v>4010</v>
      </c>
      <c r="J12" s="52"/>
      <c r="K12" s="52"/>
      <c r="L12" s="52"/>
    </row>
    <row r="13" spans="1:12" ht="11.25" customHeight="1">
      <c r="A13" s="66" t="s">
        <v>62</v>
      </c>
      <c r="B13" s="52"/>
      <c r="C13" s="40">
        <v>27</v>
      </c>
      <c r="D13" s="75"/>
      <c r="E13" s="40">
        <v>4990</v>
      </c>
      <c r="F13" s="75"/>
      <c r="G13" s="40">
        <v>344</v>
      </c>
      <c r="H13" s="75"/>
      <c r="I13" s="40">
        <v>90100</v>
      </c>
      <c r="J13" s="52"/>
      <c r="K13" s="52"/>
      <c r="L13" s="63"/>
    </row>
    <row r="14" spans="1:12" ht="11.25" customHeight="1">
      <c r="A14" s="66" t="s">
        <v>64</v>
      </c>
      <c r="B14" s="52"/>
      <c r="C14" s="40">
        <v>7</v>
      </c>
      <c r="D14" s="75"/>
      <c r="E14" s="40">
        <v>1660</v>
      </c>
      <c r="F14" s="75"/>
      <c r="G14" s="40">
        <v>73</v>
      </c>
      <c r="H14" s="75"/>
      <c r="I14" s="40">
        <v>18000</v>
      </c>
      <c r="J14" s="52"/>
      <c r="K14" s="52"/>
      <c r="L14" s="52"/>
    </row>
    <row r="15" spans="1:12" ht="11.25" customHeight="1">
      <c r="A15" s="66" t="s">
        <v>65</v>
      </c>
      <c r="B15" s="52"/>
      <c r="C15" s="40">
        <v>18</v>
      </c>
      <c r="D15" s="75"/>
      <c r="E15" s="40">
        <v>5090</v>
      </c>
      <c r="F15" s="75"/>
      <c r="G15" s="40">
        <v>226</v>
      </c>
      <c r="H15" s="75"/>
      <c r="I15" s="40">
        <v>67700</v>
      </c>
      <c r="J15" s="52"/>
      <c r="K15" s="52"/>
      <c r="L15" s="52"/>
    </row>
    <row r="16" spans="1:12" ht="11.25" customHeight="1">
      <c r="A16" s="66" t="s">
        <v>66</v>
      </c>
      <c r="B16" s="52"/>
      <c r="C16" s="40">
        <v>8</v>
      </c>
      <c r="D16" s="75"/>
      <c r="E16" s="40">
        <v>2550</v>
      </c>
      <c r="F16" s="75"/>
      <c r="G16" s="40">
        <v>80</v>
      </c>
      <c r="H16" s="75"/>
      <c r="I16" s="40">
        <v>26800</v>
      </c>
      <c r="J16" s="52"/>
      <c r="K16" s="52"/>
      <c r="L16" s="87"/>
    </row>
    <row r="17" spans="1:13" ht="11.25" customHeight="1">
      <c r="A17" s="66" t="s">
        <v>67</v>
      </c>
      <c r="B17" s="52"/>
      <c r="C17" s="45" t="s">
        <v>5</v>
      </c>
      <c r="D17" s="75"/>
      <c r="E17" s="45" t="s">
        <v>5</v>
      </c>
      <c r="F17" s="75"/>
      <c r="G17" s="109" t="s">
        <v>256</v>
      </c>
      <c r="H17" s="75"/>
      <c r="I17" s="40">
        <v>201</v>
      </c>
      <c r="J17" s="52"/>
      <c r="K17" s="52"/>
      <c r="L17" s="63"/>
      <c r="M17" s="1"/>
    </row>
    <row r="18" spans="1:13" ht="11.25" customHeight="1">
      <c r="A18" s="66" t="s">
        <v>68</v>
      </c>
      <c r="B18" s="52"/>
      <c r="C18" s="40">
        <v>12</v>
      </c>
      <c r="D18" s="75"/>
      <c r="E18" s="40">
        <v>3870</v>
      </c>
      <c r="F18" s="75"/>
      <c r="G18" s="40">
        <v>176</v>
      </c>
      <c r="H18" s="75"/>
      <c r="I18" s="40">
        <v>56100</v>
      </c>
      <c r="J18" s="52"/>
      <c r="K18" s="52"/>
      <c r="L18" s="63"/>
      <c r="M18" s="1"/>
    </row>
    <row r="19" spans="1:12" ht="11.25" customHeight="1">
      <c r="A19" s="66" t="s">
        <v>69</v>
      </c>
      <c r="B19" s="52"/>
      <c r="C19" s="54">
        <v>50</v>
      </c>
      <c r="D19" s="76"/>
      <c r="E19" s="54">
        <v>14600</v>
      </c>
      <c r="F19" s="76"/>
      <c r="G19" s="54">
        <v>507</v>
      </c>
      <c r="H19" s="76"/>
      <c r="I19" s="54">
        <v>150000</v>
      </c>
      <c r="J19" s="52"/>
      <c r="K19" s="52"/>
      <c r="L19" s="119"/>
    </row>
    <row r="20" spans="1:12" ht="11.25" customHeight="1">
      <c r="A20" s="67" t="s">
        <v>70</v>
      </c>
      <c r="B20" s="52"/>
      <c r="C20" s="58">
        <f>SUM(C9:C19)</f>
        <v>222</v>
      </c>
      <c r="D20" s="77"/>
      <c r="E20" s="58">
        <v>64300</v>
      </c>
      <c r="F20" s="77"/>
      <c r="G20" s="58">
        <v>2600</v>
      </c>
      <c r="H20" s="77"/>
      <c r="I20" s="58">
        <v>881000</v>
      </c>
      <c r="J20" s="52"/>
      <c r="K20" s="180"/>
      <c r="L20" s="187"/>
    </row>
    <row r="21" spans="1:13" ht="11.25" customHeight="1">
      <c r="A21" s="66" t="s">
        <v>71</v>
      </c>
      <c r="B21" s="52"/>
      <c r="C21" s="40">
        <v>10</v>
      </c>
      <c r="D21" s="75"/>
      <c r="E21" s="40">
        <v>15300</v>
      </c>
      <c r="F21" s="75"/>
      <c r="G21" s="40">
        <v>128</v>
      </c>
      <c r="H21" s="75"/>
      <c r="I21" s="40">
        <v>207000</v>
      </c>
      <c r="J21" s="52"/>
      <c r="K21" s="52"/>
      <c r="L21" s="188"/>
      <c r="M21" s="1"/>
    </row>
    <row r="22" spans="1:14" ht="11.25" customHeight="1">
      <c r="A22" s="66" t="s">
        <v>72</v>
      </c>
      <c r="B22" s="52"/>
      <c r="C22" s="54">
        <v>33</v>
      </c>
      <c r="D22" s="76"/>
      <c r="E22" s="54">
        <v>27400</v>
      </c>
      <c r="F22" s="76"/>
      <c r="G22" s="54">
        <v>400</v>
      </c>
      <c r="H22" s="76"/>
      <c r="I22" s="54">
        <v>264000</v>
      </c>
      <c r="J22" s="52"/>
      <c r="K22" s="53"/>
      <c r="L22" s="188"/>
      <c r="M22" s="11"/>
      <c r="N22" s="11"/>
    </row>
    <row r="23" spans="1:15" ht="11.25" customHeight="1">
      <c r="A23" s="67" t="s">
        <v>73</v>
      </c>
      <c r="B23" s="52"/>
      <c r="C23" s="60">
        <f>SUM(C21+C22)</f>
        <v>43</v>
      </c>
      <c r="D23" s="60"/>
      <c r="E23" s="60">
        <v>42700</v>
      </c>
      <c r="F23" s="60"/>
      <c r="G23" s="60">
        <v>527</v>
      </c>
      <c r="H23" s="60"/>
      <c r="I23" s="60">
        <v>471000</v>
      </c>
      <c r="J23" s="52"/>
      <c r="K23" s="73"/>
      <c r="L23" s="22"/>
      <c r="M23" s="22"/>
      <c r="N23" s="22"/>
      <c r="O23" s="2"/>
    </row>
    <row r="24" spans="1:15" ht="11.25" customHeight="1">
      <c r="A24" s="123" t="s">
        <v>74</v>
      </c>
      <c r="B24" s="52"/>
      <c r="C24" s="176">
        <f>SUM(C20+C23)</f>
        <v>265</v>
      </c>
      <c r="D24" s="176"/>
      <c r="E24" s="176">
        <v>107000</v>
      </c>
      <c r="F24" s="176"/>
      <c r="G24" s="176">
        <v>3130</v>
      </c>
      <c r="H24" s="176"/>
      <c r="I24" s="176">
        <v>1350000</v>
      </c>
      <c r="J24" s="186"/>
      <c r="K24" s="73"/>
      <c r="L24" s="22"/>
      <c r="M24" s="22"/>
      <c r="N24" s="22"/>
      <c r="O24" s="22"/>
    </row>
    <row r="25" spans="1:15" ht="11.25" customHeight="1">
      <c r="A25" s="70" t="s">
        <v>75</v>
      </c>
      <c r="B25" s="52"/>
      <c r="C25" s="46"/>
      <c r="D25" s="46"/>
      <c r="E25" s="46"/>
      <c r="F25" s="46"/>
      <c r="G25" s="46"/>
      <c r="H25" s="46"/>
      <c r="I25" s="46"/>
      <c r="J25" s="80"/>
      <c r="K25" s="73"/>
      <c r="L25" s="22"/>
      <c r="M25" s="22"/>
      <c r="N25" s="22"/>
      <c r="O25" s="22"/>
    </row>
    <row r="26" spans="1:15" ht="11.25" customHeight="1">
      <c r="A26" s="67" t="s">
        <v>76</v>
      </c>
      <c r="B26" s="52"/>
      <c r="C26" s="45" t="s">
        <v>5</v>
      </c>
      <c r="D26" s="75"/>
      <c r="E26" s="45" t="s">
        <v>5</v>
      </c>
      <c r="F26" s="46"/>
      <c r="G26" s="109" t="s">
        <v>256</v>
      </c>
      <c r="H26" s="75"/>
      <c r="I26" s="45">
        <v>22</v>
      </c>
      <c r="J26" s="80"/>
      <c r="K26" s="73"/>
      <c r="L26" s="22"/>
      <c r="M26" s="22"/>
      <c r="N26" s="22"/>
      <c r="O26" s="22"/>
    </row>
    <row r="27" spans="1:15" ht="11.25" customHeight="1">
      <c r="A27" s="67" t="s">
        <v>316</v>
      </c>
      <c r="B27" s="52"/>
      <c r="C27" s="60">
        <v>265</v>
      </c>
      <c r="D27" s="60"/>
      <c r="E27" s="60">
        <v>107000</v>
      </c>
      <c r="F27" s="60"/>
      <c r="G27" s="60">
        <v>3130</v>
      </c>
      <c r="H27" s="60"/>
      <c r="I27" s="60">
        <v>1350000</v>
      </c>
      <c r="J27" s="80"/>
      <c r="K27" s="73"/>
      <c r="L27" s="22"/>
      <c r="M27" s="22"/>
      <c r="N27" s="22"/>
      <c r="O27" s="22"/>
    </row>
    <row r="28" spans="1:13" ht="11.25" customHeight="1">
      <c r="A28" s="74" t="s">
        <v>89</v>
      </c>
      <c r="B28" s="52"/>
      <c r="C28" s="45"/>
      <c r="D28" s="75"/>
      <c r="E28" s="40"/>
      <c r="F28" s="75"/>
      <c r="G28" s="45"/>
      <c r="H28" s="75"/>
      <c r="I28" s="40"/>
      <c r="J28" s="52"/>
      <c r="K28" s="52"/>
      <c r="L28" s="63"/>
      <c r="M28" s="1"/>
    </row>
    <row r="29" spans="1:13" ht="11.25" customHeight="1">
      <c r="A29" s="67" t="s">
        <v>80</v>
      </c>
      <c r="B29" s="52"/>
      <c r="C29" s="45">
        <v>433</v>
      </c>
      <c r="D29" s="75"/>
      <c r="E29" s="45">
        <v>181000</v>
      </c>
      <c r="F29" s="75"/>
      <c r="G29" s="45">
        <v>3550</v>
      </c>
      <c r="H29" s="75"/>
      <c r="I29" s="45">
        <v>1610000</v>
      </c>
      <c r="J29" s="52"/>
      <c r="K29" s="52"/>
      <c r="L29" s="52"/>
      <c r="M29" s="160"/>
    </row>
    <row r="30" spans="1:13" ht="11.25" customHeight="1">
      <c r="A30" s="67" t="s">
        <v>324</v>
      </c>
      <c r="B30" s="52"/>
      <c r="C30" s="45" t="s">
        <v>5</v>
      </c>
      <c r="D30" s="75"/>
      <c r="E30" s="45" t="s">
        <v>5</v>
      </c>
      <c r="F30" s="75"/>
      <c r="G30" s="109" t="s">
        <v>256</v>
      </c>
      <c r="H30" s="75"/>
      <c r="I30" s="45">
        <v>200</v>
      </c>
      <c r="J30" s="52"/>
      <c r="K30" s="52"/>
      <c r="L30" s="52"/>
      <c r="M30" s="160"/>
    </row>
    <row r="31" spans="1:12" ht="11.25" customHeight="1">
      <c r="A31" s="67" t="s">
        <v>81</v>
      </c>
      <c r="B31" s="52"/>
      <c r="C31" s="109" t="s">
        <v>256</v>
      </c>
      <c r="D31" s="40"/>
      <c r="E31" s="71">
        <v>103</v>
      </c>
      <c r="F31" s="76"/>
      <c r="G31" s="109" t="s">
        <v>256</v>
      </c>
      <c r="H31" s="75"/>
      <c r="I31" s="40">
        <v>196</v>
      </c>
      <c r="J31" s="52"/>
      <c r="K31" s="52"/>
      <c r="L31" s="161"/>
    </row>
    <row r="32" spans="1:12" ht="11.25" customHeight="1">
      <c r="A32" s="68" t="s">
        <v>82</v>
      </c>
      <c r="B32" s="52"/>
      <c r="C32" s="60">
        <f>SUM(C29:C31)</f>
        <v>433</v>
      </c>
      <c r="D32" s="79"/>
      <c r="E32" s="60">
        <v>181000</v>
      </c>
      <c r="F32" s="79"/>
      <c r="G32" s="60">
        <v>3560</v>
      </c>
      <c r="H32" s="79"/>
      <c r="I32" s="60">
        <v>1610000</v>
      </c>
      <c r="J32" s="52"/>
      <c r="K32" s="52"/>
      <c r="L32" s="52"/>
    </row>
    <row r="33" spans="1:12" ht="11.25" customHeight="1">
      <c r="A33" s="66" t="s">
        <v>83</v>
      </c>
      <c r="B33" s="52"/>
      <c r="C33" s="40">
        <v>237</v>
      </c>
      <c r="D33" s="75"/>
      <c r="E33" s="45">
        <v>82300</v>
      </c>
      <c r="F33" s="75"/>
      <c r="G33" s="40">
        <v>2070</v>
      </c>
      <c r="H33" s="75"/>
      <c r="I33" s="45">
        <v>784000</v>
      </c>
      <c r="J33" s="52"/>
      <c r="K33" s="180"/>
      <c r="L33" s="52"/>
    </row>
    <row r="34" spans="1:12" ht="11.25" customHeight="1">
      <c r="A34" s="66" t="s">
        <v>84</v>
      </c>
      <c r="B34" s="52"/>
      <c r="C34" s="40">
        <v>33</v>
      </c>
      <c r="D34" s="75"/>
      <c r="E34" s="40">
        <v>11300</v>
      </c>
      <c r="F34" s="75"/>
      <c r="G34" s="40">
        <v>222</v>
      </c>
      <c r="H34" s="75"/>
      <c r="I34" s="40">
        <v>82600</v>
      </c>
      <c r="J34" s="52"/>
      <c r="K34" s="52"/>
      <c r="L34" s="52"/>
    </row>
    <row r="35" spans="1:12" ht="11.25" customHeight="1">
      <c r="A35" s="66" t="s">
        <v>85</v>
      </c>
      <c r="B35" s="52"/>
      <c r="C35" s="40">
        <v>2</v>
      </c>
      <c r="D35" s="75"/>
      <c r="E35" s="40">
        <v>1780</v>
      </c>
      <c r="F35" s="75"/>
      <c r="G35" s="40">
        <v>18</v>
      </c>
      <c r="H35" s="75"/>
      <c r="I35" s="40">
        <v>18100</v>
      </c>
      <c r="J35" s="52"/>
      <c r="K35" s="52"/>
      <c r="L35" s="52"/>
    </row>
    <row r="36" spans="1:16" ht="11.25" customHeight="1">
      <c r="A36" s="66" t="s">
        <v>86</v>
      </c>
      <c r="B36" s="52"/>
      <c r="C36" s="40">
        <v>4</v>
      </c>
      <c r="D36" s="75"/>
      <c r="E36" s="40">
        <v>7970</v>
      </c>
      <c r="F36" s="75"/>
      <c r="G36" s="40">
        <v>46</v>
      </c>
      <c r="H36" s="75"/>
      <c r="I36" s="40">
        <v>83100</v>
      </c>
      <c r="J36" s="52"/>
      <c r="K36" s="52"/>
      <c r="L36" s="52"/>
      <c r="M36" s="1"/>
      <c r="N36" s="1"/>
      <c r="O36" s="1"/>
      <c r="P36" s="1"/>
    </row>
    <row r="37" spans="1:12" ht="11.25" customHeight="1">
      <c r="A37" s="66" t="s">
        <v>87</v>
      </c>
      <c r="B37" s="52"/>
      <c r="C37" s="54">
        <v>4</v>
      </c>
      <c r="D37" s="76"/>
      <c r="E37" s="54">
        <v>6350</v>
      </c>
      <c r="F37" s="76"/>
      <c r="G37" s="54">
        <v>72</v>
      </c>
      <c r="H37" s="76"/>
      <c r="I37" s="54">
        <v>71700</v>
      </c>
      <c r="J37" s="52"/>
      <c r="K37" s="52"/>
      <c r="L37" s="52"/>
    </row>
    <row r="38" spans="1:12" ht="11.25" customHeight="1">
      <c r="A38" s="67" t="s">
        <v>88</v>
      </c>
      <c r="B38" s="52"/>
      <c r="C38" s="58">
        <f>SUM(C33:C37)-1</f>
        <v>279</v>
      </c>
      <c r="D38" s="77"/>
      <c r="E38" s="58">
        <v>110000</v>
      </c>
      <c r="F38" s="77"/>
      <c r="G38" s="58">
        <v>2420</v>
      </c>
      <c r="H38" s="77"/>
      <c r="I38" s="58">
        <v>1040000</v>
      </c>
      <c r="J38" s="52"/>
      <c r="K38" s="52"/>
      <c r="L38" s="52"/>
    </row>
    <row r="39" spans="1:12" ht="11.25" customHeight="1">
      <c r="A39" s="67" t="s">
        <v>26</v>
      </c>
      <c r="B39" s="66"/>
      <c r="C39" s="88">
        <f>SUM(C24+C32+C38)</f>
        <v>977</v>
      </c>
      <c r="D39" s="88"/>
      <c r="E39" s="88">
        <v>397000</v>
      </c>
      <c r="F39" s="88"/>
      <c r="G39" s="88">
        <v>9110</v>
      </c>
      <c r="H39" s="88"/>
      <c r="I39" s="88">
        <v>4000000</v>
      </c>
      <c r="J39" s="52"/>
      <c r="K39" s="162"/>
      <c r="L39" s="52"/>
    </row>
    <row r="40" spans="1:12" ht="11.25" customHeight="1">
      <c r="A40" s="235" t="s">
        <v>56</v>
      </c>
      <c r="B40" s="242"/>
      <c r="C40" s="242"/>
      <c r="D40" s="242"/>
      <c r="E40" s="242"/>
      <c r="F40" s="242"/>
      <c r="G40" s="242"/>
      <c r="H40" s="242"/>
      <c r="I40" s="242"/>
      <c r="J40" s="52"/>
      <c r="K40" s="162"/>
      <c r="L40" s="52"/>
    </row>
    <row r="41" spans="1:12" ht="12" customHeight="1">
      <c r="A41" s="221" t="s">
        <v>242</v>
      </c>
      <c r="B41" s="219"/>
      <c r="C41" s="219"/>
      <c r="D41" s="219"/>
      <c r="E41" s="219"/>
      <c r="F41" s="219"/>
      <c r="G41" s="219"/>
      <c r="H41" s="219"/>
      <c r="I41" s="219"/>
      <c r="J41" s="52"/>
      <c r="K41" s="52"/>
      <c r="L41" s="52"/>
    </row>
    <row r="42" spans="1:12" ht="12" customHeight="1">
      <c r="A42" s="221" t="s">
        <v>237</v>
      </c>
      <c r="B42" s="219"/>
      <c r="C42" s="219"/>
      <c r="D42" s="219"/>
      <c r="E42" s="219"/>
      <c r="F42" s="219"/>
      <c r="G42" s="219"/>
      <c r="H42" s="219"/>
      <c r="I42" s="219"/>
      <c r="J42" s="52"/>
      <c r="K42" s="52"/>
      <c r="L42" s="52"/>
    </row>
    <row r="43" spans="1:12" ht="12" customHeight="1">
      <c r="A43" s="221" t="s">
        <v>238</v>
      </c>
      <c r="B43" s="219"/>
      <c r="C43" s="219"/>
      <c r="D43" s="219"/>
      <c r="E43" s="219"/>
      <c r="F43" s="219"/>
      <c r="G43" s="219"/>
      <c r="H43" s="219"/>
      <c r="I43" s="219"/>
      <c r="J43" s="52"/>
      <c r="K43" s="52"/>
      <c r="L43" s="52"/>
    </row>
    <row r="44" spans="1:12" ht="12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52"/>
      <c r="K44" s="52"/>
      <c r="L44" s="52"/>
    </row>
    <row r="45" spans="1:12" ht="11.25" customHeight="1">
      <c r="A45" s="223" t="s">
        <v>210</v>
      </c>
      <c r="B45" s="223"/>
      <c r="C45" s="223"/>
      <c r="D45" s="223"/>
      <c r="E45" s="223"/>
      <c r="F45" s="223"/>
      <c r="G45" s="223"/>
      <c r="H45" s="223"/>
      <c r="I45" s="223"/>
      <c r="J45" s="52"/>
      <c r="K45" s="52"/>
      <c r="L45" s="52"/>
    </row>
    <row r="46" spans="1:12" ht="11.25" customHeight="1">
      <c r="A46" s="52"/>
      <c r="B46" s="52"/>
      <c r="C46" s="53"/>
      <c r="D46" s="53"/>
      <c r="E46" s="53"/>
      <c r="F46" s="53"/>
      <c r="G46" s="53"/>
      <c r="H46" s="53"/>
      <c r="I46" s="53"/>
      <c r="J46" s="52"/>
      <c r="K46" s="52"/>
      <c r="L46" s="52"/>
    </row>
    <row r="47" spans="1:10" ht="11.25" customHeight="1">
      <c r="A47" s="28"/>
      <c r="B47" s="28"/>
      <c r="C47" s="29"/>
      <c r="D47" s="29"/>
      <c r="E47" s="29"/>
      <c r="F47" s="29"/>
      <c r="G47" s="29"/>
      <c r="H47" s="29"/>
      <c r="I47" s="29"/>
      <c r="J47" s="28"/>
    </row>
  </sheetData>
  <sheetProtection/>
  <mergeCells count="14">
    <mergeCell ref="A1:I1"/>
    <mergeCell ref="A2:I2"/>
    <mergeCell ref="A3:I3"/>
    <mergeCell ref="A4:I4"/>
    <mergeCell ref="A5:I5"/>
    <mergeCell ref="A6:I6"/>
    <mergeCell ref="A44:I44"/>
    <mergeCell ref="A45:I45"/>
    <mergeCell ref="C7:E7"/>
    <mergeCell ref="G7:I7"/>
    <mergeCell ref="A41:I41"/>
    <mergeCell ref="A42:I42"/>
    <mergeCell ref="A43:I43"/>
    <mergeCell ref="A40:I40"/>
  </mergeCells>
  <printOptions/>
  <pageMargins left="0.5" right="0.5" top="0.5" bottom="0.7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="115" zoomScaleNormal="115" zoomScalePageLayoutView="0" workbookViewId="0" topLeftCell="A1">
      <selection activeCell="A1" sqref="A1:M1"/>
    </sheetView>
  </sheetViews>
  <sheetFormatPr defaultColWidth="9.140625" defaultRowHeight="11.25" customHeight="1"/>
  <cols>
    <col min="1" max="1" width="11.140625" style="3" customWidth="1"/>
    <col min="2" max="2" width="1.7109375" style="3" customWidth="1"/>
    <col min="3" max="3" width="6.8515625" style="3" customWidth="1"/>
    <col min="4" max="4" width="1.7109375" style="3" customWidth="1"/>
    <col min="5" max="5" width="6.140625" style="3" bestFit="1" customWidth="1"/>
    <col min="6" max="6" width="1.7109375" style="3" customWidth="1"/>
    <col min="7" max="7" width="6.8515625" style="3" customWidth="1"/>
    <col min="8" max="8" width="1.7109375" style="3" customWidth="1"/>
    <col min="9" max="9" width="6.140625" style="3" bestFit="1" customWidth="1"/>
    <col min="10" max="10" width="1.7109375" style="3" customWidth="1"/>
    <col min="11" max="11" width="6.8515625" style="3" customWidth="1"/>
    <col min="12" max="12" width="1.7109375" style="3" customWidth="1"/>
    <col min="13" max="13" width="6.140625" style="3" bestFit="1" customWidth="1"/>
    <col min="14" max="14" width="9.140625" style="3" customWidth="1"/>
    <col min="15" max="16384" width="9.140625" style="3" customWidth="1"/>
  </cols>
  <sheetData>
    <row r="1" spans="1:15" ht="11.25" customHeight="1">
      <c r="A1" s="224" t="s">
        <v>180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30"/>
      <c r="O1" s="30"/>
    </row>
    <row r="2" spans="1:15" ht="11.25" customHeight="1">
      <c r="A2" s="224" t="s">
        <v>181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30"/>
      <c r="O2" s="30"/>
    </row>
    <row r="3" spans="1:15" ht="11.25" customHeight="1">
      <c r="A3" s="224" t="s">
        <v>243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30"/>
      <c r="O3" s="30"/>
    </row>
    <row r="4" spans="1:15" ht="11.25" customHeigh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30"/>
      <c r="O4" s="30"/>
    </row>
    <row r="5" spans="1:15" ht="11.25" customHeight="1">
      <c r="A5" s="89"/>
      <c r="B5" s="31"/>
      <c r="C5" s="247" t="s">
        <v>182</v>
      </c>
      <c r="D5" s="247"/>
      <c r="E5" s="247"/>
      <c r="F5" s="31"/>
      <c r="G5" s="247" t="s">
        <v>183</v>
      </c>
      <c r="H5" s="247"/>
      <c r="I5" s="247"/>
      <c r="J5" s="31"/>
      <c r="K5" s="247" t="s">
        <v>184</v>
      </c>
      <c r="L5" s="247"/>
      <c r="M5" s="247"/>
      <c r="N5" s="50"/>
      <c r="O5" s="30"/>
    </row>
    <row r="6" spans="1:15" ht="11.25" customHeight="1">
      <c r="A6" s="89"/>
      <c r="B6" s="31"/>
      <c r="C6" s="248" t="s">
        <v>185</v>
      </c>
      <c r="D6" s="248"/>
      <c r="E6" s="248"/>
      <c r="F6" s="31"/>
      <c r="G6" s="248" t="s">
        <v>186</v>
      </c>
      <c r="H6" s="248"/>
      <c r="I6" s="248"/>
      <c r="J6" s="31"/>
      <c r="K6" s="248" t="s">
        <v>187</v>
      </c>
      <c r="L6" s="248"/>
      <c r="M6" s="248"/>
      <c r="N6" s="50"/>
      <c r="O6" s="30"/>
    </row>
    <row r="7" spans="1:15" ht="11.25" customHeight="1">
      <c r="A7" s="89"/>
      <c r="B7" s="31"/>
      <c r="C7" s="31"/>
      <c r="D7" s="31"/>
      <c r="E7" s="31" t="s">
        <v>188</v>
      </c>
      <c r="F7" s="31"/>
      <c r="G7" s="31"/>
      <c r="H7" s="31"/>
      <c r="I7" s="31" t="s">
        <v>188</v>
      </c>
      <c r="J7" s="31"/>
      <c r="K7" s="31"/>
      <c r="L7" s="31"/>
      <c r="M7" s="31" t="s">
        <v>188</v>
      </c>
      <c r="N7" s="50"/>
      <c r="O7" s="30"/>
    </row>
    <row r="8" spans="1:15" ht="12" customHeight="1">
      <c r="A8" s="90" t="s">
        <v>189</v>
      </c>
      <c r="B8" s="33"/>
      <c r="C8" s="33" t="s">
        <v>190</v>
      </c>
      <c r="D8" s="33"/>
      <c r="E8" s="33" t="s">
        <v>244</v>
      </c>
      <c r="F8" s="33"/>
      <c r="G8" s="33" t="s">
        <v>190</v>
      </c>
      <c r="H8" s="33"/>
      <c r="I8" s="33" t="s">
        <v>244</v>
      </c>
      <c r="J8" s="33"/>
      <c r="K8" s="33" t="s">
        <v>190</v>
      </c>
      <c r="L8" s="33"/>
      <c r="M8" s="33" t="s">
        <v>244</v>
      </c>
      <c r="N8" s="50"/>
      <c r="O8" s="30"/>
    </row>
    <row r="9" spans="1:16" ht="11.25" customHeight="1">
      <c r="A9" s="91" t="s">
        <v>258</v>
      </c>
      <c r="B9" s="49"/>
      <c r="C9" s="47"/>
      <c r="D9" s="47"/>
      <c r="E9" s="47"/>
      <c r="F9" s="100"/>
      <c r="G9" s="101"/>
      <c r="H9" s="101"/>
      <c r="I9" s="101"/>
      <c r="J9" s="101"/>
      <c r="K9" s="102"/>
      <c r="L9" s="100"/>
      <c r="M9" s="102"/>
      <c r="N9" s="30"/>
      <c r="O9" s="30"/>
      <c r="P9" s="23"/>
    </row>
    <row r="10" spans="1:15" ht="11.25" customHeight="1">
      <c r="A10" s="105" t="s">
        <v>202</v>
      </c>
      <c r="B10" s="32"/>
      <c r="C10" s="41">
        <v>7160</v>
      </c>
      <c r="D10" s="41"/>
      <c r="E10" s="166">
        <v>71900</v>
      </c>
      <c r="F10" s="93"/>
      <c r="G10" s="94">
        <v>71.9</v>
      </c>
      <c r="H10" s="94"/>
      <c r="I10" s="94">
        <v>74.5</v>
      </c>
      <c r="J10" s="94"/>
      <c r="K10" s="95">
        <v>97.93</v>
      </c>
      <c r="L10" s="93"/>
      <c r="M10" s="95">
        <v>97.69</v>
      </c>
      <c r="N10" s="30"/>
      <c r="O10" s="30"/>
    </row>
    <row r="11" spans="1:15" ht="11.25" customHeight="1">
      <c r="A11" s="105" t="s">
        <v>191</v>
      </c>
      <c r="B11" s="49"/>
      <c r="C11" s="47">
        <v>7040</v>
      </c>
      <c r="D11" s="47"/>
      <c r="E11" s="165">
        <v>78900</v>
      </c>
      <c r="F11" s="100"/>
      <c r="G11" s="101">
        <v>73</v>
      </c>
      <c r="H11" s="101"/>
      <c r="I11" s="101">
        <v>74.4</v>
      </c>
      <c r="J11" s="101"/>
      <c r="K11" s="102">
        <v>97.99</v>
      </c>
      <c r="L11" s="100"/>
      <c r="M11" s="102">
        <v>97.72</v>
      </c>
      <c r="N11" s="30"/>
      <c r="O11" s="30"/>
    </row>
    <row r="12" spans="1:16" ht="11.25" customHeight="1">
      <c r="A12" s="105" t="s">
        <v>192</v>
      </c>
      <c r="B12" s="49"/>
      <c r="C12" s="47">
        <v>7490</v>
      </c>
      <c r="D12" s="47"/>
      <c r="E12" s="165">
        <v>86400</v>
      </c>
      <c r="F12" s="100"/>
      <c r="G12" s="101">
        <v>75.2</v>
      </c>
      <c r="H12" s="101"/>
      <c r="I12" s="101">
        <v>74.4</v>
      </c>
      <c r="J12" s="101"/>
      <c r="K12" s="102">
        <v>98.03</v>
      </c>
      <c r="L12" s="100"/>
      <c r="M12" s="102">
        <v>97.75</v>
      </c>
      <c r="N12" s="30"/>
      <c r="O12" s="30"/>
      <c r="P12" s="113"/>
    </row>
    <row r="13" spans="1:16" ht="11.25" customHeight="1">
      <c r="A13" s="91" t="s">
        <v>304</v>
      </c>
      <c r="B13" s="49"/>
      <c r="C13" s="47"/>
      <c r="D13" s="47"/>
      <c r="E13" s="47"/>
      <c r="F13" s="100"/>
      <c r="G13" s="101"/>
      <c r="H13" s="101"/>
      <c r="I13" s="101"/>
      <c r="J13" s="101"/>
      <c r="K13" s="102"/>
      <c r="L13" s="100"/>
      <c r="M13" s="102"/>
      <c r="N13" s="30"/>
      <c r="O13" s="30"/>
      <c r="P13" s="113"/>
    </row>
    <row r="14" spans="1:16" ht="11.25" customHeight="1">
      <c r="A14" s="103" t="s">
        <v>193</v>
      </c>
      <c r="B14" s="32"/>
      <c r="C14" s="41">
        <v>7710</v>
      </c>
      <c r="D14" s="41"/>
      <c r="E14" s="41">
        <v>7710</v>
      </c>
      <c r="F14" s="93"/>
      <c r="G14" s="94">
        <v>77.6</v>
      </c>
      <c r="H14" s="94"/>
      <c r="I14" s="94">
        <v>77.6</v>
      </c>
      <c r="J14" s="94"/>
      <c r="K14" s="95">
        <v>98.42</v>
      </c>
      <c r="L14" s="93"/>
      <c r="M14" s="95">
        <v>98.42</v>
      </c>
      <c r="N14" s="30"/>
      <c r="O14" s="30"/>
      <c r="P14" s="113"/>
    </row>
    <row r="15" spans="1:15" ht="11.25" customHeight="1">
      <c r="A15" s="92" t="s">
        <v>194</v>
      </c>
      <c r="B15" s="49"/>
      <c r="C15" s="47">
        <v>7550</v>
      </c>
      <c r="D15" s="47"/>
      <c r="E15" s="41">
        <v>15300</v>
      </c>
      <c r="F15" s="100"/>
      <c r="G15" s="101">
        <v>80.7</v>
      </c>
      <c r="H15" s="101"/>
      <c r="I15" s="101">
        <v>79.1</v>
      </c>
      <c r="J15" s="101"/>
      <c r="K15" s="102">
        <v>98.3</v>
      </c>
      <c r="L15" s="100"/>
      <c r="M15" s="102">
        <v>98.36</v>
      </c>
      <c r="N15" s="30"/>
      <c r="O15" s="30"/>
    </row>
    <row r="16" spans="1:16" ht="11.25" customHeight="1">
      <c r="A16" s="92" t="s">
        <v>195</v>
      </c>
      <c r="B16" s="49"/>
      <c r="C16" s="47">
        <v>7970</v>
      </c>
      <c r="D16" s="47"/>
      <c r="E16" s="41">
        <v>23200</v>
      </c>
      <c r="F16" s="100"/>
      <c r="G16" s="101">
        <v>79.6</v>
      </c>
      <c r="H16" s="101"/>
      <c r="I16" s="101">
        <v>79.3</v>
      </c>
      <c r="J16" s="101"/>
      <c r="K16" s="102">
        <v>98.44</v>
      </c>
      <c r="L16" s="100"/>
      <c r="M16" s="102">
        <v>98.39</v>
      </c>
      <c r="N16" s="30"/>
      <c r="O16" s="181"/>
      <c r="P16" s="23"/>
    </row>
    <row r="17" spans="1:16" ht="11.25" customHeight="1">
      <c r="A17" s="92" t="s">
        <v>196</v>
      </c>
      <c r="B17" s="96"/>
      <c r="C17" s="55">
        <v>7830</v>
      </c>
      <c r="D17" s="55"/>
      <c r="E17" s="41">
        <v>31100</v>
      </c>
      <c r="F17" s="97"/>
      <c r="G17" s="98">
        <v>80.9</v>
      </c>
      <c r="H17" s="98"/>
      <c r="I17" s="98">
        <v>79.7</v>
      </c>
      <c r="J17" s="98"/>
      <c r="K17" s="99">
        <v>98.38</v>
      </c>
      <c r="L17" s="97"/>
      <c r="M17" s="99">
        <v>98.39</v>
      </c>
      <c r="N17" s="30"/>
      <c r="O17" s="30"/>
      <c r="P17" s="195"/>
    </row>
    <row r="18" spans="1:15" ht="11.25" customHeight="1">
      <c r="A18" s="92" t="s">
        <v>197</v>
      </c>
      <c r="B18" s="96"/>
      <c r="C18" s="55">
        <v>7920</v>
      </c>
      <c r="D18" s="55"/>
      <c r="E18" s="55">
        <v>39000</v>
      </c>
      <c r="F18" s="97"/>
      <c r="G18" s="98">
        <v>79.2</v>
      </c>
      <c r="H18" s="98"/>
      <c r="I18" s="98">
        <v>79.6</v>
      </c>
      <c r="J18" s="98"/>
      <c r="K18" s="99">
        <v>98.71</v>
      </c>
      <c r="L18" s="97"/>
      <c r="M18" s="99">
        <v>98.45</v>
      </c>
      <c r="N18" s="30"/>
      <c r="O18" s="203"/>
    </row>
    <row r="19" spans="1:15" ht="11.25" customHeight="1">
      <c r="A19" s="92" t="s">
        <v>198</v>
      </c>
      <c r="B19" s="96"/>
      <c r="C19" s="55">
        <v>7240</v>
      </c>
      <c r="D19" s="55"/>
      <c r="E19" s="55">
        <v>46200</v>
      </c>
      <c r="F19" s="97"/>
      <c r="G19" s="98">
        <v>74.8</v>
      </c>
      <c r="H19" s="98"/>
      <c r="I19" s="98">
        <v>78.8</v>
      </c>
      <c r="J19" s="98"/>
      <c r="K19" s="99">
        <v>98.61</v>
      </c>
      <c r="L19" s="97"/>
      <c r="M19" s="99">
        <v>98.48</v>
      </c>
      <c r="N19" s="30"/>
      <c r="O19" s="30"/>
    </row>
    <row r="20" spans="1:15" ht="11.25" customHeight="1">
      <c r="A20" s="92" t="s">
        <v>199</v>
      </c>
      <c r="B20" s="96"/>
      <c r="C20" s="55">
        <v>7330</v>
      </c>
      <c r="D20" s="55"/>
      <c r="E20" s="55">
        <v>53600</v>
      </c>
      <c r="F20" s="97"/>
      <c r="G20" s="98">
        <v>73.3</v>
      </c>
      <c r="H20" s="98"/>
      <c r="I20" s="98">
        <v>78</v>
      </c>
      <c r="J20" s="98"/>
      <c r="K20" s="99">
        <v>98.81</v>
      </c>
      <c r="L20" s="97"/>
      <c r="M20" s="99">
        <v>98.48</v>
      </c>
      <c r="N20" s="30"/>
      <c r="O20" s="30"/>
    </row>
    <row r="21" spans="1:15" ht="11.25" customHeight="1">
      <c r="A21" s="92" t="s">
        <v>200</v>
      </c>
      <c r="B21" s="96"/>
      <c r="C21" s="55">
        <v>7630</v>
      </c>
      <c r="D21" s="55"/>
      <c r="E21" s="55">
        <v>61200</v>
      </c>
      <c r="F21" s="97"/>
      <c r="G21" s="98">
        <v>76.3</v>
      </c>
      <c r="H21" s="98"/>
      <c r="I21" s="98">
        <v>77.8</v>
      </c>
      <c r="J21" s="98"/>
      <c r="K21" s="99">
        <v>98.72</v>
      </c>
      <c r="L21" s="97"/>
      <c r="M21" s="99">
        <v>98.55</v>
      </c>
      <c r="N21" s="30"/>
      <c r="O21" s="30"/>
    </row>
    <row r="22" spans="1:15" ht="11.25" customHeight="1">
      <c r="A22" s="92" t="s">
        <v>201</v>
      </c>
      <c r="B22" s="96"/>
      <c r="C22" s="55">
        <v>6810</v>
      </c>
      <c r="D22" s="55"/>
      <c r="E22" s="55">
        <v>68000</v>
      </c>
      <c r="F22" s="97"/>
      <c r="G22" s="98">
        <v>70.4</v>
      </c>
      <c r="H22" s="98"/>
      <c r="I22" s="98">
        <v>77</v>
      </c>
      <c r="J22" s="98"/>
      <c r="K22" s="99">
        <v>98.42</v>
      </c>
      <c r="L22" s="97"/>
      <c r="M22" s="99">
        <v>98.54</v>
      </c>
      <c r="N22" s="30"/>
      <c r="O22" s="30"/>
    </row>
    <row r="23" spans="1:15" ht="11.25" customHeight="1">
      <c r="A23" s="92" t="s">
        <v>202</v>
      </c>
      <c r="B23" s="96"/>
      <c r="C23" s="55">
        <v>6800</v>
      </c>
      <c r="D23" s="55"/>
      <c r="E23" s="55">
        <v>74800</v>
      </c>
      <c r="F23" s="97"/>
      <c r="G23" s="98">
        <v>68</v>
      </c>
      <c r="H23" s="98"/>
      <c r="I23" s="98">
        <v>76.1</v>
      </c>
      <c r="J23" s="98"/>
      <c r="K23" s="99">
        <v>98.73</v>
      </c>
      <c r="L23" s="97"/>
      <c r="M23" s="99">
        <v>98.55</v>
      </c>
      <c r="N23" s="30"/>
      <c r="O23" s="30"/>
    </row>
    <row r="24" spans="1:15" ht="12" customHeight="1">
      <c r="A24" s="246" t="s">
        <v>245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30"/>
      <c r="O24" s="30"/>
    </row>
    <row r="25" spans="1:15" ht="12" customHeight="1">
      <c r="A25" s="218" t="s">
        <v>265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30"/>
      <c r="O25" s="30"/>
    </row>
    <row r="26" spans="1:15" ht="11.25" customHeight="1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30"/>
      <c r="O26" s="30"/>
    </row>
    <row r="27" spans="1:15" ht="11.25" customHeight="1">
      <c r="A27" s="250" t="s">
        <v>216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30"/>
      <c r="O27" s="30"/>
    </row>
    <row r="28" spans="1:15" ht="11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1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</sheetData>
  <sheetProtection/>
  <mergeCells count="14">
    <mergeCell ref="G6:I6"/>
    <mergeCell ref="K6:M6"/>
    <mergeCell ref="A26:M26"/>
    <mergeCell ref="A27:M27"/>
    <mergeCell ref="A1:M1"/>
    <mergeCell ref="A2:M2"/>
    <mergeCell ref="A3:M3"/>
    <mergeCell ref="A4:M4"/>
    <mergeCell ref="A24:M24"/>
    <mergeCell ref="A25:M25"/>
    <mergeCell ref="C5:E5"/>
    <mergeCell ref="G5:I5"/>
    <mergeCell ref="K5:M5"/>
    <mergeCell ref="C6:E6"/>
  </mergeCells>
  <printOptions/>
  <pageMargins left="0.5" right="0.5" top="0.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21.7109375" style="3" bestFit="1" customWidth="1"/>
    <col min="2" max="2" width="1.7109375" style="3" customWidth="1"/>
    <col min="3" max="3" width="7.28125" style="3" customWidth="1"/>
    <col min="4" max="4" width="1.7109375" style="3" customWidth="1"/>
    <col min="5" max="5" width="6.8515625" style="3" customWidth="1"/>
    <col min="6" max="6" width="1.7109375" style="3" customWidth="1"/>
    <col min="7" max="7" width="5.7109375" style="3" bestFit="1" customWidth="1"/>
    <col min="8" max="8" width="1.7109375" style="3" customWidth="1"/>
    <col min="9" max="9" width="5.7109375" style="3" bestFit="1" customWidth="1"/>
    <col min="10" max="10" width="1.7109375" style="3" customWidth="1"/>
    <col min="11" max="11" width="5.7109375" style="3" bestFit="1" customWidth="1"/>
    <col min="12" max="12" width="1.7109375" style="3" customWidth="1"/>
    <col min="13" max="13" width="5.7109375" style="3" bestFit="1" customWidth="1"/>
    <col min="14" max="15" width="9.140625" style="3" customWidth="1"/>
    <col min="16" max="16" width="9.28125" style="3" customWidth="1"/>
    <col min="17" max="16384" width="9.140625" style="3" customWidth="1"/>
  </cols>
  <sheetData>
    <row r="1" spans="1:15" ht="11.25" customHeight="1">
      <c r="A1" s="251" t="s">
        <v>203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4"/>
      <c r="O1" s="24"/>
    </row>
    <row r="2" spans="1:15" ht="11.25" customHeight="1">
      <c r="A2" s="251" t="s">
        <v>204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4"/>
      <c r="O2" s="24"/>
    </row>
    <row r="3" spans="1:15" ht="11.2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"/>
      <c r="O3" s="24"/>
    </row>
    <row r="4" spans="1:15" ht="12" customHeight="1">
      <c r="A4" s="89"/>
      <c r="B4" s="31"/>
      <c r="C4" s="247" t="s">
        <v>205</v>
      </c>
      <c r="D4" s="247"/>
      <c r="E4" s="247"/>
      <c r="F4" s="31"/>
      <c r="G4" s="227" t="s">
        <v>325</v>
      </c>
      <c r="H4" s="227"/>
      <c r="I4" s="227"/>
      <c r="J4" s="253"/>
      <c r="K4" s="253"/>
      <c r="L4" s="253"/>
      <c r="M4" s="253"/>
      <c r="N4" s="27"/>
      <c r="O4" s="24"/>
    </row>
    <row r="5" spans="1:15" ht="12" customHeight="1">
      <c r="A5" s="89"/>
      <c r="B5" s="31"/>
      <c r="C5" s="248" t="s">
        <v>206</v>
      </c>
      <c r="D5" s="248"/>
      <c r="E5" s="248"/>
      <c r="F5" s="31"/>
      <c r="G5" s="248" t="s">
        <v>206</v>
      </c>
      <c r="H5" s="248"/>
      <c r="I5" s="248"/>
      <c r="J5" s="31"/>
      <c r="K5" s="248" t="s">
        <v>326</v>
      </c>
      <c r="L5" s="248"/>
      <c r="M5" s="248"/>
      <c r="N5" s="27"/>
      <c r="O5" s="24"/>
    </row>
    <row r="6" spans="1:15" ht="11.25" customHeight="1">
      <c r="A6" s="90" t="s">
        <v>189</v>
      </c>
      <c r="B6" s="33"/>
      <c r="C6" s="33" t="s">
        <v>207</v>
      </c>
      <c r="D6" s="33"/>
      <c r="E6" s="33" t="s">
        <v>208</v>
      </c>
      <c r="F6" s="33"/>
      <c r="G6" s="33" t="s">
        <v>207</v>
      </c>
      <c r="H6" s="33"/>
      <c r="I6" s="33" t="s">
        <v>208</v>
      </c>
      <c r="J6" s="33"/>
      <c r="K6" s="33" t="s">
        <v>207</v>
      </c>
      <c r="L6" s="33"/>
      <c r="M6" s="33" t="s">
        <v>208</v>
      </c>
      <c r="N6" s="27"/>
      <c r="O6" s="24"/>
    </row>
    <row r="7" spans="1:15" ht="11.25" customHeight="1">
      <c r="A7" s="104" t="s">
        <v>258</v>
      </c>
      <c r="B7" s="50"/>
      <c r="C7" s="117"/>
      <c r="D7" s="116"/>
      <c r="E7" s="117"/>
      <c r="F7" s="116"/>
      <c r="G7" s="117"/>
      <c r="H7" s="116"/>
      <c r="I7" s="117"/>
      <c r="J7" s="116"/>
      <c r="K7" s="117"/>
      <c r="L7" s="116"/>
      <c r="M7" s="117"/>
      <c r="N7" s="25"/>
      <c r="O7" s="24"/>
    </row>
    <row r="8" spans="1:16" ht="11.25" customHeight="1">
      <c r="A8" s="105" t="s">
        <v>201</v>
      </c>
      <c r="B8" s="32"/>
      <c r="C8" s="200">
        <v>416.83</v>
      </c>
      <c r="D8" s="93"/>
      <c r="E8" s="200">
        <v>410.25</v>
      </c>
      <c r="F8" s="93"/>
      <c r="G8" s="200">
        <v>416.83</v>
      </c>
      <c r="H8" s="93"/>
      <c r="I8" s="200">
        <v>410.25</v>
      </c>
      <c r="J8" s="93"/>
      <c r="K8" s="200">
        <v>558.8</v>
      </c>
      <c r="L8" s="93"/>
      <c r="M8" s="200">
        <v>549.97</v>
      </c>
      <c r="N8" s="134"/>
      <c r="O8" s="24"/>
      <c r="P8" s="23"/>
    </row>
    <row r="9" spans="1:16" ht="11.25" customHeight="1">
      <c r="A9" s="105" t="s">
        <v>202</v>
      </c>
      <c r="B9" s="96"/>
      <c r="C9" s="167">
        <v>405.95</v>
      </c>
      <c r="D9" s="97"/>
      <c r="E9" s="167">
        <v>399.54</v>
      </c>
      <c r="F9" s="97"/>
      <c r="G9" s="167">
        <v>408.3</v>
      </c>
      <c r="H9" s="97"/>
      <c r="I9" s="167">
        <v>401.85</v>
      </c>
      <c r="J9" s="97"/>
      <c r="K9" s="167">
        <v>553.21</v>
      </c>
      <c r="L9" s="97"/>
      <c r="M9" s="167">
        <v>544.47</v>
      </c>
      <c r="N9" s="134"/>
      <c r="O9" s="24"/>
      <c r="P9" s="69"/>
    </row>
    <row r="10" spans="1:19" ht="11.25" customHeight="1">
      <c r="A10" s="105" t="s">
        <v>191</v>
      </c>
      <c r="B10" s="96"/>
      <c r="C10" s="167">
        <v>379.75</v>
      </c>
      <c r="D10" s="97"/>
      <c r="E10" s="167">
        <v>373.75</v>
      </c>
      <c r="F10" s="97"/>
      <c r="G10" s="167">
        <v>373.33</v>
      </c>
      <c r="H10" s="97"/>
      <c r="I10" s="167">
        <v>367.43</v>
      </c>
      <c r="J10" s="97"/>
      <c r="K10" s="167">
        <v>497.84</v>
      </c>
      <c r="L10" s="97"/>
      <c r="M10" s="167">
        <v>489.98</v>
      </c>
      <c r="N10" s="134"/>
      <c r="O10" s="24"/>
      <c r="P10" s="69"/>
      <c r="Q10" s="10"/>
      <c r="R10" s="10"/>
      <c r="S10" s="10"/>
    </row>
    <row r="11" spans="1:19" ht="11.25" customHeight="1">
      <c r="A11" s="92" t="s">
        <v>192</v>
      </c>
      <c r="B11" s="96"/>
      <c r="C11" s="167">
        <v>396.41</v>
      </c>
      <c r="D11" s="97"/>
      <c r="E11" s="167">
        <v>390.15</v>
      </c>
      <c r="F11" s="97"/>
      <c r="G11" s="167">
        <v>339.5</v>
      </c>
      <c r="H11" s="97"/>
      <c r="I11" s="167">
        <v>334.14</v>
      </c>
      <c r="J11" s="97"/>
      <c r="K11" s="167">
        <v>497.84</v>
      </c>
      <c r="L11" s="97"/>
      <c r="M11" s="167">
        <v>489.98</v>
      </c>
      <c r="N11" s="134"/>
      <c r="O11" s="24"/>
      <c r="P11" s="10"/>
      <c r="Q11" s="10"/>
      <c r="R11" s="10"/>
      <c r="S11" s="10"/>
    </row>
    <row r="12" spans="1:15" ht="11.25" customHeight="1">
      <c r="A12" s="92" t="s">
        <v>268</v>
      </c>
      <c r="B12" s="96"/>
      <c r="C12" s="167">
        <v>410.99</v>
      </c>
      <c r="D12" s="97"/>
      <c r="E12" s="167">
        <v>404.49</v>
      </c>
      <c r="F12" s="97"/>
      <c r="G12" s="167">
        <v>398.2</v>
      </c>
      <c r="H12" s="97"/>
      <c r="I12" s="167">
        <v>391.91</v>
      </c>
      <c r="J12" s="97"/>
      <c r="K12" s="167">
        <v>528.37</v>
      </c>
      <c r="L12" s="97"/>
      <c r="M12" s="167">
        <v>520.02</v>
      </c>
      <c r="N12" s="134"/>
      <c r="O12" s="24"/>
    </row>
    <row r="13" spans="1:16" ht="11.25" customHeight="1">
      <c r="A13" s="104" t="s">
        <v>304</v>
      </c>
      <c r="B13" s="50"/>
      <c r="C13" s="117"/>
      <c r="D13" s="116"/>
      <c r="E13" s="117"/>
      <c r="F13" s="116"/>
      <c r="G13" s="117"/>
      <c r="H13" s="116"/>
      <c r="I13" s="117"/>
      <c r="J13" s="116"/>
      <c r="K13" s="117"/>
      <c r="L13" s="116"/>
      <c r="M13" s="117"/>
      <c r="N13" s="134"/>
      <c r="O13" s="24"/>
      <c r="P13" s="23"/>
    </row>
    <row r="14" spans="1:16" ht="11.25" customHeight="1">
      <c r="A14" s="105" t="s">
        <v>193</v>
      </c>
      <c r="B14" s="50"/>
      <c r="C14" s="164">
        <v>424.42</v>
      </c>
      <c r="D14" s="83"/>
      <c r="E14" s="164">
        <v>417.72</v>
      </c>
      <c r="F14" s="116"/>
      <c r="G14" s="117">
        <v>428.17</v>
      </c>
      <c r="H14" s="116"/>
      <c r="I14" s="117">
        <v>421.41</v>
      </c>
      <c r="J14" s="116"/>
      <c r="K14" s="117">
        <v>516.13</v>
      </c>
      <c r="L14" s="116"/>
      <c r="M14" s="117">
        <v>507.98</v>
      </c>
      <c r="N14" s="134"/>
      <c r="O14" s="24"/>
      <c r="P14" s="23"/>
    </row>
    <row r="15" spans="1:16" ht="11.25" customHeight="1">
      <c r="A15" s="92" t="s">
        <v>194</v>
      </c>
      <c r="B15" s="96"/>
      <c r="C15" s="168">
        <v>406.16</v>
      </c>
      <c r="D15" s="169"/>
      <c r="E15" s="169">
        <v>399.75</v>
      </c>
      <c r="F15" s="96"/>
      <c r="G15" s="170">
        <v>401.17</v>
      </c>
      <c r="H15" s="74"/>
      <c r="I15" s="170">
        <v>394.83</v>
      </c>
      <c r="J15" s="74"/>
      <c r="K15" s="171">
        <v>520.7</v>
      </c>
      <c r="L15" s="74"/>
      <c r="M15" s="171">
        <v>512.48</v>
      </c>
      <c r="N15" s="24"/>
      <c r="O15" s="24"/>
      <c r="P15" s="23"/>
    </row>
    <row r="16" spans="1:15" ht="11.25" customHeight="1">
      <c r="A16" s="92" t="s">
        <v>195</v>
      </c>
      <c r="B16" s="96"/>
      <c r="C16" s="168">
        <v>402.76</v>
      </c>
      <c r="D16" s="169"/>
      <c r="E16" s="168">
        <v>396.4</v>
      </c>
      <c r="F16" s="96"/>
      <c r="G16" s="170">
        <v>401.92</v>
      </c>
      <c r="H16" s="74"/>
      <c r="I16" s="170">
        <v>395.57</v>
      </c>
      <c r="J16" s="74"/>
      <c r="K16" s="171">
        <v>520.7</v>
      </c>
      <c r="L16" s="74"/>
      <c r="M16" s="171">
        <v>512.48</v>
      </c>
      <c r="N16" s="24"/>
      <c r="O16" s="181"/>
    </row>
    <row r="17" spans="1:16" ht="11.25" customHeight="1">
      <c r="A17" s="92" t="s">
        <v>196</v>
      </c>
      <c r="B17" s="96"/>
      <c r="C17" s="168">
        <v>395.08</v>
      </c>
      <c r="D17" s="169"/>
      <c r="E17" s="168">
        <v>388.84</v>
      </c>
      <c r="F17" s="96"/>
      <c r="G17" s="168">
        <v>399.17</v>
      </c>
      <c r="H17" s="74"/>
      <c r="I17" s="168">
        <v>392.87</v>
      </c>
      <c r="J17" s="74"/>
      <c r="K17" s="168">
        <v>520.7</v>
      </c>
      <c r="L17" s="74"/>
      <c r="M17" s="168">
        <v>512.48</v>
      </c>
      <c r="N17" s="24"/>
      <c r="O17" s="24"/>
      <c r="P17" s="195"/>
    </row>
    <row r="18" spans="1:15" ht="11.25" customHeight="1">
      <c r="A18" s="92" t="s">
        <v>197</v>
      </c>
      <c r="B18" s="96"/>
      <c r="C18" s="168">
        <v>398.55</v>
      </c>
      <c r="D18" s="169"/>
      <c r="E18" s="168">
        <v>392.26</v>
      </c>
      <c r="F18" s="96"/>
      <c r="G18" s="168">
        <v>399.17</v>
      </c>
      <c r="H18" s="74"/>
      <c r="I18" s="168">
        <v>392.87</v>
      </c>
      <c r="J18" s="74"/>
      <c r="K18" s="168">
        <v>520.7</v>
      </c>
      <c r="L18" s="74"/>
      <c r="M18" s="168">
        <v>512.48</v>
      </c>
      <c r="N18" s="24"/>
      <c r="O18" s="24"/>
    </row>
    <row r="19" spans="1:15" ht="11.25" customHeight="1">
      <c r="A19" s="92" t="s">
        <v>198</v>
      </c>
      <c r="B19" s="96"/>
      <c r="C19" s="168">
        <v>356.34</v>
      </c>
      <c r="D19" s="169"/>
      <c r="E19" s="168">
        <v>350.71</v>
      </c>
      <c r="F19" s="96"/>
      <c r="G19" s="168">
        <v>357.08</v>
      </c>
      <c r="H19" s="74"/>
      <c r="I19" s="168">
        <v>351.44</v>
      </c>
      <c r="J19" s="74"/>
      <c r="K19" s="168">
        <v>520.7</v>
      </c>
      <c r="L19" s="74"/>
      <c r="M19" s="168">
        <v>512.48</v>
      </c>
      <c r="N19" s="24"/>
      <c r="O19" s="24"/>
    </row>
    <row r="20" spans="1:15" ht="11.25" customHeight="1">
      <c r="A20" s="92" t="s">
        <v>199</v>
      </c>
      <c r="B20" s="96"/>
      <c r="C20" s="168">
        <v>315.32</v>
      </c>
      <c r="D20" s="169"/>
      <c r="E20" s="168">
        <v>310.34</v>
      </c>
      <c r="F20" s="96"/>
      <c r="G20" s="168">
        <v>316.83</v>
      </c>
      <c r="H20" s="74"/>
      <c r="I20" s="168">
        <v>311.83</v>
      </c>
      <c r="J20" s="74"/>
      <c r="K20" s="168">
        <v>439.42</v>
      </c>
      <c r="L20" s="74"/>
      <c r="M20" s="168">
        <v>432.48</v>
      </c>
      <c r="N20" s="24"/>
      <c r="O20" s="24"/>
    </row>
    <row r="21" spans="1:15" ht="11.25" customHeight="1">
      <c r="A21" s="92" t="s">
        <v>200</v>
      </c>
      <c r="B21" s="96"/>
      <c r="C21" s="168">
        <v>356.84</v>
      </c>
      <c r="D21" s="169"/>
      <c r="E21" s="168">
        <v>351.2</v>
      </c>
      <c r="F21" s="96"/>
      <c r="G21" s="168">
        <v>359.585</v>
      </c>
      <c r="H21" s="74"/>
      <c r="I21" s="168">
        <v>353.91</v>
      </c>
      <c r="J21" s="74"/>
      <c r="K21" s="168">
        <v>448.31</v>
      </c>
      <c r="L21" s="74"/>
      <c r="M21" s="168">
        <v>441.229</v>
      </c>
      <c r="N21" s="24"/>
      <c r="O21" s="203"/>
    </row>
    <row r="22" spans="1:15" ht="11.25" customHeight="1">
      <c r="A22" s="92" t="s">
        <v>201</v>
      </c>
      <c r="B22" s="96"/>
      <c r="C22" s="168">
        <v>349.79</v>
      </c>
      <c r="D22" s="169"/>
      <c r="E22" s="168">
        <v>344.27</v>
      </c>
      <c r="F22" s="96"/>
      <c r="G22" s="168">
        <v>312.836</v>
      </c>
      <c r="H22" s="74"/>
      <c r="I22" s="168">
        <v>307.9</v>
      </c>
      <c r="J22" s="74"/>
      <c r="K22" s="168">
        <v>458.22</v>
      </c>
      <c r="L22" s="74"/>
      <c r="M22" s="168">
        <v>450.98</v>
      </c>
      <c r="N22" s="24"/>
      <c r="O22" s="181"/>
    </row>
    <row r="23" spans="1:15" ht="11.25" customHeight="1">
      <c r="A23" s="105" t="s">
        <v>202</v>
      </c>
      <c r="B23" s="49"/>
      <c r="C23" s="201" t="s">
        <v>335</v>
      </c>
      <c r="D23" s="202"/>
      <c r="E23" s="201" t="s">
        <v>335</v>
      </c>
      <c r="F23" s="49"/>
      <c r="G23" s="201" t="s">
        <v>335</v>
      </c>
      <c r="H23" s="72"/>
      <c r="I23" s="201" t="s">
        <v>335</v>
      </c>
      <c r="J23" s="72"/>
      <c r="K23" s="201" t="s">
        <v>335</v>
      </c>
      <c r="L23" s="72"/>
      <c r="M23" s="201" t="s">
        <v>335</v>
      </c>
      <c r="N23" s="24"/>
      <c r="O23" s="181"/>
    </row>
    <row r="24" spans="1:15" ht="11.25" customHeight="1">
      <c r="A24" s="254" t="s">
        <v>334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"/>
      <c r="O24" s="181"/>
    </row>
    <row r="25" spans="1:15" ht="12" customHeight="1">
      <c r="A25" s="255" t="s">
        <v>327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4"/>
      <c r="O25" s="24"/>
    </row>
    <row r="26" spans="1:15" ht="12" customHeight="1">
      <c r="A26" s="255" t="s">
        <v>328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4"/>
      <c r="O26" s="24"/>
    </row>
    <row r="27" spans="1:15" ht="11.25" customHeight="1">
      <c r="A27" s="256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4"/>
      <c r="O27" s="24"/>
    </row>
    <row r="28" spans="1:15" ht="11.25" customHeight="1">
      <c r="A28" s="249" t="s">
        <v>217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4"/>
      <c r="O28" s="24"/>
    </row>
  </sheetData>
  <sheetProtection/>
  <mergeCells count="13">
    <mergeCell ref="A28:M28"/>
    <mergeCell ref="C5:E5"/>
    <mergeCell ref="G5:I5"/>
    <mergeCell ref="K5:M5"/>
    <mergeCell ref="A25:M25"/>
    <mergeCell ref="A26:M26"/>
    <mergeCell ref="A27:M27"/>
    <mergeCell ref="A1:M1"/>
    <mergeCell ref="A2:M2"/>
    <mergeCell ref="A3:M3"/>
    <mergeCell ref="C4:E4"/>
    <mergeCell ref="G4:M4"/>
    <mergeCell ref="A24:M24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32.421875" style="3" customWidth="1"/>
    <col min="2" max="2" width="1.7109375" style="3" customWidth="1"/>
    <col min="3" max="3" width="7.8515625" style="3" bestFit="1" customWidth="1"/>
    <col min="4" max="4" width="1.7109375" style="3" customWidth="1"/>
    <col min="5" max="5" width="7.8515625" style="3" bestFit="1" customWidth="1"/>
    <col min="6" max="6" width="1.7109375" style="3" customWidth="1"/>
    <col min="7" max="7" width="8.7109375" style="3" customWidth="1"/>
    <col min="8" max="8" width="1.7109375" style="3" customWidth="1"/>
    <col min="9" max="9" width="7.8515625" style="3" bestFit="1" customWidth="1"/>
    <col min="10" max="10" width="1.7109375" style="3" customWidth="1"/>
    <col min="11" max="11" width="7.8515625" style="3" bestFit="1" customWidth="1"/>
    <col min="12" max="12" width="1.7109375" style="3" customWidth="1"/>
    <col min="13" max="14" width="9.140625" style="3" customWidth="1"/>
    <col min="15" max="16384" width="9.140625" style="3" customWidth="1"/>
  </cols>
  <sheetData>
    <row r="1" spans="1:15" ht="11.25" customHeight="1">
      <c r="A1" s="224" t="s">
        <v>218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30"/>
      <c r="O1" s="30"/>
    </row>
    <row r="2" spans="1:15" ht="11.25" customHeight="1">
      <c r="A2" s="224" t="s">
        <v>273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30"/>
      <c r="O2" s="30"/>
    </row>
    <row r="3" spans="1:15" ht="11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30"/>
      <c r="O3" s="30"/>
    </row>
    <row r="4" spans="1:15" ht="11.25" customHeight="1">
      <c r="A4" s="224" t="s">
        <v>90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30"/>
      <c r="O4" s="30"/>
    </row>
    <row r="5" spans="1:15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30"/>
      <c r="O5" s="30"/>
    </row>
    <row r="6" spans="1:15" ht="12" customHeight="1">
      <c r="A6" s="30"/>
      <c r="B6" s="30"/>
      <c r="C6" s="226" t="s">
        <v>336</v>
      </c>
      <c r="D6" s="226"/>
      <c r="E6" s="226"/>
      <c r="F6" s="226"/>
      <c r="G6" s="226"/>
      <c r="H6" s="30"/>
      <c r="I6" s="227" t="s">
        <v>337</v>
      </c>
      <c r="J6" s="227"/>
      <c r="K6" s="227"/>
      <c r="L6" s="227"/>
      <c r="M6" s="227"/>
      <c r="N6" s="30"/>
      <c r="O6" s="30"/>
    </row>
    <row r="7" spans="1:15" ht="11.25" customHeight="1">
      <c r="A7" s="30"/>
      <c r="B7" s="30"/>
      <c r="C7" s="30" t="s">
        <v>91</v>
      </c>
      <c r="D7" s="30"/>
      <c r="E7" s="31" t="s">
        <v>92</v>
      </c>
      <c r="F7" s="30"/>
      <c r="G7" s="30" t="s">
        <v>91</v>
      </c>
      <c r="H7" s="30"/>
      <c r="I7" s="30" t="s">
        <v>91</v>
      </c>
      <c r="J7" s="30"/>
      <c r="K7" s="31" t="s">
        <v>92</v>
      </c>
      <c r="L7" s="30"/>
      <c r="M7" s="30" t="s">
        <v>91</v>
      </c>
      <c r="N7" s="30"/>
      <c r="O7" s="30"/>
    </row>
    <row r="8" spans="1:15" ht="11.25" customHeight="1">
      <c r="A8" s="30"/>
      <c r="B8" s="30"/>
      <c r="C8" s="31" t="s">
        <v>93</v>
      </c>
      <c r="D8" s="31"/>
      <c r="E8" s="31" t="s">
        <v>94</v>
      </c>
      <c r="F8" s="31"/>
      <c r="G8" s="31" t="s">
        <v>95</v>
      </c>
      <c r="H8" s="31"/>
      <c r="I8" s="31" t="s">
        <v>93</v>
      </c>
      <c r="J8" s="31"/>
      <c r="K8" s="31" t="s">
        <v>94</v>
      </c>
      <c r="L8" s="31"/>
      <c r="M8" s="31" t="s">
        <v>95</v>
      </c>
      <c r="N8" s="30"/>
      <c r="O8" s="30"/>
    </row>
    <row r="9" spans="1:15" ht="11.25" customHeight="1">
      <c r="A9" s="30"/>
      <c r="B9" s="30"/>
      <c r="C9" s="31" t="s">
        <v>96</v>
      </c>
      <c r="D9" s="31"/>
      <c r="E9" s="31" t="s">
        <v>96</v>
      </c>
      <c r="F9" s="31"/>
      <c r="G9" s="31" t="s">
        <v>96</v>
      </c>
      <c r="H9" s="31"/>
      <c r="I9" s="31" t="s">
        <v>96</v>
      </c>
      <c r="J9" s="31"/>
      <c r="K9" s="31" t="s">
        <v>96</v>
      </c>
      <c r="L9" s="31"/>
      <c r="M9" s="31" t="s">
        <v>96</v>
      </c>
      <c r="N9" s="30"/>
      <c r="O9" s="30"/>
    </row>
    <row r="10" spans="1:15" ht="12" customHeight="1">
      <c r="A10" s="32"/>
      <c r="B10" s="32"/>
      <c r="C10" s="33" t="s">
        <v>250</v>
      </c>
      <c r="D10" s="33"/>
      <c r="E10" s="33" t="s">
        <v>274</v>
      </c>
      <c r="F10" s="33"/>
      <c r="G10" s="33" t="s">
        <v>97</v>
      </c>
      <c r="H10" s="33"/>
      <c r="I10" s="33" t="s">
        <v>250</v>
      </c>
      <c r="J10" s="33"/>
      <c r="K10" s="33" t="s">
        <v>274</v>
      </c>
      <c r="L10" s="33"/>
      <c r="M10" s="33" t="s">
        <v>97</v>
      </c>
      <c r="N10" s="30"/>
      <c r="O10" s="30"/>
    </row>
    <row r="11" spans="1:15" ht="11.25" customHeight="1">
      <c r="A11" s="32" t="s">
        <v>98</v>
      </c>
      <c r="B11" s="34"/>
      <c r="C11" s="35" t="s">
        <v>63</v>
      </c>
      <c r="D11" s="35"/>
      <c r="E11" s="35"/>
      <c r="F11" s="35"/>
      <c r="G11" s="35"/>
      <c r="H11" s="35"/>
      <c r="I11" s="35" t="s">
        <v>63</v>
      </c>
      <c r="J11" s="35"/>
      <c r="K11" s="35"/>
      <c r="L11" s="35"/>
      <c r="M11" s="35"/>
      <c r="N11" s="30"/>
      <c r="O11" s="30"/>
    </row>
    <row r="12" spans="1:22" ht="11.25" customHeight="1">
      <c r="A12" s="36" t="s">
        <v>99</v>
      </c>
      <c r="B12" s="34"/>
      <c r="C12" s="40">
        <v>1700</v>
      </c>
      <c r="D12" s="37"/>
      <c r="E12" s="37">
        <v>1990</v>
      </c>
      <c r="F12" s="37"/>
      <c r="G12" s="37">
        <v>3690</v>
      </c>
      <c r="H12" s="37"/>
      <c r="I12" s="40">
        <v>17900</v>
      </c>
      <c r="J12" s="37"/>
      <c r="K12" s="37">
        <v>20600</v>
      </c>
      <c r="L12" s="37"/>
      <c r="M12" s="37">
        <v>38600</v>
      </c>
      <c r="N12" s="30"/>
      <c r="O12" s="106"/>
      <c r="P12" s="106"/>
      <c r="Q12" s="106"/>
      <c r="R12" s="106"/>
      <c r="S12" s="106"/>
      <c r="T12" s="106"/>
      <c r="U12" s="106"/>
      <c r="V12" s="106"/>
    </row>
    <row r="13" spans="1:16" ht="11.25" customHeight="1">
      <c r="A13" s="36" t="s">
        <v>100</v>
      </c>
      <c r="B13" s="34"/>
      <c r="C13" s="37">
        <v>45</v>
      </c>
      <c r="D13" s="37"/>
      <c r="E13" s="37">
        <v>247</v>
      </c>
      <c r="F13" s="37"/>
      <c r="G13" s="37">
        <v>292</v>
      </c>
      <c r="H13" s="37"/>
      <c r="I13" s="37">
        <v>490</v>
      </c>
      <c r="J13" s="37"/>
      <c r="K13" s="37">
        <v>2460</v>
      </c>
      <c r="L13" s="37"/>
      <c r="M13" s="37">
        <v>2950</v>
      </c>
      <c r="N13" s="30"/>
      <c r="O13" s="59"/>
      <c r="P13" s="6"/>
    </row>
    <row r="14" spans="1:15" ht="11.25" customHeight="1">
      <c r="A14" s="36" t="s">
        <v>101</v>
      </c>
      <c r="B14" s="34"/>
      <c r="C14" s="37">
        <v>370</v>
      </c>
      <c r="D14" s="37"/>
      <c r="E14" s="37">
        <v>233</v>
      </c>
      <c r="F14" s="37"/>
      <c r="G14" s="37">
        <v>603</v>
      </c>
      <c r="H14" s="37"/>
      <c r="I14" s="37">
        <v>4240</v>
      </c>
      <c r="J14" s="37"/>
      <c r="K14" s="37">
        <v>2330</v>
      </c>
      <c r="L14" s="37"/>
      <c r="M14" s="37">
        <v>6570</v>
      </c>
      <c r="N14" s="30"/>
      <c r="O14" s="30"/>
    </row>
    <row r="15" spans="1:16" ht="11.25" customHeight="1">
      <c r="A15" s="36" t="s">
        <v>102</v>
      </c>
      <c r="B15" s="34"/>
      <c r="C15" s="38" t="s">
        <v>103</v>
      </c>
      <c r="D15" s="38"/>
      <c r="E15" s="38" t="s">
        <v>103</v>
      </c>
      <c r="F15" s="38"/>
      <c r="G15" s="38">
        <v>10</v>
      </c>
      <c r="H15" s="38"/>
      <c r="I15" s="38" t="s">
        <v>103</v>
      </c>
      <c r="J15" s="38"/>
      <c r="K15" s="38" t="s">
        <v>103</v>
      </c>
      <c r="L15" s="38"/>
      <c r="M15" s="38">
        <v>116</v>
      </c>
      <c r="N15" s="30"/>
      <c r="O15" s="30"/>
      <c r="P15" s="5"/>
    </row>
    <row r="16" spans="1:15" ht="11.25" customHeight="1">
      <c r="A16" s="36" t="s">
        <v>104</v>
      </c>
      <c r="B16" s="34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0"/>
      <c r="O16" s="30"/>
    </row>
    <row r="17" spans="1:15" ht="11.25" customHeight="1">
      <c r="A17" s="39" t="s">
        <v>105</v>
      </c>
      <c r="B17" s="34"/>
      <c r="C17" s="37" t="s">
        <v>103</v>
      </c>
      <c r="D17" s="37"/>
      <c r="E17" s="40" t="s">
        <v>103</v>
      </c>
      <c r="F17" s="37"/>
      <c r="G17" s="40" t="s">
        <v>103</v>
      </c>
      <c r="H17" s="37"/>
      <c r="I17" s="37" t="s">
        <v>103</v>
      </c>
      <c r="J17" s="37"/>
      <c r="K17" s="40" t="s">
        <v>103</v>
      </c>
      <c r="L17" s="37"/>
      <c r="M17" s="40" t="s">
        <v>103</v>
      </c>
      <c r="N17" s="30"/>
      <c r="O17" s="30"/>
    </row>
    <row r="18" spans="1:15" ht="11.25" customHeight="1">
      <c r="A18" s="39" t="s">
        <v>106</v>
      </c>
      <c r="B18" s="34"/>
      <c r="C18" s="40" t="s">
        <v>103</v>
      </c>
      <c r="D18" s="37"/>
      <c r="E18" s="40" t="s">
        <v>103</v>
      </c>
      <c r="F18" s="37"/>
      <c r="G18" s="40">
        <v>421</v>
      </c>
      <c r="H18" s="37"/>
      <c r="I18" s="40" t="s">
        <v>103</v>
      </c>
      <c r="J18" s="37"/>
      <c r="K18" s="40" t="s">
        <v>103</v>
      </c>
      <c r="L18" s="37"/>
      <c r="M18" s="40">
        <v>6440</v>
      </c>
      <c r="N18" s="30"/>
      <c r="O18" s="30"/>
    </row>
    <row r="19" spans="1:15" ht="11.25" customHeight="1">
      <c r="A19" s="39" t="s">
        <v>107</v>
      </c>
      <c r="B19" s="34"/>
      <c r="C19" s="40">
        <v>1350</v>
      </c>
      <c r="D19" s="37"/>
      <c r="E19" s="40">
        <v>2230</v>
      </c>
      <c r="F19" s="37"/>
      <c r="G19" s="37">
        <v>3580</v>
      </c>
      <c r="H19" s="37"/>
      <c r="I19" s="40">
        <v>13300</v>
      </c>
      <c r="J19" s="37"/>
      <c r="K19" s="40">
        <v>23600</v>
      </c>
      <c r="L19" s="37"/>
      <c r="M19" s="37">
        <v>36900</v>
      </c>
      <c r="N19" s="30"/>
      <c r="O19" s="30"/>
    </row>
    <row r="20" spans="1:16" ht="12" customHeight="1">
      <c r="A20" s="39" t="s">
        <v>275</v>
      </c>
      <c r="B20" s="34"/>
      <c r="C20" s="54" t="s">
        <v>103</v>
      </c>
      <c r="D20" s="54"/>
      <c r="E20" s="54" t="s">
        <v>103</v>
      </c>
      <c r="F20" s="54"/>
      <c r="G20" s="54" t="s">
        <v>103</v>
      </c>
      <c r="H20" s="54"/>
      <c r="I20" s="54" t="s">
        <v>103</v>
      </c>
      <c r="J20" s="54"/>
      <c r="K20" s="54" t="s">
        <v>103</v>
      </c>
      <c r="L20" s="54"/>
      <c r="M20" s="54" t="s">
        <v>103</v>
      </c>
      <c r="N20" s="30"/>
      <c r="O20" s="30"/>
      <c r="P20" s="5"/>
    </row>
    <row r="21" spans="1:16" ht="11.25" customHeight="1">
      <c r="A21" s="43" t="s">
        <v>108</v>
      </c>
      <c r="B21" s="34"/>
      <c r="C21" s="37">
        <v>1940</v>
      </c>
      <c r="D21" s="37"/>
      <c r="E21" s="37">
        <v>2370</v>
      </c>
      <c r="F21" s="37"/>
      <c r="G21" s="37">
        <v>4310</v>
      </c>
      <c r="H21" s="37"/>
      <c r="I21" s="37">
        <v>21600</v>
      </c>
      <c r="J21" s="37"/>
      <c r="K21" s="37">
        <v>25200</v>
      </c>
      <c r="L21" s="37"/>
      <c r="M21" s="37">
        <v>46800</v>
      </c>
      <c r="N21" s="30"/>
      <c r="O21" s="30"/>
      <c r="P21" s="5"/>
    </row>
    <row r="22" spans="1:16" ht="11.25" customHeight="1">
      <c r="A22" s="36" t="s">
        <v>109</v>
      </c>
      <c r="B22" s="34"/>
      <c r="C22" s="37">
        <v>82</v>
      </c>
      <c r="D22" s="37"/>
      <c r="E22" s="37">
        <v>17</v>
      </c>
      <c r="F22" s="37"/>
      <c r="G22" s="37">
        <v>99</v>
      </c>
      <c r="H22" s="37"/>
      <c r="I22" s="37">
        <v>992</v>
      </c>
      <c r="J22" s="37"/>
      <c r="K22" s="37">
        <v>182</v>
      </c>
      <c r="L22" s="37"/>
      <c r="M22" s="37">
        <v>1170</v>
      </c>
      <c r="N22" s="30"/>
      <c r="O22" s="129"/>
      <c r="P22" s="5"/>
    </row>
    <row r="23" spans="1:16" ht="11.25" customHeight="1">
      <c r="A23" s="36" t="s">
        <v>262</v>
      </c>
      <c r="B23" s="34"/>
      <c r="C23" s="37">
        <v>1930</v>
      </c>
      <c r="D23" s="37"/>
      <c r="E23" s="37">
        <v>1760</v>
      </c>
      <c r="F23" s="37"/>
      <c r="G23" s="37">
        <v>3690</v>
      </c>
      <c r="H23" s="37"/>
      <c r="I23" s="37">
        <v>1930</v>
      </c>
      <c r="J23" s="37"/>
      <c r="K23" s="37">
        <v>1760</v>
      </c>
      <c r="L23" s="37"/>
      <c r="M23" s="37">
        <v>3690</v>
      </c>
      <c r="N23" s="30"/>
      <c r="O23" s="30"/>
      <c r="P23" s="63"/>
    </row>
    <row r="24" spans="1:16" ht="11.25" customHeight="1">
      <c r="A24" s="32" t="s">
        <v>110</v>
      </c>
      <c r="B24" s="3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0"/>
      <c r="O24" s="30"/>
      <c r="P24" s="108"/>
    </row>
    <row r="25" spans="1:15" ht="11.25" customHeight="1">
      <c r="A25" s="36" t="s">
        <v>111</v>
      </c>
      <c r="B25" s="34"/>
      <c r="C25" s="37">
        <v>515</v>
      </c>
      <c r="D25" s="37"/>
      <c r="E25" s="37">
        <v>85</v>
      </c>
      <c r="F25" s="37"/>
      <c r="G25" s="37">
        <v>600</v>
      </c>
      <c r="H25" s="37"/>
      <c r="I25" s="37">
        <v>5480</v>
      </c>
      <c r="J25" s="37"/>
      <c r="K25" s="37">
        <v>849</v>
      </c>
      <c r="L25" s="37"/>
      <c r="M25" s="37">
        <v>6320</v>
      </c>
      <c r="N25" s="30"/>
      <c r="O25" s="181"/>
    </row>
    <row r="26" spans="1:16" ht="11.25" customHeight="1">
      <c r="A26" s="36" t="s">
        <v>112</v>
      </c>
      <c r="B26" s="34"/>
      <c r="C26" s="38">
        <v>2080</v>
      </c>
      <c r="D26" s="38"/>
      <c r="E26" s="133" t="s">
        <v>5</v>
      </c>
      <c r="F26" s="38"/>
      <c r="G26" s="38">
        <v>2080</v>
      </c>
      <c r="H26" s="38"/>
      <c r="I26" s="38">
        <v>23300</v>
      </c>
      <c r="J26" s="38"/>
      <c r="K26" s="133" t="s">
        <v>5</v>
      </c>
      <c r="L26" s="38"/>
      <c r="M26" s="38">
        <v>23300</v>
      </c>
      <c r="N26" s="30"/>
      <c r="O26" s="113"/>
      <c r="P26" s="23"/>
    </row>
    <row r="27" spans="1:16" ht="11.25" customHeight="1">
      <c r="A27" s="36" t="s">
        <v>104</v>
      </c>
      <c r="B27" s="34"/>
      <c r="C27" s="37"/>
      <c r="D27" s="37"/>
      <c r="E27" s="37"/>
      <c r="F27" s="37"/>
      <c r="G27" s="40"/>
      <c r="H27" s="37"/>
      <c r="I27" s="37"/>
      <c r="J27" s="37"/>
      <c r="K27" s="37"/>
      <c r="L27" s="37"/>
      <c r="M27" s="40"/>
      <c r="N27" s="30"/>
      <c r="O27" s="181"/>
      <c r="P27" s="23"/>
    </row>
    <row r="28" spans="1:16" ht="11.25" customHeight="1">
      <c r="A28" s="39" t="s">
        <v>106</v>
      </c>
      <c r="B28" s="34"/>
      <c r="C28" s="40" t="s">
        <v>103</v>
      </c>
      <c r="D28" s="37"/>
      <c r="E28" s="40" t="s">
        <v>103</v>
      </c>
      <c r="F28" s="30"/>
      <c r="G28" s="40">
        <v>2000</v>
      </c>
      <c r="H28" s="37"/>
      <c r="I28" s="40" t="s">
        <v>103</v>
      </c>
      <c r="J28" s="37"/>
      <c r="K28" s="40" t="s">
        <v>103</v>
      </c>
      <c r="L28" s="30"/>
      <c r="M28" s="40">
        <v>24600</v>
      </c>
      <c r="N28" s="30"/>
      <c r="O28" s="181"/>
      <c r="P28" s="195"/>
    </row>
    <row r="29" spans="1:15" ht="12" customHeight="1">
      <c r="A29" s="39" t="s">
        <v>276</v>
      </c>
      <c r="B29" s="34"/>
      <c r="C29" s="40" t="s">
        <v>103</v>
      </c>
      <c r="D29" s="37"/>
      <c r="E29" s="40" t="s">
        <v>103</v>
      </c>
      <c r="F29" s="37"/>
      <c r="G29" s="40" t="s">
        <v>103</v>
      </c>
      <c r="H29" s="37"/>
      <c r="I29" s="40" t="s">
        <v>103</v>
      </c>
      <c r="J29" s="37"/>
      <c r="K29" s="40" t="s">
        <v>103</v>
      </c>
      <c r="L29" s="37"/>
      <c r="M29" s="40" t="s">
        <v>103</v>
      </c>
      <c r="N29" s="30"/>
      <c r="O29" s="30"/>
    </row>
    <row r="30" spans="1:15" ht="11.25" customHeight="1">
      <c r="A30" s="39" t="s">
        <v>107</v>
      </c>
      <c r="B30" s="34"/>
      <c r="C30" s="46" t="s">
        <v>103</v>
      </c>
      <c r="D30" s="44"/>
      <c r="E30" s="46" t="s">
        <v>103</v>
      </c>
      <c r="F30" s="44"/>
      <c r="G30" s="40" t="s">
        <v>103</v>
      </c>
      <c r="H30" s="44"/>
      <c r="I30" s="46" t="s">
        <v>103</v>
      </c>
      <c r="J30" s="44"/>
      <c r="K30" s="46" t="s">
        <v>103</v>
      </c>
      <c r="L30" s="44"/>
      <c r="M30" s="40" t="s">
        <v>103</v>
      </c>
      <c r="N30" s="30"/>
      <c r="O30" s="179"/>
    </row>
    <row r="31" spans="1:15" ht="11.25" customHeight="1">
      <c r="A31" s="43" t="s">
        <v>108</v>
      </c>
      <c r="B31" s="34"/>
      <c r="C31" s="47">
        <v>2590</v>
      </c>
      <c r="D31" s="47"/>
      <c r="E31" s="47">
        <v>73</v>
      </c>
      <c r="F31" s="47"/>
      <c r="G31" s="47">
        <v>2670</v>
      </c>
      <c r="H31" s="47"/>
      <c r="I31" s="47">
        <v>28700</v>
      </c>
      <c r="J31" s="47"/>
      <c r="K31" s="47">
        <v>834</v>
      </c>
      <c r="L31" s="47"/>
      <c r="M31" s="47">
        <v>29500</v>
      </c>
      <c r="N31" s="30"/>
      <c r="O31" s="180"/>
    </row>
    <row r="32" spans="1:15" ht="11.25" customHeight="1">
      <c r="A32" s="36" t="s">
        <v>109</v>
      </c>
      <c r="B32" s="34"/>
      <c r="C32" s="191" t="s">
        <v>5</v>
      </c>
      <c r="D32" s="37"/>
      <c r="E32" s="191" t="s">
        <v>5</v>
      </c>
      <c r="F32" s="37"/>
      <c r="G32" s="191" t="s">
        <v>5</v>
      </c>
      <c r="H32" s="37"/>
      <c r="I32" s="37" t="s">
        <v>103</v>
      </c>
      <c r="J32" s="37"/>
      <c r="K32" s="191" t="s">
        <v>5</v>
      </c>
      <c r="L32" s="37"/>
      <c r="M32" s="37">
        <v>54</v>
      </c>
      <c r="N32" s="30"/>
      <c r="O32" s="30"/>
    </row>
    <row r="33" spans="1:16" ht="11.25" customHeight="1">
      <c r="A33" s="36" t="s">
        <v>262</v>
      </c>
      <c r="B33" s="34"/>
      <c r="C33" s="37" t="s">
        <v>103</v>
      </c>
      <c r="D33" s="37"/>
      <c r="E33" s="37" t="s">
        <v>103</v>
      </c>
      <c r="F33" s="37"/>
      <c r="G33" s="37">
        <v>367</v>
      </c>
      <c r="H33" s="37"/>
      <c r="I33" s="37" t="s">
        <v>103</v>
      </c>
      <c r="J33" s="37"/>
      <c r="K33" s="37" t="s">
        <v>103</v>
      </c>
      <c r="L33" s="37"/>
      <c r="M33" s="37">
        <v>367</v>
      </c>
      <c r="N33" s="30"/>
      <c r="O33" s="179"/>
      <c r="P33" s="23"/>
    </row>
    <row r="34" spans="1:15" ht="12" customHeight="1">
      <c r="A34" s="32" t="s">
        <v>277</v>
      </c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0"/>
      <c r="O34" s="30"/>
    </row>
    <row r="35" spans="1:15" ht="11.25" customHeight="1">
      <c r="A35" s="36" t="s">
        <v>111</v>
      </c>
      <c r="B35" s="34"/>
      <c r="C35" s="37">
        <v>91</v>
      </c>
      <c r="D35" s="37"/>
      <c r="E35" s="37">
        <v>88</v>
      </c>
      <c r="F35" s="37"/>
      <c r="G35" s="37">
        <v>179</v>
      </c>
      <c r="H35" s="37"/>
      <c r="I35" s="37">
        <v>1020</v>
      </c>
      <c r="J35" s="37"/>
      <c r="K35" s="37">
        <v>581</v>
      </c>
      <c r="L35" s="37"/>
      <c r="M35" s="37">
        <v>1610</v>
      </c>
      <c r="N35" s="30"/>
      <c r="O35" s="113"/>
    </row>
    <row r="36" spans="1:15" ht="11.25" customHeight="1">
      <c r="A36" s="36" t="s">
        <v>108</v>
      </c>
      <c r="B36" s="34"/>
      <c r="C36" s="37">
        <v>224</v>
      </c>
      <c r="D36" s="37"/>
      <c r="E36" s="191">
        <v>54</v>
      </c>
      <c r="F36" s="37"/>
      <c r="G36" s="37">
        <v>278</v>
      </c>
      <c r="H36" s="37"/>
      <c r="I36" s="37">
        <v>2160</v>
      </c>
      <c r="J36" s="37"/>
      <c r="K36" s="191">
        <v>534</v>
      </c>
      <c r="L36" s="37"/>
      <c r="M36" s="37">
        <v>2700</v>
      </c>
      <c r="N36" s="30"/>
      <c r="O36" s="30"/>
    </row>
    <row r="37" spans="1:15" ht="11.25" customHeight="1">
      <c r="A37" s="36" t="s">
        <v>262</v>
      </c>
      <c r="B37" s="48"/>
      <c r="C37" s="41">
        <v>139</v>
      </c>
      <c r="D37" s="41"/>
      <c r="E37" s="41">
        <v>75</v>
      </c>
      <c r="F37" s="41"/>
      <c r="G37" s="41">
        <v>214</v>
      </c>
      <c r="H37" s="41"/>
      <c r="I37" s="41">
        <v>139</v>
      </c>
      <c r="J37" s="41"/>
      <c r="K37" s="41">
        <v>75</v>
      </c>
      <c r="L37" s="41"/>
      <c r="M37" s="41">
        <v>214</v>
      </c>
      <c r="N37" s="30"/>
      <c r="O37" s="30"/>
    </row>
    <row r="38" spans="1:15" ht="12" customHeight="1">
      <c r="A38" s="220" t="s">
        <v>321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34"/>
      <c r="O38" s="30"/>
    </row>
    <row r="39" spans="1:15" ht="12" customHeight="1">
      <c r="A39" s="218" t="s">
        <v>230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34"/>
      <c r="O39" s="30"/>
    </row>
    <row r="40" spans="1:15" s="10" customFormat="1" ht="12" customHeight="1">
      <c r="A40" s="221" t="s">
        <v>344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178"/>
      <c r="O40" s="52"/>
    </row>
    <row r="41" spans="1:15" s="10" customFormat="1" ht="12" customHeight="1">
      <c r="A41" s="223" t="s">
        <v>345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139"/>
      <c r="O41" s="52"/>
    </row>
    <row r="42" spans="1:15" ht="12" customHeight="1">
      <c r="A42" s="218" t="s">
        <v>264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34"/>
      <c r="O42" s="30"/>
    </row>
    <row r="43" spans="1:15" ht="12" customHeight="1">
      <c r="A43" s="218" t="s">
        <v>278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34"/>
      <c r="O43" s="30"/>
    </row>
    <row r="44" spans="1:15" ht="12" customHeight="1">
      <c r="A44" s="218" t="s">
        <v>279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34"/>
      <c r="O44" s="30"/>
    </row>
    <row r="45" spans="1:15" ht="12" customHeight="1">
      <c r="A45" s="218" t="s">
        <v>280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34"/>
      <c r="O45" s="30"/>
    </row>
    <row r="46" spans="1:15" ht="12" customHeight="1">
      <c r="A46" s="218" t="s">
        <v>281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34"/>
      <c r="O46" s="30"/>
    </row>
    <row r="47" spans="1:15" ht="12" customHeight="1">
      <c r="A47" s="218" t="s">
        <v>282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34"/>
      <c r="O47" s="30"/>
    </row>
    <row r="48" spans="1:15" ht="11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4" ht="11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1.25" customHeight="1">
      <c r="A50" s="24"/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3:14" ht="11.2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sheetProtection/>
  <mergeCells count="17">
    <mergeCell ref="A1:M1"/>
    <mergeCell ref="A2:M2"/>
    <mergeCell ref="A3:M3"/>
    <mergeCell ref="A4:M4"/>
    <mergeCell ref="A5:M5"/>
    <mergeCell ref="C6:G6"/>
    <mergeCell ref="I6:M6"/>
    <mergeCell ref="A44:M44"/>
    <mergeCell ref="A45:M45"/>
    <mergeCell ref="A46:M46"/>
    <mergeCell ref="A47:M47"/>
    <mergeCell ref="A38:M38"/>
    <mergeCell ref="A39:M39"/>
    <mergeCell ref="A40:M40"/>
    <mergeCell ref="A41:M41"/>
    <mergeCell ref="A42:M42"/>
    <mergeCell ref="A43:M4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="115" zoomScaleNormal="115" zoomScalePageLayoutView="0" workbookViewId="0" topLeftCell="A1">
      <selection activeCell="A1" sqref="A1:O1"/>
    </sheetView>
  </sheetViews>
  <sheetFormatPr defaultColWidth="9.140625" defaultRowHeight="12.75"/>
  <cols>
    <col min="1" max="1" width="22.00390625" style="3" bestFit="1" customWidth="1"/>
    <col min="2" max="2" width="1.7109375" style="3" customWidth="1"/>
    <col min="3" max="3" width="12.57421875" style="3" customWidth="1"/>
    <col min="4" max="4" width="1.7109375" style="3" customWidth="1"/>
    <col min="5" max="5" width="14.28125" style="3" customWidth="1"/>
    <col min="6" max="6" width="1.7109375" style="3" customWidth="1"/>
    <col min="7" max="7" width="11.7109375" style="3" customWidth="1"/>
    <col min="8" max="8" width="1.7109375" style="3" customWidth="1"/>
    <col min="9" max="9" width="6.00390625" style="3" customWidth="1"/>
    <col min="10" max="10" width="1.7109375" style="3" customWidth="1"/>
    <col min="11" max="11" width="12.57421875" style="3" customWidth="1"/>
    <col min="12" max="12" width="1.7109375" style="3" customWidth="1"/>
    <col min="13" max="13" width="14.28125" style="3" customWidth="1"/>
    <col min="14" max="14" width="1.7109375" style="3" customWidth="1"/>
    <col min="15" max="15" width="11.7109375" style="3" customWidth="1"/>
    <col min="16" max="16" width="9.140625" style="3" customWidth="1"/>
    <col min="17" max="16384" width="9.140625" style="3" customWidth="1"/>
  </cols>
  <sheetData>
    <row r="1" spans="1:17" ht="11.25" customHeight="1">
      <c r="A1" s="224" t="s">
        <v>219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37"/>
      <c r="Q1" s="30"/>
    </row>
    <row r="2" spans="1:17" ht="11.25" customHeight="1">
      <c r="A2" s="224" t="s">
        <v>283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37"/>
      <c r="Q2" s="30"/>
    </row>
    <row r="3" spans="1:17" ht="11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37"/>
      <c r="Q3" s="30"/>
    </row>
    <row r="4" spans="1:17" ht="11.25" customHeight="1">
      <c r="A4" s="224" t="s">
        <v>90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137"/>
      <c r="Q4" s="30"/>
    </row>
    <row r="5" spans="1:17" ht="11.2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140"/>
      <c r="Q5" s="30"/>
    </row>
    <row r="6" spans="1:17" ht="12" customHeight="1">
      <c r="A6" s="49"/>
      <c r="B6" s="49"/>
      <c r="C6" s="226" t="s">
        <v>336</v>
      </c>
      <c r="D6" s="226"/>
      <c r="E6" s="226"/>
      <c r="F6" s="226"/>
      <c r="G6" s="226"/>
      <c r="H6" s="226"/>
      <c r="I6" s="226"/>
      <c r="J6" s="49"/>
      <c r="K6" s="227" t="s">
        <v>339</v>
      </c>
      <c r="L6" s="227"/>
      <c r="M6" s="227"/>
      <c r="N6" s="227"/>
      <c r="O6" s="227"/>
      <c r="P6" s="30"/>
      <c r="Q6" s="30"/>
    </row>
    <row r="7" spans="1:17" ht="11.25" customHeight="1">
      <c r="A7" s="30"/>
      <c r="B7" s="30"/>
      <c r="C7" s="31" t="s">
        <v>113</v>
      </c>
      <c r="D7" s="31"/>
      <c r="E7" s="31" t="s">
        <v>114</v>
      </c>
      <c r="F7" s="31"/>
      <c r="G7" s="31"/>
      <c r="H7" s="31"/>
      <c r="I7" s="31"/>
      <c r="J7" s="30"/>
      <c r="K7" s="31" t="s">
        <v>113</v>
      </c>
      <c r="L7" s="31"/>
      <c r="M7" s="31" t="s">
        <v>114</v>
      </c>
      <c r="N7" s="31"/>
      <c r="O7" s="31"/>
      <c r="P7" s="30"/>
      <c r="Q7" s="30"/>
    </row>
    <row r="8" spans="1:17" ht="11.25" customHeight="1">
      <c r="A8" s="30"/>
      <c r="B8" s="30"/>
      <c r="C8" s="31" t="s">
        <v>115</v>
      </c>
      <c r="D8" s="31"/>
      <c r="E8" s="31" t="s">
        <v>116</v>
      </c>
      <c r="F8" s="31"/>
      <c r="G8" s="31" t="s">
        <v>117</v>
      </c>
      <c r="H8" s="31"/>
      <c r="I8" s="31"/>
      <c r="J8" s="30"/>
      <c r="K8" s="31" t="s">
        <v>115</v>
      </c>
      <c r="L8" s="31"/>
      <c r="M8" s="31" t="s">
        <v>116</v>
      </c>
      <c r="N8" s="31"/>
      <c r="O8" s="31" t="s">
        <v>117</v>
      </c>
      <c r="P8" s="30"/>
      <c r="Q8" s="30"/>
    </row>
    <row r="9" spans="1:17" ht="11.25" customHeight="1">
      <c r="A9" s="30"/>
      <c r="B9" s="30"/>
      <c r="C9" s="31" t="s">
        <v>118</v>
      </c>
      <c r="D9" s="31"/>
      <c r="E9" s="31" t="s">
        <v>119</v>
      </c>
      <c r="F9" s="31"/>
      <c r="G9" s="31" t="s">
        <v>120</v>
      </c>
      <c r="H9" s="31"/>
      <c r="I9" s="31" t="s">
        <v>121</v>
      </c>
      <c r="J9" s="30"/>
      <c r="K9" s="31" t="s">
        <v>118</v>
      </c>
      <c r="L9" s="31"/>
      <c r="M9" s="31" t="s">
        <v>119</v>
      </c>
      <c r="N9" s="31"/>
      <c r="O9" s="31" t="s">
        <v>120</v>
      </c>
      <c r="P9" s="30"/>
      <c r="Q9" s="30"/>
    </row>
    <row r="10" spans="1:17" ht="12" customHeight="1">
      <c r="A10" s="33" t="s">
        <v>57</v>
      </c>
      <c r="B10" s="32"/>
      <c r="C10" s="33" t="s">
        <v>122</v>
      </c>
      <c r="D10" s="33"/>
      <c r="E10" s="33" t="s">
        <v>123</v>
      </c>
      <c r="F10" s="33"/>
      <c r="G10" s="33" t="s">
        <v>284</v>
      </c>
      <c r="H10" s="33"/>
      <c r="I10" s="33" t="s">
        <v>124</v>
      </c>
      <c r="J10" s="32"/>
      <c r="K10" s="33" t="s">
        <v>122</v>
      </c>
      <c r="L10" s="33"/>
      <c r="M10" s="33" t="s">
        <v>123</v>
      </c>
      <c r="N10" s="33"/>
      <c r="O10" s="33" t="s">
        <v>284</v>
      </c>
      <c r="P10" s="30"/>
      <c r="Q10" s="30"/>
    </row>
    <row r="11" spans="1:17" ht="11.25" customHeight="1">
      <c r="A11" s="66" t="s">
        <v>125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1.25" customHeight="1">
      <c r="A12" s="122" t="s">
        <v>126</v>
      </c>
      <c r="B12" s="52"/>
      <c r="C12" s="52"/>
      <c r="D12" s="53"/>
      <c r="E12" s="52"/>
      <c r="F12" s="53"/>
      <c r="G12" s="53"/>
      <c r="H12" s="53"/>
      <c r="I12" s="53"/>
      <c r="J12" s="53"/>
      <c r="K12" s="53"/>
      <c r="L12" s="53"/>
      <c r="M12" s="52"/>
      <c r="N12" s="53"/>
      <c r="O12" s="53"/>
      <c r="P12" s="52"/>
      <c r="Q12" s="52"/>
    </row>
    <row r="13" spans="1:17" ht="11.25" customHeight="1">
      <c r="A13" s="68" t="s">
        <v>127</v>
      </c>
      <c r="B13" s="52"/>
      <c r="C13" s="40">
        <v>55</v>
      </c>
      <c r="D13" s="40"/>
      <c r="E13" s="40" t="s">
        <v>103</v>
      </c>
      <c r="F13" s="40"/>
      <c r="G13" s="45">
        <v>58</v>
      </c>
      <c r="H13" s="40"/>
      <c r="I13" s="40">
        <v>137</v>
      </c>
      <c r="J13" s="40"/>
      <c r="K13" s="40">
        <v>554</v>
      </c>
      <c r="L13" s="40"/>
      <c r="M13" s="40" t="s">
        <v>103</v>
      </c>
      <c r="N13" s="40"/>
      <c r="O13" s="45">
        <v>580</v>
      </c>
      <c r="P13" s="52"/>
      <c r="Q13" s="52"/>
    </row>
    <row r="14" spans="1:17" ht="11.25" customHeight="1">
      <c r="A14" s="67" t="s">
        <v>128</v>
      </c>
      <c r="B14" s="52"/>
      <c r="C14" s="40">
        <v>315</v>
      </c>
      <c r="D14" s="40"/>
      <c r="E14" s="40">
        <v>48</v>
      </c>
      <c r="F14" s="40"/>
      <c r="G14" s="40">
        <v>379</v>
      </c>
      <c r="H14" s="40"/>
      <c r="I14" s="45">
        <v>248</v>
      </c>
      <c r="J14" s="40"/>
      <c r="K14" s="40">
        <v>3310</v>
      </c>
      <c r="L14" s="40"/>
      <c r="M14" s="40">
        <v>555</v>
      </c>
      <c r="N14" s="40"/>
      <c r="O14" s="40">
        <v>4000</v>
      </c>
      <c r="P14" s="52"/>
      <c r="Q14" s="52"/>
    </row>
    <row r="15" spans="1:17" ht="11.25" customHeight="1">
      <c r="A15" s="67" t="s">
        <v>58</v>
      </c>
      <c r="B15" s="52"/>
      <c r="C15" s="40">
        <v>382</v>
      </c>
      <c r="D15" s="40"/>
      <c r="E15" s="40">
        <v>79</v>
      </c>
      <c r="F15" s="40"/>
      <c r="G15" s="40">
        <v>460</v>
      </c>
      <c r="H15" s="40"/>
      <c r="I15" s="45">
        <v>331</v>
      </c>
      <c r="J15" s="40"/>
      <c r="K15" s="40">
        <v>3940</v>
      </c>
      <c r="L15" s="40"/>
      <c r="M15" s="40">
        <v>781</v>
      </c>
      <c r="N15" s="40"/>
      <c r="O15" s="40">
        <v>4850</v>
      </c>
      <c r="P15" s="52"/>
      <c r="Q15" s="52"/>
    </row>
    <row r="16" spans="1:17" ht="11.25" customHeight="1">
      <c r="A16" s="67" t="s">
        <v>59</v>
      </c>
      <c r="B16" s="52"/>
      <c r="C16" s="40">
        <v>413</v>
      </c>
      <c r="D16" s="40"/>
      <c r="E16" s="45">
        <v>23</v>
      </c>
      <c r="F16" s="40"/>
      <c r="G16" s="40">
        <v>443</v>
      </c>
      <c r="H16" s="40"/>
      <c r="I16" s="45">
        <v>329</v>
      </c>
      <c r="J16" s="40"/>
      <c r="K16" s="40">
        <v>4630</v>
      </c>
      <c r="L16" s="40"/>
      <c r="M16" s="45">
        <v>223</v>
      </c>
      <c r="N16" s="40"/>
      <c r="O16" s="40">
        <v>4940</v>
      </c>
      <c r="P16" s="52"/>
      <c r="Q16" s="52"/>
    </row>
    <row r="17" spans="1:17" ht="11.25" customHeight="1">
      <c r="A17" s="122" t="s">
        <v>129</v>
      </c>
      <c r="B17" s="5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2"/>
      <c r="Q17" s="52"/>
    </row>
    <row r="18" spans="1:18" ht="11.25" customHeight="1">
      <c r="A18" s="68" t="s">
        <v>130</v>
      </c>
      <c r="B18" s="52"/>
      <c r="C18" s="40">
        <v>192</v>
      </c>
      <c r="D18" s="40"/>
      <c r="E18" s="40" t="s">
        <v>103</v>
      </c>
      <c r="F18" s="40"/>
      <c r="G18" s="45">
        <v>238</v>
      </c>
      <c r="H18" s="40"/>
      <c r="I18" s="45">
        <v>271</v>
      </c>
      <c r="J18" s="40"/>
      <c r="K18" s="40">
        <v>1970</v>
      </c>
      <c r="L18" s="40"/>
      <c r="M18" s="40" t="s">
        <v>103</v>
      </c>
      <c r="N18" s="40"/>
      <c r="O18" s="45">
        <v>2720</v>
      </c>
      <c r="P18" s="52"/>
      <c r="Q18" s="52"/>
      <c r="R18" s="5"/>
    </row>
    <row r="19" spans="1:18" ht="11.25" customHeight="1">
      <c r="A19" s="67" t="s">
        <v>131</v>
      </c>
      <c r="B19" s="52"/>
      <c r="C19" s="40">
        <v>70</v>
      </c>
      <c r="D19" s="40"/>
      <c r="E19" s="40" t="s">
        <v>103</v>
      </c>
      <c r="F19" s="40"/>
      <c r="G19" s="40">
        <v>74</v>
      </c>
      <c r="H19" s="40"/>
      <c r="I19" s="45">
        <v>36</v>
      </c>
      <c r="J19" s="40"/>
      <c r="K19" s="40">
        <v>809</v>
      </c>
      <c r="L19" s="40"/>
      <c r="M19" s="40" t="s">
        <v>103</v>
      </c>
      <c r="N19" s="40"/>
      <c r="O19" s="40">
        <v>830</v>
      </c>
      <c r="P19" s="52"/>
      <c r="Q19" s="52"/>
      <c r="R19" s="5"/>
    </row>
    <row r="20" spans="1:17" ht="11.25" customHeight="1">
      <c r="A20" s="122" t="s">
        <v>132</v>
      </c>
      <c r="B20" s="52"/>
      <c r="C20" s="45"/>
      <c r="D20" s="40"/>
      <c r="E20" s="40"/>
      <c r="F20" s="40"/>
      <c r="G20" s="40"/>
      <c r="H20" s="40"/>
      <c r="I20" s="45"/>
      <c r="J20" s="40"/>
      <c r="K20" s="45"/>
      <c r="L20" s="40"/>
      <c r="M20" s="40"/>
      <c r="N20" s="40"/>
      <c r="O20" s="40"/>
      <c r="P20" s="52"/>
      <c r="Q20" s="52"/>
    </row>
    <row r="21" spans="1:19" ht="11.25" customHeight="1">
      <c r="A21" s="68" t="s">
        <v>133</v>
      </c>
      <c r="B21" s="52"/>
      <c r="C21" s="40">
        <v>2</v>
      </c>
      <c r="D21" s="40"/>
      <c r="E21" s="40" t="s">
        <v>103</v>
      </c>
      <c r="F21" s="40"/>
      <c r="G21" s="40" t="s">
        <v>103</v>
      </c>
      <c r="H21" s="40"/>
      <c r="I21" s="40" t="s">
        <v>103</v>
      </c>
      <c r="J21" s="40"/>
      <c r="K21" s="40">
        <v>15</v>
      </c>
      <c r="L21" s="40"/>
      <c r="M21" s="40" t="s">
        <v>103</v>
      </c>
      <c r="N21" s="40"/>
      <c r="O21" s="40" t="s">
        <v>103</v>
      </c>
      <c r="P21" s="52"/>
      <c r="Q21" s="52"/>
      <c r="R21" s="5"/>
      <c r="S21" s="5"/>
    </row>
    <row r="22" spans="1:19" ht="11.25" customHeight="1">
      <c r="A22" s="67" t="s">
        <v>134</v>
      </c>
      <c r="B22" s="52"/>
      <c r="C22" s="40">
        <v>23</v>
      </c>
      <c r="D22" s="40"/>
      <c r="E22" s="40" t="s">
        <v>103</v>
      </c>
      <c r="F22" s="40"/>
      <c r="G22" s="40">
        <v>25</v>
      </c>
      <c r="H22" s="40"/>
      <c r="I22" s="40">
        <v>23</v>
      </c>
      <c r="J22" s="40"/>
      <c r="K22" s="40">
        <v>204</v>
      </c>
      <c r="L22" s="40"/>
      <c r="M22" s="40" t="s">
        <v>103</v>
      </c>
      <c r="N22" s="40"/>
      <c r="O22" s="40">
        <v>256</v>
      </c>
      <c r="P22" s="52"/>
      <c r="Q22" s="52"/>
      <c r="R22" s="5"/>
      <c r="S22" s="5"/>
    </row>
    <row r="23" spans="1:23" ht="11.25" customHeight="1">
      <c r="A23" s="67" t="s">
        <v>135</v>
      </c>
      <c r="B23" s="52"/>
      <c r="C23" s="40">
        <v>182</v>
      </c>
      <c r="D23" s="40"/>
      <c r="E23" s="40">
        <v>4</v>
      </c>
      <c r="F23" s="40"/>
      <c r="G23" s="40">
        <v>198</v>
      </c>
      <c r="H23" s="40"/>
      <c r="I23" s="40">
        <v>140</v>
      </c>
      <c r="J23" s="40"/>
      <c r="K23" s="40">
        <v>1900</v>
      </c>
      <c r="L23" s="40"/>
      <c r="M23" s="40">
        <v>40</v>
      </c>
      <c r="N23" s="40"/>
      <c r="O23" s="40">
        <v>2080</v>
      </c>
      <c r="P23" s="52"/>
      <c r="Q23" s="180"/>
      <c r="R23" s="5"/>
      <c r="S23" s="5"/>
      <c r="W23" s="5"/>
    </row>
    <row r="24" spans="1:18" ht="11.25" customHeight="1">
      <c r="A24" s="67" t="s">
        <v>136</v>
      </c>
      <c r="B24" s="52"/>
      <c r="C24" s="40">
        <v>72</v>
      </c>
      <c r="D24" s="40"/>
      <c r="E24" s="40">
        <v>89</v>
      </c>
      <c r="F24" s="40"/>
      <c r="G24" s="40">
        <v>114</v>
      </c>
      <c r="H24" s="40"/>
      <c r="I24" s="40">
        <v>128</v>
      </c>
      <c r="J24" s="40"/>
      <c r="K24" s="40">
        <v>789</v>
      </c>
      <c r="L24" s="40"/>
      <c r="M24" s="40">
        <v>923</v>
      </c>
      <c r="N24" s="40"/>
      <c r="O24" s="40">
        <v>1290</v>
      </c>
      <c r="P24" s="52"/>
      <c r="Q24" s="52"/>
      <c r="R24" s="23"/>
    </row>
    <row r="25" spans="1:18" ht="11.25" customHeight="1">
      <c r="A25" s="67" t="s">
        <v>137</v>
      </c>
      <c r="B25" s="52"/>
      <c r="C25" s="40">
        <v>1130</v>
      </c>
      <c r="D25" s="40"/>
      <c r="E25" s="40" t="s">
        <v>103</v>
      </c>
      <c r="F25" s="40"/>
      <c r="G25" s="40">
        <v>1210</v>
      </c>
      <c r="H25" s="40"/>
      <c r="I25" s="40">
        <v>1120</v>
      </c>
      <c r="J25" s="40"/>
      <c r="K25" s="40">
        <v>11800</v>
      </c>
      <c r="L25" s="40"/>
      <c r="M25" s="40" t="s">
        <v>103</v>
      </c>
      <c r="N25" s="40"/>
      <c r="O25" s="40">
        <v>13300</v>
      </c>
      <c r="P25" s="52"/>
      <c r="Q25" s="180"/>
      <c r="R25" s="5"/>
    </row>
    <row r="26" spans="1:19" ht="11.25" customHeight="1">
      <c r="A26" s="67" t="s">
        <v>138</v>
      </c>
      <c r="B26" s="52"/>
      <c r="C26" s="40">
        <v>372</v>
      </c>
      <c r="D26" s="40"/>
      <c r="E26" s="40">
        <v>14</v>
      </c>
      <c r="F26" s="40"/>
      <c r="G26" s="40">
        <v>356</v>
      </c>
      <c r="H26" s="40"/>
      <c r="I26" s="40">
        <v>343</v>
      </c>
      <c r="J26" s="40"/>
      <c r="K26" s="40">
        <v>3630</v>
      </c>
      <c r="L26" s="40"/>
      <c r="M26" s="40">
        <v>158</v>
      </c>
      <c r="N26" s="40"/>
      <c r="O26" s="40">
        <v>3850</v>
      </c>
      <c r="P26" s="52"/>
      <c r="Q26" s="180"/>
      <c r="R26" s="69"/>
      <c r="S26" s="13"/>
    </row>
    <row r="27" spans="1:17" ht="11.25" customHeight="1">
      <c r="A27" s="67" t="s">
        <v>139</v>
      </c>
      <c r="B27" s="52"/>
      <c r="C27" s="40">
        <v>10</v>
      </c>
      <c r="D27" s="40"/>
      <c r="E27" s="40" t="s">
        <v>5</v>
      </c>
      <c r="F27" s="40"/>
      <c r="G27" s="40">
        <v>10</v>
      </c>
      <c r="H27" s="40"/>
      <c r="I27" s="40">
        <v>3</v>
      </c>
      <c r="J27" s="40"/>
      <c r="K27" s="40">
        <v>96</v>
      </c>
      <c r="L27" s="40"/>
      <c r="M27" s="40" t="s">
        <v>5</v>
      </c>
      <c r="N27" s="40"/>
      <c r="O27" s="40">
        <v>96</v>
      </c>
      <c r="P27" s="52"/>
      <c r="Q27" s="52"/>
    </row>
    <row r="28" spans="1:19" ht="11.25" customHeight="1">
      <c r="A28" s="67" t="s">
        <v>140</v>
      </c>
      <c r="B28" s="52"/>
      <c r="C28" s="40">
        <v>243</v>
      </c>
      <c r="D28" s="40"/>
      <c r="E28" s="40">
        <v>106</v>
      </c>
      <c r="F28" s="40"/>
      <c r="G28" s="40">
        <v>345</v>
      </c>
      <c r="H28" s="40"/>
      <c r="I28" s="40">
        <v>186</v>
      </c>
      <c r="J28" s="40"/>
      <c r="K28" s="40">
        <v>2410</v>
      </c>
      <c r="L28" s="40"/>
      <c r="M28" s="40">
        <v>1350</v>
      </c>
      <c r="N28" s="40"/>
      <c r="O28" s="40">
        <v>3770</v>
      </c>
      <c r="P28" s="52"/>
      <c r="Q28" s="180"/>
      <c r="S28" s="5"/>
    </row>
    <row r="29" spans="1:17" ht="11.25" customHeight="1">
      <c r="A29" s="66" t="s">
        <v>141</v>
      </c>
      <c r="B29" s="52"/>
      <c r="C29" s="40">
        <v>73</v>
      </c>
      <c r="D29" s="40"/>
      <c r="E29" s="40">
        <v>27</v>
      </c>
      <c r="F29" s="40"/>
      <c r="G29" s="40">
        <v>108</v>
      </c>
      <c r="H29" s="40"/>
      <c r="I29" s="40">
        <v>47</v>
      </c>
      <c r="J29" s="40"/>
      <c r="K29" s="40">
        <v>723</v>
      </c>
      <c r="L29" s="40"/>
      <c r="M29" s="40">
        <v>271</v>
      </c>
      <c r="N29" s="40"/>
      <c r="O29" s="40">
        <v>1090</v>
      </c>
      <c r="P29" s="52"/>
      <c r="Q29" s="52"/>
    </row>
    <row r="30" spans="1:17" ht="11.25" customHeight="1">
      <c r="A30" s="66" t="s">
        <v>142</v>
      </c>
      <c r="B30" s="52"/>
      <c r="C30" s="40">
        <v>31</v>
      </c>
      <c r="D30" s="40"/>
      <c r="E30" s="40">
        <v>18</v>
      </c>
      <c r="F30" s="40"/>
      <c r="G30" s="40">
        <v>52</v>
      </c>
      <c r="H30" s="40"/>
      <c r="I30" s="40">
        <v>164</v>
      </c>
      <c r="J30" s="40"/>
      <c r="K30" s="40">
        <v>366</v>
      </c>
      <c r="L30" s="40"/>
      <c r="M30" s="40">
        <v>191</v>
      </c>
      <c r="N30" s="40"/>
      <c r="O30" s="40">
        <v>584</v>
      </c>
      <c r="P30" s="52"/>
      <c r="Q30" s="52"/>
    </row>
    <row r="31" spans="1:18" ht="11.25" customHeight="1">
      <c r="A31" s="66" t="s">
        <v>143</v>
      </c>
      <c r="B31" s="52"/>
      <c r="C31" s="40" t="s">
        <v>103</v>
      </c>
      <c r="D31" s="40"/>
      <c r="E31" s="40" t="s">
        <v>103</v>
      </c>
      <c r="F31" s="40"/>
      <c r="G31" s="40">
        <v>8</v>
      </c>
      <c r="H31" s="40"/>
      <c r="I31" s="40">
        <v>15</v>
      </c>
      <c r="J31" s="40"/>
      <c r="K31" s="40" t="s">
        <v>103</v>
      </c>
      <c r="L31" s="40"/>
      <c r="M31" s="40" t="s">
        <v>103</v>
      </c>
      <c r="N31" s="40"/>
      <c r="O31" s="40">
        <v>105</v>
      </c>
      <c r="P31" s="180"/>
      <c r="Q31" s="180"/>
      <c r="R31" s="195"/>
    </row>
    <row r="32" spans="1:18" ht="11.25" customHeight="1">
      <c r="A32" s="66" t="s">
        <v>144</v>
      </c>
      <c r="B32" s="52"/>
      <c r="C32" s="40" t="s">
        <v>103</v>
      </c>
      <c r="D32" s="40"/>
      <c r="E32" s="40" t="s">
        <v>103</v>
      </c>
      <c r="F32" s="40"/>
      <c r="G32" s="40" t="s">
        <v>103</v>
      </c>
      <c r="H32" s="40"/>
      <c r="I32" s="40" t="s">
        <v>103</v>
      </c>
      <c r="J32" s="40"/>
      <c r="K32" s="40" t="s">
        <v>103</v>
      </c>
      <c r="L32" s="40"/>
      <c r="M32" s="40" t="s">
        <v>103</v>
      </c>
      <c r="N32" s="40"/>
      <c r="O32" s="40" t="s">
        <v>103</v>
      </c>
      <c r="P32" s="180"/>
      <c r="Q32" s="180"/>
      <c r="R32" s="195"/>
    </row>
    <row r="33" spans="1:18" ht="11.25" customHeight="1">
      <c r="A33" s="66" t="s">
        <v>145</v>
      </c>
      <c r="B33" s="52"/>
      <c r="C33" s="40">
        <v>12</v>
      </c>
      <c r="D33" s="40"/>
      <c r="E33" s="40" t="s">
        <v>103</v>
      </c>
      <c r="F33" s="40"/>
      <c r="G33" s="40">
        <v>20</v>
      </c>
      <c r="H33" s="40"/>
      <c r="I33" s="40" t="s">
        <v>103</v>
      </c>
      <c r="J33" s="40"/>
      <c r="K33" s="40" t="s">
        <v>103</v>
      </c>
      <c r="L33" s="40"/>
      <c r="M33" s="40" t="s">
        <v>103</v>
      </c>
      <c r="N33" s="40"/>
      <c r="O33" s="40" t="s">
        <v>103</v>
      </c>
      <c r="P33" s="52"/>
      <c r="Q33" s="52"/>
      <c r="R33" s="23"/>
    </row>
    <row r="34" spans="1:19" ht="11.25" customHeight="1">
      <c r="A34" s="66" t="s">
        <v>146</v>
      </c>
      <c r="B34" s="52"/>
      <c r="C34" s="40">
        <v>62</v>
      </c>
      <c r="D34" s="40"/>
      <c r="E34" s="40">
        <v>17</v>
      </c>
      <c r="F34" s="40"/>
      <c r="G34" s="40">
        <v>75</v>
      </c>
      <c r="H34" s="40"/>
      <c r="I34" s="40">
        <v>59</v>
      </c>
      <c r="J34" s="40"/>
      <c r="K34" s="40">
        <v>758</v>
      </c>
      <c r="L34" s="40"/>
      <c r="M34" s="40">
        <v>278</v>
      </c>
      <c r="N34" s="40"/>
      <c r="O34" s="40">
        <v>997</v>
      </c>
      <c r="P34" s="52"/>
      <c r="Q34" s="180"/>
      <c r="R34" s="112"/>
      <c r="S34" s="10"/>
    </row>
    <row r="35" spans="1:17" ht="11.25" customHeight="1">
      <c r="A35" s="66" t="s">
        <v>147</v>
      </c>
      <c r="B35" s="52"/>
      <c r="C35" s="54">
        <v>43</v>
      </c>
      <c r="D35" s="54"/>
      <c r="E35" s="54">
        <v>37</v>
      </c>
      <c r="F35" s="54"/>
      <c r="G35" s="54">
        <v>118</v>
      </c>
      <c r="H35" s="54"/>
      <c r="I35" s="54">
        <v>93</v>
      </c>
      <c r="J35" s="40"/>
      <c r="K35" s="54">
        <v>398</v>
      </c>
      <c r="L35" s="54"/>
      <c r="M35" s="54">
        <v>386</v>
      </c>
      <c r="N35" s="54"/>
      <c r="O35" s="54">
        <v>1140</v>
      </c>
      <c r="P35" s="52"/>
      <c r="Q35" s="69"/>
    </row>
    <row r="36" spans="1:24" ht="11.25" customHeight="1">
      <c r="A36" s="67" t="s">
        <v>8</v>
      </c>
      <c r="B36" s="66"/>
      <c r="C36" s="54">
        <v>3690</v>
      </c>
      <c r="D36" s="54"/>
      <c r="E36" s="54">
        <v>603</v>
      </c>
      <c r="F36" s="54"/>
      <c r="G36" s="54">
        <v>4310</v>
      </c>
      <c r="H36" s="54"/>
      <c r="I36" s="54">
        <v>3690</v>
      </c>
      <c r="J36" s="61"/>
      <c r="K36" s="54">
        <v>38600</v>
      </c>
      <c r="L36" s="54"/>
      <c r="M36" s="54">
        <v>6570</v>
      </c>
      <c r="N36" s="54"/>
      <c r="O36" s="54">
        <v>46800</v>
      </c>
      <c r="P36" s="52"/>
      <c r="Q36" s="52"/>
      <c r="R36" s="130"/>
      <c r="S36" s="4"/>
      <c r="T36" s="4"/>
      <c r="U36" s="4"/>
      <c r="V36" s="4"/>
      <c r="W36" s="4"/>
      <c r="X36" s="4"/>
    </row>
    <row r="37" spans="1:17" s="9" customFormat="1" ht="12" customHeight="1">
      <c r="A37" s="230" t="s">
        <v>305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172"/>
      <c r="Q37" s="53"/>
    </row>
    <row r="38" spans="1:17" s="9" customFormat="1" ht="12" customHeight="1">
      <c r="A38" s="221" t="s">
        <v>230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172"/>
      <c r="Q38" s="52"/>
    </row>
    <row r="39" spans="1:17" s="9" customFormat="1" ht="12" customHeight="1">
      <c r="A39" s="221" t="s">
        <v>231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172"/>
      <c r="Q39" s="52"/>
    </row>
    <row r="40" spans="1:17" s="9" customFormat="1" ht="12" customHeight="1">
      <c r="A40" s="221" t="s">
        <v>264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172"/>
      <c r="Q40" s="52"/>
    </row>
    <row r="41" spans="1:17" s="9" customFormat="1" ht="12" customHeight="1">
      <c r="A41" s="221" t="s">
        <v>285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172"/>
      <c r="Q41" s="52"/>
    </row>
    <row r="42" spans="1:17" ht="11.25" customHeight="1">
      <c r="A42" s="52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2"/>
      <c r="Q42" s="52"/>
    </row>
    <row r="43" spans="1:20" ht="11.25" customHeight="1">
      <c r="A43" s="52"/>
      <c r="B43" s="52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8"/>
      <c r="Q43" s="173"/>
      <c r="R43" s="174"/>
      <c r="S43" s="174"/>
      <c r="T43" s="174"/>
    </row>
    <row r="44" spans="3:15" ht="11.25" customHeight="1"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3:15" ht="11.25" customHeight="1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>
      <c r="C51" s="5"/>
    </row>
  </sheetData>
  <sheetProtection/>
  <mergeCells count="12">
    <mergeCell ref="A39:O39"/>
    <mergeCell ref="A40:O40"/>
    <mergeCell ref="A41:O41"/>
    <mergeCell ref="A1:O1"/>
    <mergeCell ref="A2:O2"/>
    <mergeCell ref="A3:O3"/>
    <mergeCell ref="A4:O4"/>
    <mergeCell ref="A5:O5"/>
    <mergeCell ref="C6:I6"/>
    <mergeCell ref="K6:O6"/>
    <mergeCell ref="A37:O37"/>
    <mergeCell ref="A38:O38"/>
  </mergeCells>
  <printOptions/>
  <pageMargins left="1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showGridLines="0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23.421875" style="3" bestFit="1" customWidth="1"/>
    <col min="2" max="2" width="1.7109375" style="3" customWidth="1"/>
    <col min="3" max="3" width="12.57421875" style="3" customWidth="1"/>
    <col min="4" max="4" width="1.7109375" style="3" customWidth="1"/>
    <col min="5" max="5" width="14.28125" style="3" bestFit="1" customWidth="1"/>
    <col min="6" max="6" width="1.7109375" style="3" customWidth="1"/>
    <col min="7" max="7" width="11.7109375" style="3" customWidth="1"/>
    <col min="8" max="8" width="1.7109375" style="3" customWidth="1"/>
    <col min="9" max="9" width="12.57421875" style="3" customWidth="1"/>
    <col min="10" max="10" width="1.7109375" style="3" customWidth="1"/>
    <col min="11" max="11" width="14.28125" style="3" bestFit="1" customWidth="1"/>
    <col min="12" max="12" width="1.7109375" style="3" customWidth="1"/>
    <col min="13" max="13" width="11.7109375" style="3" customWidth="1"/>
    <col min="14" max="14" width="9.140625" style="3" customWidth="1"/>
    <col min="15" max="15" width="9.57421875" style="3" customWidth="1"/>
    <col min="16" max="16" width="9.28125" style="3" customWidth="1"/>
    <col min="17" max="18" width="8.57421875" style="3" customWidth="1"/>
    <col min="19" max="19" width="8.00390625" style="3" customWidth="1"/>
    <col min="20" max="20" width="8.28125" style="3" customWidth="1"/>
    <col min="21" max="16384" width="9.140625" style="3" customWidth="1"/>
  </cols>
  <sheetData>
    <row r="1" spans="1:15" ht="11.25" customHeight="1">
      <c r="A1" s="233" t="s">
        <v>220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30"/>
      <c r="O1" s="30"/>
    </row>
    <row r="2" spans="1:15" ht="11.25" customHeight="1">
      <c r="A2" s="224" t="s">
        <v>286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30"/>
      <c r="O2" s="30"/>
    </row>
    <row r="3" spans="1:15" ht="11.25" customHeight="1">
      <c r="A3" s="224" t="s">
        <v>249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30"/>
      <c r="O3" s="30"/>
    </row>
    <row r="4" spans="1:15" ht="11.2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30"/>
      <c r="O4" s="30"/>
    </row>
    <row r="5" spans="1:15" ht="11.25" customHeight="1">
      <c r="A5" s="224" t="s">
        <v>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30"/>
      <c r="O5" s="30"/>
    </row>
    <row r="6" spans="1:15" ht="11.2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30"/>
      <c r="O6" s="30"/>
    </row>
    <row r="7" spans="1:15" ht="12" customHeight="1">
      <c r="A7" s="30"/>
      <c r="B7" s="30"/>
      <c r="C7" s="226" t="s">
        <v>336</v>
      </c>
      <c r="D7" s="226"/>
      <c r="E7" s="226"/>
      <c r="F7" s="226"/>
      <c r="G7" s="226"/>
      <c r="H7" s="30"/>
      <c r="I7" s="227" t="s">
        <v>339</v>
      </c>
      <c r="J7" s="227"/>
      <c r="K7" s="227"/>
      <c r="L7" s="227"/>
      <c r="M7" s="227"/>
      <c r="N7" s="30"/>
      <c r="O7" s="30"/>
    </row>
    <row r="8" spans="1:15" ht="11.25" customHeight="1">
      <c r="A8" s="30"/>
      <c r="B8" s="30"/>
      <c r="C8" s="31" t="s">
        <v>113</v>
      </c>
      <c r="D8" s="31"/>
      <c r="E8" s="31" t="s">
        <v>114</v>
      </c>
      <c r="F8" s="31"/>
      <c r="G8" s="31"/>
      <c r="H8" s="31"/>
      <c r="I8" s="31" t="s">
        <v>113</v>
      </c>
      <c r="J8" s="31"/>
      <c r="K8" s="31" t="s">
        <v>114</v>
      </c>
      <c r="L8" s="31"/>
      <c r="M8" s="31"/>
      <c r="N8" s="30"/>
      <c r="O8" s="30"/>
    </row>
    <row r="9" spans="1:15" ht="11.25" customHeight="1">
      <c r="A9" s="52"/>
      <c r="B9" s="52"/>
      <c r="C9" s="64" t="s">
        <v>115</v>
      </c>
      <c r="D9" s="64"/>
      <c r="E9" s="64" t="s">
        <v>116</v>
      </c>
      <c r="F9" s="64"/>
      <c r="G9" s="64" t="s">
        <v>117</v>
      </c>
      <c r="H9" s="64"/>
      <c r="I9" s="64" t="s">
        <v>115</v>
      </c>
      <c r="J9" s="64"/>
      <c r="K9" s="64" t="s">
        <v>116</v>
      </c>
      <c r="L9" s="64"/>
      <c r="M9" s="64" t="s">
        <v>117</v>
      </c>
      <c r="N9" s="30"/>
      <c r="O9" s="30"/>
    </row>
    <row r="10" spans="1:15" ht="11.25" customHeight="1">
      <c r="A10" s="52"/>
      <c r="B10" s="52"/>
      <c r="C10" s="64" t="s">
        <v>118</v>
      </c>
      <c r="D10" s="64"/>
      <c r="E10" s="64" t="s">
        <v>119</v>
      </c>
      <c r="F10" s="64"/>
      <c r="G10" s="64" t="s">
        <v>120</v>
      </c>
      <c r="H10" s="64"/>
      <c r="I10" s="64" t="s">
        <v>118</v>
      </c>
      <c r="J10" s="64"/>
      <c r="K10" s="64" t="s">
        <v>119</v>
      </c>
      <c r="L10" s="64"/>
      <c r="M10" s="64" t="s">
        <v>120</v>
      </c>
      <c r="N10" s="30"/>
      <c r="O10" s="30"/>
    </row>
    <row r="11" spans="1:15" ht="12" customHeight="1">
      <c r="A11" s="65" t="s">
        <v>148</v>
      </c>
      <c r="B11" s="66"/>
      <c r="C11" s="65" t="s">
        <v>122</v>
      </c>
      <c r="D11" s="65"/>
      <c r="E11" s="65" t="s">
        <v>123</v>
      </c>
      <c r="F11" s="65"/>
      <c r="G11" s="65" t="s">
        <v>284</v>
      </c>
      <c r="H11" s="65"/>
      <c r="I11" s="65" t="s">
        <v>122</v>
      </c>
      <c r="J11" s="65"/>
      <c r="K11" s="65" t="s">
        <v>123</v>
      </c>
      <c r="L11" s="65"/>
      <c r="M11" s="65" t="s">
        <v>284</v>
      </c>
      <c r="N11" s="30"/>
      <c r="O11" s="30"/>
    </row>
    <row r="12" spans="1:15" ht="11.25" customHeight="1">
      <c r="A12" s="66" t="s">
        <v>149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0"/>
      <c r="O12" s="30"/>
    </row>
    <row r="13" spans="1:15" ht="11.25" customHeight="1">
      <c r="A13" s="121" t="s">
        <v>150</v>
      </c>
      <c r="B13" s="52"/>
      <c r="C13" s="45"/>
      <c r="D13" s="40"/>
      <c r="E13" s="45"/>
      <c r="F13" s="40"/>
      <c r="G13" s="45"/>
      <c r="H13" s="40"/>
      <c r="I13" s="45"/>
      <c r="J13" s="40"/>
      <c r="K13" s="45"/>
      <c r="L13" s="53"/>
      <c r="M13" s="45"/>
      <c r="N13" s="30"/>
      <c r="O13" s="30"/>
    </row>
    <row r="14" spans="1:24" ht="11.25" customHeight="1">
      <c r="A14" s="68" t="s">
        <v>151</v>
      </c>
      <c r="B14" s="52"/>
      <c r="C14" s="58">
        <v>403</v>
      </c>
      <c r="D14" s="58"/>
      <c r="E14" s="58">
        <v>145</v>
      </c>
      <c r="F14" s="58"/>
      <c r="G14" s="58">
        <v>606</v>
      </c>
      <c r="H14" s="58"/>
      <c r="I14" s="58">
        <v>4160</v>
      </c>
      <c r="J14" s="58"/>
      <c r="K14" s="58">
        <v>1430</v>
      </c>
      <c r="L14" s="58"/>
      <c r="M14" s="58">
        <v>6140</v>
      </c>
      <c r="N14" s="52"/>
      <c r="O14" s="59"/>
      <c r="P14" s="14"/>
      <c r="Q14" s="7"/>
      <c r="R14" s="7"/>
      <c r="S14" s="7"/>
      <c r="T14" s="7"/>
      <c r="U14" s="7"/>
      <c r="V14" s="7"/>
      <c r="W14" s="7"/>
      <c r="X14" s="7"/>
    </row>
    <row r="15" spans="1:16" ht="11.25" customHeight="1">
      <c r="A15" s="66" t="s">
        <v>152</v>
      </c>
      <c r="B15" s="5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2"/>
      <c r="O15" s="59"/>
      <c r="P15" s="6"/>
    </row>
    <row r="16" spans="1:16" ht="11.25" customHeight="1">
      <c r="A16" s="67" t="s">
        <v>153</v>
      </c>
      <c r="B16" s="52"/>
      <c r="C16" s="40">
        <v>438</v>
      </c>
      <c r="D16" s="40"/>
      <c r="E16" s="40">
        <v>142</v>
      </c>
      <c r="F16" s="40"/>
      <c r="G16" s="40">
        <v>575</v>
      </c>
      <c r="H16" s="40"/>
      <c r="I16" s="40">
        <v>4530</v>
      </c>
      <c r="J16" s="40"/>
      <c r="K16" s="40">
        <v>1410</v>
      </c>
      <c r="L16" s="40"/>
      <c r="M16" s="40">
        <v>5910</v>
      </c>
      <c r="N16" s="52"/>
      <c r="O16" s="59"/>
      <c r="P16" s="6"/>
    </row>
    <row r="17" spans="1:16" ht="11.25" customHeight="1">
      <c r="A17" s="122" t="s">
        <v>154</v>
      </c>
      <c r="B17" s="5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52"/>
      <c r="O17" s="59"/>
      <c r="P17" s="6"/>
    </row>
    <row r="18" spans="1:18" ht="11.25" customHeight="1">
      <c r="A18" s="68" t="s">
        <v>155</v>
      </c>
      <c r="B18" s="52"/>
      <c r="C18" s="40">
        <v>253</v>
      </c>
      <c r="D18" s="40"/>
      <c r="E18" s="45">
        <v>13</v>
      </c>
      <c r="F18" s="40"/>
      <c r="G18" s="40">
        <v>281</v>
      </c>
      <c r="H18" s="40"/>
      <c r="I18" s="40">
        <v>2550</v>
      </c>
      <c r="J18" s="40"/>
      <c r="K18" s="45">
        <v>131</v>
      </c>
      <c r="L18" s="40"/>
      <c r="M18" s="40">
        <v>2790</v>
      </c>
      <c r="N18" s="52"/>
      <c r="O18" s="59"/>
      <c r="P18" s="6"/>
      <c r="Q18" s="5"/>
      <c r="R18" s="5"/>
    </row>
    <row r="19" spans="1:16" ht="11.25" customHeight="1">
      <c r="A19" s="67" t="s">
        <v>156</v>
      </c>
      <c r="B19" s="52"/>
      <c r="C19" s="40">
        <v>142</v>
      </c>
      <c r="D19" s="40"/>
      <c r="E19" s="40">
        <v>91</v>
      </c>
      <c r="F19" s="40"/>
      <c r="G19" s="40">
        <v>157</v>
      </c>
      <c r="H19" s="40"/>
      <c r="I19" s="40">
        <v>1530</v>
      </c>
      <c r="J19" s="40"/>
      <c r="K19" s="40">
        <v>1020</v>
      </c>
      <c r="L19" s="40"/>
      <c r="M19" s="40">
        <v>2040</v>
      </c>
      <c r="N19" s="52"/>
      <c r="O19" s="59"/>
      <c r="P19" s="6"/>
    </row>
    <row r="20" spans="1:16" ht="11.25" customHeight="1">
      <c r="A20" s="67" t="s">
        <v>157</v>
      </c>
      <c r="B20" s="52"/>
      <c r="C20" s="54">
        <v>418</v>
      </c>
      <c r="D20" s="54"/>
      <c r="E20" s="54">
        <v>70</v>
      </c>
      <c r="F20" s="54"/>
      <c r="G20" s="54">
        <v>493</v>
      </c>
      <c r="H20" s="54"/>
      <c r="I20" s="54">
        <v>4530</v>
      </c>
      <c r="J20" s="54"/>
      <c r="K20" s="54">
        <v>808</v>
      </c>
      <c r="L20" s="54"/>
      <c r="M20" s="54">
        <v>5430</v>
      </c>
      <c r="N20" s="52"/>
      <c r="O20" s="59"/>
      <c r="P20" s="6"/>
    </row>
    <row r="21" spans="1:16" ht="11.25" customHeight="1">
      <c r="A21" s="114" t="s">
        <v>8</v>
      </c>
      <c r="B21" s="52"/>
      <c r="C21" s="60">
        <v>1250</v>
      </c>
      <c r="D21" s="60"/>
      <c r="E21" s="60">
        <v>316</v>
      </c>
      <c r="F21" s="60"/>
      <c r="G21" s="60">
        <v>1510</v>
      </c>
      <c r="H21" s="60"/>
      <c r="I21" s="60">
        <v>13100</v>
      </c>
      <c r="J21" s="60"/>
      <c r="K21" s="60">
        <v>3360</v>
      </c>
      <c r="L21" s="60"/>
      <c r="M21" s="60">
        <v>16200</v>
      </c>
      <c r="N21" s="52"/>
      <c r="O21" s="56"/>
      <c r="P21" s="6"/>
    </row>
    <row r="22" spans="1:16" ht="11.25" customHeight="1">
      <c r="A22" s="66" t="s">
        <v>158</v>
      </c>
      <c r="B22" s="5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2"/>
      <c r="O22" s="59"/>
      <c r="P22" s="6"/>
    </row>
    <row r="23" spans="1:16" ht="11.25" customHeight="1">
      <c r="A23" s="122" t="s">
        <v>159</v>
      </c>
      <c r="B23" s="5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2"/>
      <c r="O23" s="59"/>
      <c r="P23" s="6"/>
    </row>
    <row r="24" spans="1:18" ht="11.25" customHeight="1">
      <c r="A24" s="68" t="s">
        <v>160</v>
      </c>
      <c r="B24" s="52"/>
      <c r="C24" s="40">
        <v>167</v>
      </c>
      <c r="D24" s="40"/>
      <c r="E24" s="40">
        <v>21</v>
      </c>
      <c r="F24" s="40"/>
      <c r="G24" s="40">
        <v>185</v>
      </c>
      <c r="H24" s="40"/>
      <c r="I24" s="40">
        <v>2150</v>
      </c>
      <c r="J24" s="40"/>
      <c r="K24" s="40">
        <v>490</v>
      </c>
      <c r="L24" s="40"/>
      <c r="M24" s="40">
        <v>2840</v>
      </c>
      <c r="N24" s="52"/>
      <c r="O24" s="59"/>
      <c r="P24" s="6"/>
      <c r="R24" s="5"/>
    </row>
    <row r="25" spans="1:16" ht="11.25" customHeight="1">
      <c r="A25" s="122" t="s">
        <v>247</v>
      </c>
      <c r="B25" s="5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2"/>
      <c r="O25" s="59"/>
      <c r="P25" s="6"/>
    </row>
    <row r="26" spans="1:16" ht="11.25" customHeight="1">
      <c r="A26" s="68" t="s">
        <v>248</v>
      </c>
      <c r="B26" s="52"/>
      <c r="C26" s="54">
        <v>273</v>
      </c>
      <c r="D26" s="54"/>
      <c r="E26" s="42">
        <v>14</v>
      </c>
      <c r="F26" s="54"/>
      <c r="G26" s="54">
        <v>286</v>
      </c>
      <c r="H26" s="54"/>
      <c r="I26" s="54">
        <v>3250</v>
      </c>
      <c r="J26" s="54"/>
      <c r="K26" s="42">
        <v>185</v>
      </c>
      <c r="L26" s="54"/>
      <c r="M26" s="54">
        <v>3470</v>
      </c>
      <c r="N26" s="52"/>
      <c r="O26" s="5"/>
      <c r="P26" s="6"/>
    </row>
    <row r="27" spans="1:16" ht="11.25" customHeight="1">
      <c r="A27" s="114" t="s">
        <v>8</v>
      </c>
      <c r="B27" s="52"/>
      <c r="C27" s="60">
        <v>440</v>
      </c>
      <c r="D27" s="60"/>
      <c r="E27" s="60">
        <v>35</v>
      </c>
      <c r="F27" s="60"/>
      <c r="G27" s="60">
        <v>471</v>
      </c>
      <c r="H27" s="60"/>
      <c r="I27" s="60">
        <v>5390</v>
      </c>
      <c r="J27" s="60"/>
      <c r="K27" s="60">
        <v>675</v>
      </c>
      <c r="L27" s="60"/>
      <c r="M27" s="60">
        <v>6310</v>
      </c>
      <c r="N27" s="52"/>
      <c r="O27" s="180"/>
      <c r="P27" s="6"/>
    </row>
    <row r="28" spans="1:16" ht="11.25" customHeight="1">
      <c r="A28" s="66" t="s">
        <v>161</v>
      </c>
      <c r="B28" s="5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2"/>
      <c r="O28" s="59"/>
      <c r="P28" s="6"/>
    </row>
    <row r="29" spans="1:16" ht="11.25" customHeight="1">
      <c r="A29" s="122" t="s">
        <v>162</v>
      </c>
      <c r="B29" s="5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2"/>
      <c r="O29" s="182"/>
      <c r="P29" s="189"/>
    </row>
    <row r="30" spans="1:16" ht="11.25" customHeight="1">
      <c r="A30" s="68" t="s">
        <v>163</v>
      </c>
      <c r="B30" s="52"/>
      <c r="C30" s="40">
        <v>737</v>
      </c>
      <c r="D30" s="40"/>
      <c r="E30" s="40">
        <v>39</v>
      </c>
      <c r="F30" s="40"/>
      <c r="G30" s="40">
        <v>757</v>
      </c>
      <c r="H30" s="40"/>
      <c r="I30" s="40">
        <v>7280</v>
      </c>
      <c r="J30" s="40"/>
      <c r="K30" s="40">
        <v>397</v>
      </c>
      <c r="L30" s="40"/>
      <c r="M30" s="40">
        <v>7850</v>
      </c>
      <c r="N30" s="52"/>
      <c r="O30" s="59"/>
      <c r="P30" s="6"/>
    </row>
    <row r="31" spans="1:16" ht="11.25" customHeight="1">
      <c r="A31" s="122" t="s">
        <v>164</v>
      </c>
      <c r="B31" s="5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2"/>
      <c r="O31" s="59"/>
      <c r="P31" s="6"/>
    </row>
    <row r="32" spans="1:16" ht="11.25" customHeight="1">
      <c r="A32" s="68" t="s">
        <v>165</v>
      </c>
      <c r="B32" s="52"/>
      <c r="C32" s="54">
        <v>599</v>
      </c>
      <c r="D32" s="54"/>
      <c r="E32" s="54">
        <v>46</v>
      </c>
      <c r="F32" s="54"/>
      <c r="G32" s="54">
        <v>642</v>
      </c>
      <c r="H32" s="54"/>
      <c r="I32" s="54">
        <v>6040</v>
      </c>
      <c r="J32" s="54"/>
      <c r="K32" s="54">
        <v>481</v>
      </c>
      <c r="L32" s="54"/>
      <c r="M32" s="54">
        <v>7230</v>
      </c>
      <c r="N32" s="52"/>
      <c r="O32" s="182"/>
      <c r="P32" s="6"/>
    </row>
    <row r="33" spans="1:16" ht="11.25" customHeight="1">
      <c r="A33" s="114" t="s">
        <v>8</v>
      </c>
      <c r="B33" s="52"/>
      <c r="C33" s="60">
        <v>1340</v>
      </c>
      <c r="D33" s="60"/>
      <c r="E33" s="60">
        <v>85</v>
      </c>
      <c r="F33" s="60"/>
      <c r="G33" s="60">
        <v>1400</v>
      </c>
      <c r="H33" s="60"/>
      <c r="I33" s="60">
        <v>13300</v>
      </c>
      <c r="J33" s="60"/>
      <c r="K33" s="60">
        <v>878</v>
      </c>
      <c r="L33" s="60"/>
      <c r="M33" s="60">
        <v>15100</v>
      </c>
      <c r="N33" s="52"/>
      <c r="O33" s="182"/>
      <c r="P33" s="189"/>
    </row>
    <row r="34" spans="1:16" ht="11.25" customHeight="1">
      <c r="A34" s="66" t="s">
        <v>166</v>
      </c>
      <c r="B34" s="52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2"/>
      <c r="O34" s="182"/>
      <c r="P34" s="6"/>
    </row>
    <row r="35" spans="1:16" ht="11.25" customHeight="1">
      <c r="A35" s="122" t="s">
        <v>167</v>
      </c>
      <c r="B35" s="5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9"/>
      <c r="P35" s="130"/>
    </row>
    <row r="36" spans="1:16" ht="11.25" customHeight="1">
      <c r="A36" s="68" t="s">
        <v>168</v>
      </c>
      <c r="B36" s="52"/>
      <c r="C36" s="58">
        <v>256</v>
      </c>
      <c r="D36" s="58"/>
      <c r="E36" s="58">
        <v>22</v>
      </c>
      <c r="F36" s="58"/>
      <c r="G36" s="58">
        <v>324</v>
      </c>
      <c r="H36" s="58"/>
      <c r="I36" s="58">
        <v>2560</v>
      </c>
      <c r="J36" s="58"/>
      <c r="K36" s="58">
        <v>223</v>
      </c>
      <c r="L36" s="58"/>
      <c r="M36" s="58">
        <v>3160</v>
      </c>
      <c r="N36" s="52"/>
      <c r="O36" s="119"/>
      <c r="P36" s="130"/>
    </row>
    <row r="37" spans="1:20" ht="11.25" customHeight="1">
      <c r="A37" s="123" t="s">
        <v>26</v>
      </c>
      <c r="B37" s="66"/>
      <c r="C37" s="54">
        <v>3690</v>
      </c>
      <c r="D37" s="54"/>
      <c r="E37" s="54">
        <v>603</v>
      </c>
      <c r="F37" s="54"/>
      <c r="G37" s="54">
        <v>4310</v>
      </c>
      <c r="H37" s="54"/>
      <c r="I37" s="54">
        <v>38600</v>
      </c>
      <c r="J37" s="54"/>
      <c r="K37" s="54">
        <v>6570</v>
      </c>
      <c r="L37" s="54"/>
      <c r="M37" s="54">
        <v>46800</v>
      </c>
      <c r="N37" s="52"/>
      <c r="O37" s="30"/>
      <c r="P37" s="8"/>
      <c r="Q37" s="8"/>
      <c r="R37" s="8"/>
      <c r="S37" s="8"/>
      <c r="T37" s="8"/>
    </row>
    <row r="38" spans="1:15" s="9" customFormat="1" ht="12" customHeight="1">
      <c r="A38" s="230" t="s">
        <v>306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30"/>
      <c r="O38" s="138"/>
    </row>
    <row r="39" spans="1:15" s="9" customFormat="1" ht="12" customHeight="1">
      <c r="A39" s="218" t="s">
        <v>230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30"/>
      <c r="O39" s="30"/>
    </row>
    <row r="40" spans="1:15" s="9" customFormat="1" ht="12" customHeight="1">
      <c r="A40" s="218" t="s">
        <v>231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30"/>
      <c r="O40" s="30"/>
    </row>
    <row r="41" spans="1:15" ht="12" customHeight="1">
      <c r="A41" s="218" t="s">
        <v>264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135"/>
      <c r="O41" s="135"/>
    </row>
    <row r="42" spans="1:15" ht="12" customHeight="1">
      <c r="A42" s="218" t="s">
        <v>285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30"/>
      <c r="O42" s="30"/>
    </row>
    <row r="43" spans="1:15" ht="11.25" customHeight="1">
      <c r="A43" s="110"/>
      <c r="B43" s="11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56"/>
      <c r="O43" s="56"/>
    </row>
    <row r="44" spans="3:15" ht="11.25" customHeight="1"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3:15" ht="11.25" customHeight="1">
      <c r="C45" s="87"/>
      <c r="D45" s="87"/>
      <c r="E45" s="87"/>
      <c r="F45" s="87"/>
      <c r="G45" s="87"/>
      <c r="H45" s="87"/>
      <c r="I45" s="106"/>
      <c r="J45" s="106"/>
      <c r="K45" s="106"/>
      <c r="L45" s="106"/>
      <c r="M45" s="106"/>
      <c r="N45" s="87"/>
      <c r="O45" s="87"/>
    </row>
    <row r="46" spans="3:15" ht="11.25" customHeight="1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3:15" ht="11.25" customHeight="1">
      <c r="C47" s="59"/>
      <c r="D47" s="59"/>
      <c r="E47" s="87"/>
      <c r="F47" s="59"/>
      <c r="G47" s="59"/>
      <c r="H47" s="59"/>
      <c r="I47" s="59"/>
      <c r="J47" s="59"/>
      <c r="K47" s="59"/>
      <c r="L47" s="59"/>
      <c r="M47" s="59"/>
      <c r="N47" s="59"/>
      <c r="O47" s="59"/>
    </row>
  </sheetData>
  <sheetProtection/>
  <mergeCells count="13">
    <mergeCell ref="A1:M1"/>
    <mergeCell ref="A2:M2"/>
    <mergeCell ref="A3:M3"/>
    <mergeCell ref="A4:M4"/>
    <mergeCell ref="A5:M5"/>
    <mergeCell ref="A6:M6"/>
    <mergeCell ref="A42:M42"/>
    <mergeCell ref="C7:G7"/>
    <mergeCell ref="I7:M7"/>
    <mergeCell ref="A38:M38"/>
    <mergeCell ref="A39:M39"/>
    <mergeCell ref="A40:M40"/>
    <mergeCell ref="A41:M41"/>
  </mergeCells>
  <printOptions/>
  <pageMargins left="1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115" zoomScaleNormal="115" zoomScalePageLayoutView="0" workbookViewId="0" topLeftCell="A1">
      <selection activeCell="A1" sqref="A1:U1"/>
    </sheetView>
  </sheetViews>
  <sheetFormatPr defaultColWidth="9.140625" defaultRowHeight="12.75"/>
  <cols>
    <col min="1" max="1" width="22.00390625" style="3" bestFit="1" customWidth="1"/>
    <col min="2" max="2" width="1.7109375" style="3" customWidth="1"/>
    <col min="3" max="3" width="9.57421875" style="3" customWidth="1"/>
    <col min="4" max="4" width="1.7109375" style="3" customWidth="1"/>
    <col min="5" max="5" width="5.8515625" style="3" customWidth="1"/>
    <col min="6" max="6" width="1.7109375" style="3" customWidth="1"/>
    <col min="7" max="7" width="6.421875" style="3" customWidth="1"/>
    <col min="8" max="8" width="1.7109375" style="3" customWidth="1"/>
    <col min="9" max="9" width="5.8515625" style="3" customWidth="1"/>
    <col min="10" max="10" width="1.7109375" style="3" customWidth="1"/>
    <col min="11" max="11" width="7.421875" style="3" customWidth="1"/>
    <col min="12" max="12" width="1.7109375" style="3" customWidth="1"/>
    <col min="13" max="13" width="9.57421875" style="3" customWidth="1"/>
    <col min="14" max="14" width="1.7109375" style="3" customWidth="1"/>
    <col min="15" max="15" width="5.8515625" style="3" customWidth="1"/>
    <col min="16" max="16" width="1.7109375" style="3" customWidth="1"/>
    <col min="17" max="17" width="6.421875" style="3" customWidth="1"/>
    <col min="18" max="18" width="1.7109375" style="3" customWidth="1"/>
    <col min="19" max="19" width="5.8515625" style="3" customWidth="1"/>
    <col min="20" max="20" width="1.7109375" style="3" customWidth="1"/>
    <col min="21" max="21" width="7.421875" style="3" customWidth="1"/>
    <col min="22" max="16384" width="9.140625" style="3" customWidth="1"/>
  </cols>
  <sheetData>
    <row r="1" spans="1:21" ht="11.25" customHeight="1">
      <c r="A1" s="224" t="s">
        <v>221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 ht="11.25" customHeight="1">
      <c r="A2" s="224" t="s">
        <v>287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1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1" ht="11.25" customHeight="1">
      <c r="A4" s="224" t="s">
        <v>90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1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1" ht="12" customHeight="1">
      <c r="A6" s="30"/>
      <c r="B6" s="30"/>
      <c r="C6" s="226" t="s">
        <v>336</v>
      </c>
      <c r="D6" s="226"/>
      <c r="E6" s="226"/>
      <c r="F6" s="226"/>
      <c r="G6" s="226"/>
      <c r="H6" s="226"/>
      <c r="I6" s="226"/>
      <c r="J6" s="226"/>
      <c r="K6" s="226"/>
      <c r="L6" s="30"/>
      <c r="M6" s="227" t="s">
        <v>340</v>
      </c>
      <c r="N6" s="227"/>
      <c r="O6" s="227"/>
      <c r="P6" s="227"/>
      <c r="Q6" s="227"/>
      <c r="R6" s="227"/>
      <c r="S6" s="227"/>
      <c r="T6" s="227"/>
      <c r="U6" s="227"/>
    </row>
    <row r="7" spans="1:21" ht="11.25" customHeight="1">
      <c r="A7" s="30"/>
      <c r="B7" s="30"/>
      <c r="C7" s="31" t="s">
        <v>169</v>
      </c>
      <c r="D7" s="31"/>
      <c r="E7" s="31"/>
      <c r="F7" s="31"/>
      <c r="G7" s="31"/>
      <c r="H7" s="31"/>
      <c r="I7" s="31"/>
      <c r="J7" s="31"/>
      <c r="K7" s="31" t="s">
        <v>170</v>
      </c>
      <c r="L7" s="31"/>
      <c r="M7" s="31" t="s">
        <v>169</v>
      </c>
      <c r="N7" s="31"/>
      <c r="O7" s="31"/>
      <c r="P7" s="31"/>
      <c r="Q7" s="31"/>
      <c r="R7" s="31"/>
      <c r="S7" s="31"/>
      <c r="T7" s="31"/>
      <c r="U7" s="31" t="s">
        <v>170</v>
      </c>
    </row>
    <row r="8" spans="1:21" ht="11.25" customHeight="1">
      <c r="A8" s="30"/>
      <c r="B8" s="30"/>
      <c r="C8" s="31" t="s">
        <v>171</v>
      </c>
      <c r="D8" s="31"/>
      <c r="E8" s="31" t="s">
        <v>172</v>
      </c>
      <c r="F8" s="31"/>
      <c r="G8" s="31" t="s">
        <v>173</v>
      </c>
      <c r="H8" s="31"/>
      <c r="I8" s="31" t="s">
        <v>173</v>
      </c>
      <c r="J8" s="31"/>
      <c r="K8" s="31" t="s">
        <v>171</v>
      </c>
      <c r="L8" s="31"/>
      <c r="M8" s="31" t="s">
        <v>171</v>
      </c>
      <c r="N8" s="31"/>
      <c r="O8" s="31" t="s">
        <v>172</v>
      </c>
      <c r="P8" s="31"/>
      <c r="Q8" s="31" t="s">
        <v>173</v>
      </c>
      <c r="R8" s="31"/>
      <c r="S8" s="31" t="s">
        <v>173</v>
      </c>
      <c r="T8" s="31"/>
      <c r="U8" s="31" t="s">
        <v>171</v>
      </c>
    </row>
    <row r="9" spans="1:21" ht="11.25" customHeight="1">
      <c r="A9" s="33" t="s">
        <v>57</v>
      </c>
      <c r="B9" s="32"/>
      <c r="C9" s="33" t="s">
        <v>174</v>
      </c>
      <c r="D9" s="33"/>
      <c r="E9" s="33" t="s">
        <v>175</v>
      </c>
      <c r="F9" s="33"/>
      <c r="G9" s="33" t="s">
        <v>176</v>
      </c>
      <c r="H9" s="33"/>
      <c r="I9" s="33" t="s">
        <v>175</v>
      </c>
      <c r="J9" s="33"/>
      <c r="K9" s="33" t="s">
        <v>177</v>
      </c>
      <c r="L9" s="33"/>
      <c r="M9" s="33" t="s">
        <v>174</v>
      </c>
      <c r="N9" s="33"/>
      <c r="O9" s="33" t="s">
        <v>175</v>
      </c>
      <c r="P9" s="33"/>
      <c r="Q9" s="33" t="s">
        <v>176</v>
      </c>
      <c r="R9" s="33"/>
      <c r="S9" s="33" t="s">
        <v>175</v>
      </c>
      <c r="T9" s="33"/>
      <c r="U9" s="33" t="s">
        <v>177</v>
      </c>
    </row>
    <row r="10" spans="1:21" ht="11.25" customHeight="1">
      <c r="A10" s="32" t="s">
        <v>125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1.25" customHeight="1">
      <c r="A11" s="51" t="s">
        <v>126</v>
      </c>
      <c r="B11" s="30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2"/>
      <c r="T11" s="53"/>
      <c r="U11" s="53"/>
    </row>
    <row r="12" spans="1:21" ht="11.25" customHeight="1">
      <c r="A12" s="68" t="s">
        <v>127</v>
      </c>
      <c r="B12" s="52"/>
      <c r="C12" s="40">
        <v>19</v>
      </c>
      <c r="D12" s="40"/>
      <c r="E12" s="40" t="s">
        <v>103</v>
      </c>
      <c r="F12" s="40"/>
      <c r="G12" s="40" t="s">
        <v>5</v>
      </c>
      <c r="H12" s="40"/>
      <c r="I12" s="40" t="s">
        <v>103</v>
      </c>
      <c r="J12" s="40"/>
      <c r="K12" s="40" t="s">
        <v>103</v>
      </c>
      <c r="L12" s="40"/>
      <c r="M12" s="40">
        <v>188</v>
      </c>
      <c r="N12" s="40"/>
      <c r="O12" s="40" t="s">
        <v>103</v>
      </c>
      <c r="P12" s="40"/>
      <c r="Q12" s="40">
        <v>4</v>
      </c>
      <c r="R12" s="40"/>
      <c r="S12" s="40" t="s">
        <v>103</v>
      </c>
      <c r="T12" s="40"/>
      <c r="U12" s="40" t="s">
        <v>103</v>
      </c>
    </row>
    <row r="13" spans="1:21" ht="11.25" customHeight="1">
      <c r="A13" s="67" t="s">
        <v>128</v>
      </c>
      <c r="B13" s="52"/>
      <c r="C13" s="40">
        <v>41</v>
      </c>
      <c r="D13" s="40"/>
      <c r="E13" s="40">
        <v>85</v>
      </c>
      <c r="F13" s="40"/>
      <c r="G13" s="40">
        <v>55</v>
      </c>
      <c r="H13" s="40"/>
      <c r="I13" s="40">
        <v>113</v>
      </c>
      <c r="J13" s="40"/>
      <c r="K13" s="40" t="s">
        <v>103</v>
      </c>
      <c r="L13" s="40"/>
      <c r="M13" s="40">
        <v>407</v>
      </c>
      <c r="N13" s="40"/>
      <c r="O13" s="40">
        <v>976</v>
      </c>
      <c r="P13" s="40"/>
      <c r="Q13" s="40">
        <v>636</v>
      </c>
      <c r="R13" s="40"/>
      <c r="S13" s="40">
        <v>1090</v>
      </c>
      <c r="T13" s="40"/>
      <c r="U13" s="40" t="s">
        <v>103</v>
      </c>
    </row>
    <row r="14" spans="1:21" ht="11.25" customHeight="1">
      <c r="A14" s="67" t="s">
        <v>58</v>
      </c>
      <c r="B14" s="52"/>
      <c r="C14" s="40">
        <v>63</v>
      </c>
      <c r="D14" s="40"/>
      <c r="E14" s="40">
        <v>95</v>
      </c>
      <c r="F14" s="40"/>
      <c r="G14" s="40">
        <v>33</v>
      </c>
      <c r="H14" s="40"/>
      <c r="I14" s="40">
        <v>166</v>
      </c>
      <c r="J14" s="40"/>
      <c r="K14" s="40">
        <v>24</v>
      </c>
      <c r="L14" s="40"/>
      <c r="M14" s="40">
        <v>679</v>
      </c>
      <c r="N14" s="40"/>
      <c r="O14" s="40">
        <v>1010</v>
      </c>
      <c r="P14" s="40"/>
      <c r="Q14" s="40">
        <v>368</v>
      </c>
      <c r="R14" s="40"/>
      <c r="S14" s="40">
        <v>1640</v>
      </c>
      <c r="T14" s="40"/>
      <c r="U14" s="40">
        <v>242</v>
      </c>
    </row>
    <row r="15" spans="1:21" ht="11.25" customHeight="1">
      <c r="A15" s="67" t="s">
        <v>59</v>
      </c>
      <c r="B15" s="52"/>
      <c r="C15" s="40">
        <v>10</v>
      </c>
      <c r="D15" s="40"/>
      <c r="E15" s="40">
        <v>131</v>
      </c>
      <c r="F15" s="40"/>
      <c r="G15" s="40">
        <v>40</v>
      </c>
      <c r="H15" s="40"/>
      <c r="I15" s="40">
        <v>192</v>
      </c>
      <c r="J15" s="40"/>
      <c r="K15" s="40" t="s">
        <v>103</v>
      </c>
      <c r="L15" s="40"/>
      <c r="M15" s="40">
        <v>101</v>
      </c>
      <c r="N15" s="40"/>
      <c r="O15" s="40">
        <v>1610</v>
      </c>
      <c r="P15" s="40"/>
      <c r="Q15" s="40">
        <v>464</v>
      </c>
      <c r="R15" s="40"/>
      <c r="S15" s="40">
        <v>2070</v>
      </c>
      <c r="T15" s="40"/>
      <c r="U15" s="40" t="s">
        <v>103</v>
      </c>
    </row>
    <row r="16" spans="1:21" ht="11.25" customHeight="1">
      <c r="A16" s="122" t="s">
        <v>129</v>
      </c>
      <c r="B16" s="5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1.25" customHeight="1">
      <c r="A17" s="68" t="s">
        <v>130</v>
      </c>
      <c r="B17" s="52"/>
      <c r="C17" s="40">
        <v>8</v>
      </c>
      <c r="D17" s="40"/>
      <c r="E17" s="40">
        <v>144</v>
      </c>
      <c r="F17" s="40"/>
      <c r="G17" s="40">
        <v>4</v>
      </c>
      <c r="H17" s="40"/>
      <c r="I17" s="40">
        <v>32</v>
      </c>
      <c r="J17" s="40"/>
      <c r="K17" s="40" t="s">
        <v>103</v>
      </c>
      <c r="L17" s="40"/>
      <c r="M17" s="40">
        <v>84</v>
      </c>
      <c r="N17" s="40"/>
      <c r="O17" s="40">
        <v>1340</v>
      </c>
      <c r="P17" s="40"/>
      <c r="Q17" s="40">
        <v>178</v>
      </c>
      <c r="R17" s="40"/>
      <c r="S17" s="40">
        <v>341</v>
      </c>
      <c r="T17" s="40"/>
      <c r="U17" s="40" t="s">
        <v>103</v>
      </c>
    </row>
    <row r="18" spans="1:21" ht="11.25" customHeight="1">
      <c r="A18" s="67" t="s">
        <v>131</v>
      </c>
      <c r="B18" s="52"/>
      <c r="C18" s="40">
        <v>12</v>
      </c>
      <c r="D18" s="40"/>
      <c r="E18" s="40">
        <v>33</v>
      </c>
      <c r="F18" s="40"/>
      <c r="G18" s="40" t="s">
        <v>103</v>
      </c>
      <c r="H18" s="40"/>
      <c r="I18" s="40" t="s">
        <v>103</v>
      </c>
      <c r="J18" s="40"/>
      <c r="K18" s="40" t="s">
        <v>103</v>
      </c>
      <c r="L18" s="40"/>
      <c r="M18" s="40">
        <v>132</v>
      </c>
      <c r="N18" s="40"/>
      <c r="O18" s="40">
        <v>343</v>
      </c>
      <c r="P18" s="40"/>
      <c r="Q18" s="40" t="s">
        <v>103</v>
      </c>
      <c r="R18" s="40"/>
      <c r="S18" s="40" t="s">
        <v>103</v>
      </c>
      <c r="T18" s="40"/>
      <c r="U18" s="40" t="s">
        <v>103</v>
      </c>
    </row>
    <row r="19" spans="1:22" ht="11.25" customHeight="1">
      <c r="A19" s="122" t="s">
        <v>132</v>
      </c>
      <c r="B19" s="5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5"/>
    </row>
    <row r="20" spans="1:23" ht="11.25" customHeight="1">
      <c r="A20" s="68" t="s">
        <v>133</v>
      </c>
      <c r="B20" s="52"/>
      <c r="C20" s="40" t="s">
        <v>5</v>
      </c>
      <c r="D20" s="40"/>
      <c r="E20" s="40" t="s">
        <v>103</v>
      </c>
      <c r="F20" s="40"/>
      <c r="G20" s="40" t="s">
        <v>5</v>
      </c>
      <c r="H20" s="40"/>
      <c r="I20" s="40" t="s">
        <v>103</v>
      </c>
      <c r="J20" s="40"/>
      <c r="K20" s="40" t="s">
        <v>5</v>
      </c>
      <c r="L20" s="40"/>
      <c r="M20" s="40" t="s">
        <v>5</v>
      </c>
      <c r="N20" s="40"/>
      <c r="O20" s="40" t="s">
        <v>103</v>
      </c>
      <c r="P20" s="40"/>
      <c r="Q20" s="40" t="s">
        <v>5</v>
      </c>
      <c r="R20" s="40"/>
      <c r="S20" s="40" t="s">
        <v>103</v>
      </c>
      <c r="T20" s="40"/>
      <c r="U20" s="40" t="s">
        <v>5</v>
      </c>
      <c r="V20" s="5"/>
      <c r="W20" s="5"/>
    </row>
    <row r="21" spans="1:22" ht="11.25" customHeight="1">
      <c r="A21" s="67" t="s">
        <v>134</v>
      </c>
      <c r="B21" s="52"/>
      <c r="C21" s="40" t="s">
        <v>103</v>
      </c>
      <c r="D21" s="40"/>
      <c r="E21" s="40" t="s">
        <v>103</v>
      </c>
      <c r="F21" s="40"/>
      <c r="G21" s="40" t="s">
        <v>103</v>
      </c>
      <c r="H21" s="40"/>
      <c r="I21" s="40">
        <v>7</v>
      </c>
      <c r="J21" s="40"/>
      <c r="K21" s="40" t="s">
        <v>103</v>
      </c>
      <c r="L21" s="40"/>
      <c r="M21" s="40" t="s">
        <v>103</v>
      </c>
      <c r="N21" s="40"/>
      <c r="O21" s="40" t="s">
        <v>103</v>
      </c>
      <c r="P21" s="40"/>
      <c r="Q21" s="40" t="s">
        <v>5</v>
      </c>
      <c r="R21" s="40"/>
      <c r="S21" s="40">
        <v>47</v>
      </c>
      <c r="T21" s="40"/>
      <c r="U21" s="40" t="s">
        <v>103</v>
      </c>
      <c r="V21" s="5"/>
    </row>
    <row r="22" spans="1:23" ht="11.25" customHeight="1">
      <c r="A22" s="67" t="s">
        <v>135</v>
      </c>
      <c r="B22" s="52"/>
      <c r="C22" s="40">
        <v>15</v>
      </c>
      <c r="D22" s="40"/>
      <c r="E22" s="40">
        <v>55</v>
      </c>
      <c r="F22" s="40"/>
      <c r="G22" s="40">
        <v>18</v>
      </c>
      <c r="H22" s="40"/>
      <c r="I22" s="40">
        <v>86</v>
      </c>
      <c r="J22" s="40"/>
      <c r="K22" s="40">
        <v>9</v>
      </c>
      <c r="L22" s="40"/>
      <c r="M22" s="40">
        <v>147</v>
      </c>
      <c r="N22" s="40"/>
      <c r="O22" s="40">
        <v>601</v>
      </c>
      <c r="P22" s="40"/>
      <c r="Q22" s="40">
        <v>256</v>
      </c>
      <c r="R22" s="40"/>
      <c r="S22" s="40">
        <v>808</v>
      </c>
      <c r="T22" s="40"/>
      <c r="U22" s="40">
        <v>85</v>
      </c>
      <c r="V22" s="5"/>
      <c r="W22" s="5"/>
    </row>
    <row r="23" spans="1:23" ht="11.25" customHeight="1">
      <c r="A23" s="67" t="s">
        <v>136</v>
      </c>
      <c r="B23" s="52"/>
      <c r="C23" s="40">
        <v>11</v>
      </c>
      <c r="D23" s="40"/>
      <c r="E23" s="40">
        <v>38</v>
      </c>
      <c r="F23" s="40"/>
      <c r="G23" s="40" t="s">
        <v>103</v>
      </c>
      <c r="H23" s="40"/>
      <c r="I23" s="40">
        <v>19</v>
      </c>
      <c r="J23" s="40"/>
      <c r="K23" s="40" t="s">
        <v>103</v>
      </c>
      <c r="L23" s="40"/>
      <c r="M23" s="40">
        <v>110</v>
      </c>
      <c r="N23" s="40"/>
      <c r="O23" s="40">
        <v>319</v>
      </c>
      <c r="P23" s="40"/>
      <c r="Q23" s="40" t="s">
        <v>103</v>
      </c>
      <c r="R23" s="40"/>
      <c r="S23" s="40">
        <v>184</v>
      </c>
      <c r="T23" s="40"/>
      <c r="U23" s="40" t="s">
        <v>103</v>
      </c>
      <c r="V23" s="57"/>
      <c r="W23" s="5"/>
    </row>
    <row r="24" spans="1:23" ht="11.25" customHeight="1">
      <c r="A24" s="67" t="s">
        <v>137</v>
      </c>
      <c r="B24" s="52"/>
      <c r="C24" s="40">
        <v>77</v>
      </c>
      <c r="D24" s="40"/>
      <c r="E24" s="40">
        <v>269</v>
      </c>
      <c r="F24" s="40"/>
      <c r="G24" s="40">
        <v>189</v>
      </c>
      <c r="H24" s="40"/>
      <c r="I24" s="40">
        <v>449</v>
      </c>
      <c r="J24" s="40"/>
      <c r="K24" s="40">
        <v>145</v>
      </c>
      <c r="L24" s="40"/>
      <c r="M24" s="40">
        <v>800</v>
      </c>
      <c r="N24" s="40"/>
      <c r="O24" s="40">
        <v>2870</v>
      </c>
      <c r="P24" s="40"/>
      <c r="Q24" s="40">
        <v>2100</v>
      </c>
      <c r="R24" s="40"/>
      <c r="S24" s="40">
        <v>4570</v>
      </c>
      <c r="T24" s="40"/>
      <c r="U24" s="40">
        <v>1450</v>
      </c>
      <c r="V24" s="5"/>
      <c r="W24" s="5"/>
    </row>
    <row r="25" spans="1:23" ht="11.25" customHeight="1">
      <c r="A25" s="67" t="s">
        <v>138</v>
      </c>
      <c r="B25" s="52"/>
      <c r="C25" s="40">
        <v>57</v>
      </c>
      <c r="D25" s="40"/>
      <c r="E25" s="40">
        <v>140</v>
      </c>
      <c r="F25" s="40"/>
      <c r="G25" s="40">
        <v>21</v>
      </c>
      <c r="H25" s="40"/>
      <c r="I25" s="40">
        <v>153</v>
      </c>
      <c r="J25" s="40"/>
      <c r="K25" s="40" t="s">
        <v>103</v>
      </c>
      <c r="L25" s="40"/>
      <c r="M25" s="40">
        <v>569</v>
      </c>
      <c r="N25" s="40"/>
      <c r="O25" s="40">
        <v>1380</v>
      </c>
      <c r="P25" s="40"/>
      <c r="Q25" s="40">
        <v>309</v>
      </c>
      <c r="R25" s="40"/>
      <c r="S25" s="40">
        <v>1360</v>
      </c>
      <c r="T25" s="40"/>
      <c r="U25" s="40" t="s">
        <v>103</v>
      </c>
      <c r="V25" s="23"/>
      <c r="W25" s="5"/>
    </row>
    <row r="26" spans="1:28" ht="11.25" customHeight="1">
      <c r="A26" s="67" t="s">
        <v>139</v>
      </c>
      <c r="B26" s="52"/>
      <c r="C26" s="40">
        <v>6</v>
      </c>
      <c r="D26" s="40"/>
      <c r="E26" s="40" t="s">
        <v>103</v>
      </c>
      <c r="F26" s="40"/>
      <c r="G26" s="40" t="s">
        <v>5</v>
      </c>
      <c r="H26" s="40"/>
      <c r="I26" s="40" t="s">
        <v>5</v>
      </c>
      <c r="J26" s="40"/>
      <c r="K26" s="40" t="s">
        <v>5</v>
      </c>
      <c r="L26" s="40"/>
      <c r="M26" s="40">
        <v>60</v>
      </c>
      <c r="N26" s="40"/>
      <c r="O26" s="40" t="s">
        <v>103</v>
      </c>
      <c r="P26" s="40"/>
      <c r="Q26" s="40" t="s">
        <v>5</v>
      </c>
      <c r="R26" s="40"/>
      <c r="S26" s="40" t="s">
        <v>5</v>
      </c>
      <c r="T26" s="40"/>
      <c r="U26" s="40" t="s">
        <v>103</v>
      </c>
      <c r="V26" s="5"/>
      <c r="W26" s="5"/>
      <c r="X26" s="5"/>
      <c r="Y26" s="5"/>
      <c r="Z26" s="5"/>
      <c r="AA26" s="5"/>
      <c r="AB26" s="5"/>
    </row>
    <row r="27" spans="1:23" ht="11.25" customHeight="1">
      <c r="A27" s="67" t="s">
        <v>140</v>
      </c>
      <c r="B27" s="52"/>
      <c r="C27" s="40">
        <v>38</v>
      </c>
      <c r="D27" s="40"/>
      <c r="E27" s="40">
        <v>129</v>
      </c>
      <c r="F27" s="40"/>
      <c r="G27" s="40">
        <v>14</v>
      </c>
      <c r="H27" s="40"/>
      <c r="I27" s="40">
        <v>60</v>
      </c>
      <c r="J27" s="40"/>
      <c r="K27" s="40">
        <v>3</v>
      </c>
      <c r="L27" s="40"/>
      <c r="M27" s="40">
        <v>411</v>
      </c>
      <c r="N27" s="40"/>
      <c r="O27" s="40">
        <v>1220</v>
      </c>
      <c r="P27" s="40"/>
      <c r="Q27" s="40">
        <v>133</v>
      </c>
      <c r="R27" s="40"/>
      <c r="S27" s="40">
        <v>615</v>
      </c>
      <c r="T27" s="40"/>
      <c r="U27" s="40">
        <v>27</v>
      </c>
      <c r="V27" s="5"/>
      <c r="W27" s="195"/>
    </row>
    <row r="28" spans="1:22" ht="11.25" customHeight="1">
      <c r="A28" s="66" t="s">
        <v>141</v>
      </c>
      <c r="B28" s="52"/>
      <c r="C28" s="40" t="s">
        <v>103</v>
      </c>
      <c r="D28" s="40"/>
      <c r="E28" s="40" t="s">
        <v>103</v>
      </c>
      <c r="F28" s="40"/>
      <c r="G28" s="40" t="s">
        <v>5</v>
      </c>
      <c r="H28" s="40"/>
      <c r="I28" s="40" t="s">
        <v>103</v>
      </c>
      <c r="J28" s="40"/>
      <c r="K28" s="40" t="s">
        <v>5</v>
      </c>
      <c r="L28" s="40"/>
      <c r="M28" s="40" t="s">
        <v>103</v>
      </c>
      <c r="N28" s="40"/>
      <c r="O28" s="40" t="s">
        <v>103</v>
      </c>
      <c r="P28" s="40"/>
      <c r="Q28" s="40" t="s">
        <v>5</v>
      </c>
      <c r="R28" s="40"/>
      <c r="S28" s="40" t="s">
        <v>103</v>
      </c>
      <c r="T28" s="40"/>
      <c r="U28" s="40" t="s">
        <v>5</v>
      </c>
      <c r="V28" s="5"/>
    </row>
    <row r="29" spans="1:22" ht="11.25" customHeight="1">
      <c r="A29" s="66" t="s">
        <v>142</v>
      </c>
      <c r="B29" s="52"/>
      <c r="C29" s="40" t="s">
        <v>103</v>
      </c>
      <c r="D29" s="40"/>
      <c r="E29" s="40" t="s">
        <v>103</v>
      </c>
      <c r="F29" s="40"/>
      <c r="G29" s="40" t="s">
        <v>5</v>
      </c>
      <c r="H29" s="40"/>
      <c r="I29" s="40" t="s">
        <v>103</v>
      </c>
      <c r="J29" s="40"/>
      <c r="K29" s="40" t="s">
        <v>5</v>
      </c>
      <c r="L29" s="40"/>
      <c r="M29" s="40" t="s">
        <v>103</v>
      </c>
      <c r="N29" s="40"/>
      <c r="O29" s="40" t="s">
        <v>103</v>
      </c>
      <c r="P29" s="40"/>
      <c r="Q29" s="40" t="s">
        <v>5</v>
      </c>
      <c r="R29" s="40"/>
      <c r="S29" s="40" t="s">
        <v>103</v>
      </c>
      <c r="T29" s="40"/>
      <c r="U29" s="40" t="s">
        <v>5</v>
      </c>
      <c r="V29" s="23"/>
    </row>
    <row r="30" spans="1:21" ht="11.25" customHeight="1">
      <c r="A30" s="66" t="s">
        <v>143</v>
      </c>
      <c r="B30" s="52"/>
      <c r="C30" s="40" t="s">
        <v>103</v>
      </c>
      <c r="D30" s="40"/>
      <c r="E30" s="40" t="s">
        <v>103</v>
      </c>
      <c r="F30" s="40"/>
      <c r="G30" s="40" t="s">
        <v>5</v>
      </c>
      <c r="H30" s="40"/>
      <c r="I30" s="40" t="s">
        <v>5</v>
      </c>
      <c r="J30" s="40"/>
      <c r="K30" s="40" t="s">
        <v>5</v>
      </c>
      <c r="L30" s="40"/>
      <c r="M30" s="40" t="s">
        <v>103</v>
      </c>
      <c r="N30" s="40"/>
      <c r="O30" s="40" t="s">
        <v>103</v>
      </c>
      <c r="P30" s="40"/>
      <c r="Q30" s="40" t="s">
        <v>5</v>
      </c>
      <c r="R30" s="40"/>
      <c r="S30" s="40" t="s">
        <v>5</v>
      </c>
      <c r="T30" s="40"/>
      <c r="U30" s="40" t="s">
        <v>5</v>
      </c>
    </row>
    <row r="31" spans="1:22" ht="11.25" customHeight="1">
      <c r="A31" s="66" t="s">
        <v>144</v>
      </c>
      <c r="B31" s="52"/>
      <c r="C31" s="40" t="s">
        <v>103</v>
      </c>
      <c r="D31" s="40"/>
      <c r="E31" s="40" t="s">
        <v>103</v>
      </c>
      <c r="F31" s="40"/>
      <c r="G31" s="40" t="s">
        <v>103</v>
      </c>
      <c r="H31" s="40"/>
      <c r="I31" s="40" t="s">
        <v>103</v>
      </c>
      <c r="J31" s="40"/>
      <c r="K31" s="40" t="s">
        <v>5</v>
      </c>
      <c r="L31" s="40"/>
      <c r="M31" s="40" t="s">
        <v>103</v>
      </c>
      <c r="N31" s="40"/>
      <c r="O31" s="40" t="s">
        <v>103</v>
      </c>
      <c r="P31" s="40"/>
      <c r="Q31" s="40" t="s">
        <v>103</v>
      </c>
      <c r="R31" s="40"/>
      <c r="S31" s="40" t="s">
        <v>103</v>
      </c>
      <c r="T31" s="40"/>
      <c r="U31" s="40" t="s">
        <v>5</v>
      </c>
      <c r="V31" s="175"/>
    </row>
    <row r="32" spans="1:22" ht="11.25" customHeight="1">
      <c r="A32" s="66" t="s">
        <v>145</v>
      </c>
      <c r="B32" s="52"/>
      <c r="C32" s="40" t="s">
        <v>103</v>
      </c>
      <c r="D32" s="40"/>
      <c r="E32" s="40" t="s">
        <v>103</v>
      </c>
      <c r="F32" s="40"/>
      <c r="G32" s="40" t="s">
        <v>103</v>
      </c>
      <c r="H32" s="40"/>
      <c r="I32" s="40" t="s">
        <v>103</v>
      </c>
      <c r="J32" s="40"/>
      <c r="K32" s="40" t="s">
        <v>103</v>
      </c>
      <c r="L32" s="40"/>
      <c r="M32" s="40" t="s">
        <v>103</v>
      </c>
      <c r="N32" s="40"/>
      <c r="O32" s="40" t="s">
        <v>103</v>
      </c>
      <c r="P32" s="40"/>
      <c r="Q32" s="40" t="s">
        <v>103</v>
      </c>
      <c r="R32" s="40"/>
      <c r="S32" s="40" t="s">
        <v>103</v>
      </c>
      <c r="T32" s="40"/>
      <c r="U32" s="40" t="s">
        <v>103</v>
      </c>
      <c r="V32" s="23"/>
    </row>
    <row r="33" spans="1:21" ht="11.25" customHeight="1">
      <c r="A33" s="66" t="s">
        <v>146</v>
      </c>
      <c r="B33" s="52"/>
      <c r="C33" s="40">
        <v>4</v>
      </c>
      <c r="D33" s="40"/>
      <c r="E33" s="40">
        <v>28</v>
      </c>
      <c r="F33" s="40"/>
      <c r="G33" s="40" t="s">
        <v>103</v>
      </c>
      <c r="H33" s="40"/>
      <c r="I33" s="40">
        <v>8</v>
      </c>
      <c r="J33" s="40"/>
      <c r="K33" s="40" t="s">
        <v>103</v>
      </c>
      <c r="L33" s="40"/>
      <c r="M33" s="40">
        <v>49</v>
      </c>
      <c r="N33" s="40"/>
      <c r="O33" s="40">
        <v>306</v>
      </c>
      <c r="P33" s="40"/>
      <c r="Q33" s="40" t="s">
        <v>103</v>
      </c>
      <c r="R33" s="40"/>
      <c r="S33" s="40">
        <v>78</v>
      </c>
      <c r="T33" s="40"/>
      <c r="U33" s="40" t="s">
        <v>103</v>
      </c>
    </row>
    <row r="34" spans="1:22" ht="11.25" customHeight="1">
      <c r="A34" s="66" t="s">
        <v>147</v>
      </c>
      <c r="B34" s="52"/>
      <c r="C34" s="46" t="s">
        <v>103</v>
      </c>
      <c r="D34" s="40"/>
      <c r="E34" s="40">
        <v>7</v>
      </c>
      <c r="F34" s="40"/>
      <c r="G34" s="40" t="s">
        <v>103</v>
      </c>
      <c r="H34" s="40"/>
      <c r="I34" s="40">
        <v>3</v>
      </c>
      <c r="J34" s="40"/>
      <c r="K34" s="40" t="s">
        <v>103</v>
      </c>
      <c r="L34" s="40"/>
      <c r="M34" s="46" t="s">
        <v>103</v>
      </c>
      <c r="N34" s="40"/>
      <c r="O34" s="40">
        <v>59</v>
      </c>
      <c r="P34" s="40"/>
      <c r="Q34" s="40" t="s">
        <v>103</v>
      </c>
      <c r="R34" s="40"/>
      <c r="S34" s="40">
        <v>23</v>
      </c>
      <c r="T34" s="40"/>
      <c r="U34" s="40" t="s">
        <v>103</v>
      </c>
      <c r="V34" s="57"/>
    </row>
    <row r="35" spans="1:21" ht="11.25" customHeight="1">
      <c r="A35" s="67" t="s">
        <v>8</v>
      </c>
      <c r="B35" s="66"/>
      <c r="C35" s="61">
        <v>403</v>
      </c>
      <c r="D35" s="61"/>
      <c r="E35" s="61">
        <v>1250</v>
      </c>
      <c r="F35" s="61"/>
      <c r="G35" s="61">
        <v>440</v>
      </c>
      <c r="H35" s="61"/>
      <c r="I35" s="61">
        <v>1340</v>
      </c>
      <c r="J35" s="61"/>
      <c r="K35" s="61">
        <v>256</v>
      </c>
      <c r="L35" s="61"/>
      <c r="M35" s="61">
        <v>4160</v>
      </c>
      <c r="N35" s="61"/>
      <c r="O35" s="61">
        <v>13100</v>
      </c>
      <c r="P35" s="61"/>
      <c r="Q35" s="61">
        <v>5390</v>
      </c>
      <c r="R35" s="61"/>
      <c r="S35" s="61">
        <v>13300</v>
      </c>
      <c r="T35" s="61"/>
      <c r="U35" s="61">
        <v>2560</v>
      </c>
    </row>
    <row r="36" spans="1:21" ht="12" customHeight="1">
      <c r="A36" s="230" t="s">
        <v>305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</row>
    <row r="37" spans="1:21" ht="12" customHeight="1">
      <c r="A37" s="218" t="s">
        <v>232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ht="12" customHeight="1">
      <c r="A38" s="218" t="s">
        <v>233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</row>
    <row r="39" spans="1:21" ht="12" customHeight="1">
      <c r="A39" s="218" t="s">
        <v>234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</row>
    <row r="40" spans="1:21" ht="12" customHeight="1">
      <c r="A40" s="218" t="s">
        <v>235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ht="12" customHeight="1">
      <c r="A41" s="218" t="s">
        <v>288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spans="1:21" ht="11.25" customHeight="1">
      <c r="A42" s="30"/>
      <c r="B42" s="30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</row>
    <row r="43" spans="1:21" ht="11.25" customHeight="1">
      <c r="A43" s="24"/>
      <c r="B43" s="24"/>
      <c r="C43" s="126"/>
      <c r="D43" s="126"/>
      <c r="E43" s="126"/>
      <c r="F43" s="126"/>
      <c r="G43" s="126"/>
      <c r="H43" s="126"/>
      <c r="I43" s="127"/>
      <c r="J43" s="126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3:21" ht="11.25" customHeight="1"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</row>
    <row r="45" spans="3:21" ht="11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</sheetData>
  <sheetProtection/>
  <mergeCells count="13">
    <mergeCell ref="A41:U41"/>
    <mergeCell ref="A37:U37"/>
    <mergeCell ref="A38:U38"/>
    <mergeCell ref="A39:U39"/>
    <mergeCell ref="A40:U40"/>
    <mergeCell ref="A5:U5"/>
    <mergeCell ref="C6:K6"/>
    <mergeCell ref="M6:U6"/>
    <mergeCell ref="A36:U36"/>
    <mergeCell ref="A1:U1"/>
    <mergeCell ref="A2:U2"/>
    <mergeCell ref="A3:U3"/>
    <mergeCell ref="A4:U4"/>
  </mergeCells>
  <printOptions/>
  <pageMargins left="1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115" zoomScaleNormal="115" zoomScalePageLayoutView="0" workbookViewId="0" topLeftCell="A1">
      <selection activeCell="A1" sqref="A1:U1"/>
    </sheetView>
  </sheetViews>
  <sheetFormatPr defaultColWidth="9.140625" defaultRowHeight="12.75"/>
  <cols>
    <col min="1" max="1" width="21.7109375" style="3" customWidth="1"/>
    <col min="2" max="2" width="1.7109375" style="3" customWidth="1"/>
    <col min="3" max="3" width="9.57421875" style="3" customWidth="1"/>
    <col min="4" max="4" width="1.7109375" style="3" customWidth="1"/>
    <col min="5" max="5" width="5.8515625" style="3" customWidth="1"/>
    <col min="6" max="6" width="1.7109375" style="3" customWidth="1"/>
    <col min="7" max="7" width="6.421875" style="3" customWidth="1"/>
    <col min="8" max="8" width="1.7109375" style="3" customWidth="1"/>
    <col min="9" max="9" width="5.8515625" style="3" customWidth="1"/>
    <col min="10" max="10" width="1.7109375" style="3" customWidth="1"/>
    <col min="11" max="11" width="7.421875" style="3" customWidth="1"/>
    <col min="12" max="12" width="1.7109375" style="3" customWidth="1"/>
    <col min="13" max="13" width="9.57421875" style="3" customWidth="1"/>
    <col min="14" max="14" width="1.7109375" style="3" customWidth="1"/>
    <col min="15" max="15" width="5.8515625" style="3" customWidth="1"/>
    <col min="16" max="16" width="1.7109375" style="3" customWidth="1"/>
    <col min="17" max="17" width="6.421875" style="3" customWidth="1"/>
    <col min="18" max="18" width="1.7109375" style="3" customWidth="1"/>
    <col min="19" max="19" width="6.7109375" style="3" customWidth="1"/>
    <col min="20" max="20" width="1.7109375" style="3" customWidth="1"/>
    <col min="21" max="21" width="7.421875" style="3" customWidth="1"/>
    <col min="22" max="22" width="9.140625" style="3" customWidth="1"/>
    <col min="23" max="23" width="9.28125" style="3" customWidth="1"/>
    <col min="24" max="42" width="7.7109375" style="3" customWidth="1"/>
    <col min="43" max="16384" width="9.140625" style="3" customWidth="1"/>
  </cols>
  <sheetData>
    <row r="1" spans="1:23" ht="11.25" customHeight="1">
      <c r="A1" s="234" t="s">
        <v>222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30"/>
      <c r="W1" s="30"/>
    </row>
    <row r="2" spans="1:23" ht="11.25" customHeight="1">
      <c r="A2" s="224" t="s">
        <v>289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30"/>
      <c r="W2" s="30"/>
    </row>
    <row r="3" spans="1:23" ht="11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30"/>
      <c r="W3" s="30"/>
    </row>
    <row r="4" spans="1:23" ht="11.25" customHeight="1">
      <c r="A4" s="224" t="s">
        <v>90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30"/>
      <c r="W4" s="30"/>
    </row>
    <row r="5" spans="1:23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30"/>
      <c r="W5" s="30"/>
    </row>
    <row r="6" spans="1:23" ht="12" customHeight="1">
      <c r="A6" s="30"/>
      <c r="B6" s="30"/>
      <c r="C6" s="226" t="s">
        <v>336</v>
      </c>
      <c r="D6" s="226"/>
      <c r="E6" s="226"/>
      <c r="F6" s="226"/>
      <c r="G6" s="226"/>
      <c r="H6" s="226"/>
      <c r="I6" s="226"/>
      <c r="J6" s="226"/>
      <c r="K6" s="226"/>
      <c r="L6" s="30"/>
      <c r="M6" s="227" t="s">
        <v>341</v>
      </c>
      <c r="N6" s="227"/>
      <c r="O6" s="227"/>
      <c r="P6" s="227"/>
      <c r="Q6" s="227"/>
      <c r="R6" s="227"/>
      <c r="S6" s="227"/>
      <c r="T6" s="227"/>
      <c r="U6" s="227"/>
      <c r="V6" s="30"/>
      <c r="W6" s="30"/>
    </row>
    <row r="7" spans="1:23" ht="11.25" customHeight="1">
      <c r="A7" s="30"/>
      <c r="B7" s="30"/>
      <c r="C7" s="31" t="s">
        <v>169</v>
      </c>
      <c r="D7" s="31"/>
      <c r="E7" s="31"/>
      <c r="F7" s="31"/>
      <c r="G7" s="31"/>
      <c r="H7" s="31"/>
      <c r="I7" s="31"/>
      <c r="J7" s="31"/>
      <c r="K7" s="31" t="s">
        <v>170</v>
      </c>
      <c r="L7" s="31"/>
      <c r="M7" s="31" t="s">
        <v>169</v>
      </c>
      <c r="N7" s="31"/>
      <c r="O7" s="31"/>
      <c r="P7" s="31"/>
      <c r="Q7" s="31"/>
      <c r="R7" s="31"/>
      <c r="S7" s="31"/>
      <c r="T7" s="31"/>
      <c r="U7" s="31" t="s">
        <v>170</v>
      </c>
      <c r="V7" s="30"/>
      <c r="W7" s="30"/>
    </row>
    <row r="8" spans="1:23" ht="11.25" customHeight="1">
      <c r="A8" s="30"/>
      <c r="B8" s="30"/>
      <c r="C8" s="31" t="s">
        <v>171</v>
      </c>
      <c r="D8" s="31"/>
      <c r="E8" s="31" t="s">
        <v>172</v>
      </c>
      <c r="F8" s="31"/>
      <c r="G8" s="31" t="s">
        <v>173</v>
      </c>
      <c r="H8" s="31"/>
      <c r="I8" s="31" t="s">
        <v>173</v>
      </c>
      <c r="J8" s="31"/>
      <c r="K8" s="31" t="s">
        <v>171</v>
      </c>
      <c r="L8" s="31"/>
      <c r="M8" s="31" t="s">
        <v>171</v>
      </c>
      <c r="N8" s="31"/>
      <c r="O8" s="31" t="s">
        <v>172</v>
      </c>
      <c r="P8" s="31"/>
      <c r="Q8" s="31" t="s">
        <v>173</v>
      </c>
      <c r="R8" s="31"/>
      <c r="S8" s="31" t="s">
        <v>173</v>
      </c>
      <c r="T8" s="31"/>
      <c r="U8" s="31" t="s">
        <v>171</v>
      </c>
      <c r="V8" s="30"/>
      <c r="W8" s="30"/>
    </row>
    <row r="9" spans="1:23" ht="11.25" customHeight="1">
      <c r="A9" s="33" t="s">
        <v>57</v>
      </c>
      <c r="B9" s="32"/>
      <c r="C9" s="33" t="s">
        <v>174</v>
      </c>
      <c r="D9" s="33"/>
      <c r="E9" s="33" t="s">
        <v>175</v>
      </c>
      <c r="F9" s="33"/>
      <c r="G9" s="33" t="s">
        <v>176</v>
      </c>
      <c r="H9" s="33"/>
      <c r="I9" s="33" t="s">
        <v>175</v>
      </c>
      <c r="J9" s="33"/>
      <c r="K9" s="33" t="s">
        <v>177</v>
      </c>
      <c r="L9" s="33"/>
      <c r="M9" s="33" t="s">
        <v>174</v>
      </c>
      <c r="N9" s="33"/>
      <c r="O9" s="33" t="s">
        <v>175</v>
      </c>
      <c r="P9" s="33"/>
      <c r="Q9" s="33" t="s">
        <v>176</v>
      </c>
      <c r="R9" s="33"/>
      <c r="S9" s="33" t="s">
        <v>175</v>
      </c>
      <c r="T9" s="33"/>
      <c r="U9" s="33" t="s">
        <v>177</v>
      </c>
      <c r="V9" s="30"/>
      <c r="W9" s="30"/>
    </row>
    <row r="10" spans="1:23" ht="11.25" customHeight="1">
      <c r="A10" s="32" t="s">
        <v>125</v>
      </c>
      <c r="B10" s="30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30"/>
      <c r="W10" s="30"/>
    </row>
    <row r="11" spans="1:23" ht="11.25" customHeight="1">
      <c r="A11" s="51" t="s">
        <v>126</v>
      </c>
      <c r="B11" s="30"/>
      <c r="C11" s="56"/>
      <c r="D11" s="56"/>
      <c r="E11" s="53"/>
      <c r="F11" s="53"/>
      <c r="G11" s="53"/>
      <c r="H11" s="53"/>
      <c r="I11" s="5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30"/>
      <c r="W11" s="30"/>
    </row>
    <row r="12" spans="1:23" ht="11.25" customHeight="1">
      <c r="A12" s="39" t="s">
        <v>127</v>
      </c>
      <c r="B12" s="30"/>
      <c r="C12" s="40">
        <v>19</v>
      </c>
      <c r="D12" s="40"/>
      <c r="E12" s="40" t="s">
        <v>103</v>
      </c>
      <c r="F12" s="40"/>
      <c r="G12" s="40">
        <v>1</v>
      </c>
      <c r="H12" s="40"/>
      <c r="I12" s="40" t="s">
        <v>103</v>
      </c>
      <c r="J12" s="40"/>
      <c r="K12" s="40" t="s">
        <v>103</v>
      </c>
      <c r="L12" s="40"/>
      <c r="M12" s="40">
        <v>192</v>
      </c>
      <c r="N12" s="40"/>
      <c r="O12" s="40" t="s">
        <v>103</v>
      </c>
      <c r="P12" s="40"/>
      <c r="Q12" s="40">
        <v>10</v>
      </c>
      <c r="R12" s="40"/>
      <c r="S12" s="40" t="s">
        <v>103</v>
      </c>
      <c r="T12" s="40"/>
      <c r="U12" s="40" t="s">
        <v>103</v>
      </c>
      <c r="V12" s="30"/>
      <c r="W12" s="30"/>
    </row>
    <row r="13" spans="1:23" ht="11.25" customHeight="1">
      <c r="A13" s="36" t="s">
        <v>128</v>
      </c>
      <c r="B13" s="30"/>
      <c r="C13" s="40">
        <v>50</v>
      </c>
      <c r="D13" s="40"/>
      <c r="E13" s="40">
        <v>102</v>
      </c>
      <c r="F13" s="40"/>
      <c r="G13" s="40">
        <v>96</v>
      </c>
      <c r="H13" s="40"/>
      <c r="I13" s="40">
        <v>110</v>
      </c>
      <c r="J13" s="40"/>
      <c r="K13" s="40" t="s">
        <v>103</v>
      </c>
      <c r="L13" s="40"/>
      <c r="M13" s="40">
        <v>512</v>
      </c>
      <c r="N13" s="40"/>
      <c r="O13" s="40">
        <v>1190</v>
      </c>
      <c r="P13" s="40"/>
      <c r="Q13" s="40">
        <v>955</v>
      </c>
      <c r="R13" s="40"/>
      <c r="S13" s="40">
        <v>1130</v>
      </c>
      <c r="T13" s="40"/>
      <c r="U13" s="40" t="s">
        <v>103</v>
      </c>
      <c r="V13" s="30"/>
      <c r="W13" s="30"/>
    </row>
    <row r="14" spans="1:23" ht="11.25" customHeight="1">
      <c r="A14" s="36" t="s">
        <v>58</v>
      </c>
      <c r="B14" s="30"/>
      <c r="C14" s="40">
        <v>111</v>
      </c>
      <c r="D14" s="40"/>
      <c r="E14" s="40">
        <v>118</v>
      </c>
      <c r="F14" s="40"/>
      <c r="G14" s="40">
        <v>31</v>
      </c>
      <c r="H14" s="40"/>
      <c r="I14" s="40">
        <v>175</v>
      </c>
      <c r="J14" s="40"/>
      <c r="K14" s="40">
        <v>26</v>
      </c>
      <c r="L14" s="40"/>
      <c r="M14" s="40">
        <v>1090</v>
      </c>
      <c r="N14" s="40"/>
      <c r="O14" s="40">
        <v>1250</v>
      </c>
      <c r="P14" s="40"/>
      <c r="Q14" s="40">
        <v>385</v>
      </c>
      <c r="R14" s="40"/>
      <c r="S14" s="40">
        <v>1870</v>
      </c>
      <c r="T14" s="40"/>
      <c r="U14" s="40">
        <v>255</v>
      </c>
      <c r="V14" s="30"/>
      <c r="W14" s="30"/>
    </row>
    <row r="15" spans="1:23" ht="11.25" customHeight="1">
      <c r="A15" s="36" t="s">
        <v>59</v>
      </c>
      <c r="B15" s="30"/>
      <c r="C15" s="40">
        <v>16</v>
      </c>
      <c r="D15" s="40"/>
      <c r="E15" s="40">
        <v>147</v>
      </c>
      <c r="F15" s="40"/>
      <c r="G15" s="40">
        <v>34</v>
      </c>
      <c r="H15" s="40"/>
      <c r="I15" s="40">
        <v>206</v>
      </c>
      <c r="J15" s="40"/>
      <c r="K15" s="40" t="s">
        <v>103</v>
      </c>
      <c r="L15" s="40"/>
      <c r="M15" s="40">
        <v>160</v>
      </c>
      <c r="N15" s="40"/>
      <c r="O15" s="40">
        <v>1620</v>
      </c>
      <c r="P15" s="40"/>
      <c r="Q15" s="40">
        <v>490</v>
      </c>
      <c r="R15" s="40"/>
      <c r="S15" s="40">
        <v>2260</v>
      </c>
      <c r="T15" s="40"/>
      <c r="U15" s="40" t="s">
        <v>103</v>
      </c>
      <c r="V15" s="52"/>
      <c r="W15" s="30"/>
    </row>
    <row r="16" spans="1:23" ht="11.25" customHeight="1">
      <c r="A16" s="62" t="s">
        <v>129</v>
      </c>
      <c r="B16" s="3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52"/>
      <c r="W16" s="30"/>
    </row>
    <row r="17" spans="1:23" ht="11.25" customHeight="1">
      <c r="A17" s="39" t="s">
        <v>130</v>
      </c>
      <c r="B17" s="30"/>
      <c r="C17" s="40">
        <v>20</v>
      </c>
      <c r="D17" s="40"/>
      <c r="E17" s="40">
        <v>181</v>
      </c>
      <c r="F17" s="40"/>
      <c r="G17" s="40">
        <v>6</v>
      </c>
      <c r="H17" s="40"/>
      <c r="I17" s="40">
        <v>28</v>
      </c>
      <c r="J17" s="40"/>
      <c r="K17" s="40" t="s">
        <v>103</v>
      </c>
      <c r="L17" s="40"/>
      <c r="M17" s="40">
        <v>203</v>
      </c>
      <c r="N17" s="40"/>
      <c r="O17" s="40">
        <v>1960</v>
      </c>
      <c r="P17" s="40"/>
      <c r="Q17" s="40">
        <v>179</v>
      </c>
      <c r="R17" s="40"/>
      <c r="S17" s="40">
        <v>346</v>
      </c>
      <c r="T17" s="40"/>
      <c r="U17" s="40" t="s">
        <v>103</v>
      </c>
      <c r="V17" s="52"/>
      <c r="W17" s="30"/>
    </row>
    <row r="18" spans="1:26" ht="11.25" customHeight="1">
      <c r="A18" s="36" t="s">
        <v>131</v>
      </c>
      <c r="B18" s="30"/>
      <c r="C18" s="40">
        <v>11</v>
      </c>
      <c r="D18" s="40"/>
      <c r="E18" s="40">
        <v>35</v>
      </c>
      <c r="F18" s="40"/>
      <c r="G18" s="40" t="s">
        <v>103</v>
      </c>
      <c r="H18" s="40"/>
      <c r="I18" s="40">
        <v>17</v>
      </c>
      <c r="J18" s="40"/>
      <c r="K18" s="40" t="s">
        <v>103</v>
      </c>
      <c r="L18" s="40"/>
      <c r="M18" s="40">
        <v>131</v>
      </c>
      <c r="N18" s="40"/>
      <c r="O18" s="40">
        <v>344</v>
      </c>
      <c r="P18" s="40"/>
      <c r="Q18" s="40" t="s">
        <v>103</v>
      </c>
      <c r="R18" s="40"/>
      <c r="S18" s="40">
        <v>177</v>
      </c>
      <c r="T18" s="40"/>
      <c r="U18" s="40" t="s">
        <v>103</v>
      </c>
      <c r="V18" s="52"/>
      <c r="W18" s="30"/>
      <c r="Z18" s="10"/>
    </row>
    <row r="19" spans="1:23" ht="11.25" customHeight="1">
      <c r="A19" s="51" t="s">
        <v>132</v>
      </c>
      <c r="B19" s="3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52"/>
      <c r="W19" s="30"/>
    </row>
    <row r="20" spans="1:23" ht="11.25" customHeight="1">
      <c r="A20" s="39" t="s">
        <v>133</v>
      </c>
      <c r="B20" s="30"/>
      <c r="C20" s="40" t="s">
        <v>5</v>
      </c>
      <c r="D20" s="40"/>
      <c r="E20" s="40" t="s">
        <v>103</v>
      </c>
      <c r="F20" s="40"/>
      <c r="G20" s="40" t="s">
        <v>5</v>
      </c>
      <c r="H20" s="40"/>
      <c r="I20" s="40" t="s">
        <v>103</v>
      </c>
      <c r="J20" s="40"/>
      <c r="K20" s="40" t="s">
        <v>5</v>
      </c>
      <c r="L20" s="40"/>
      <c r="M20" s="40" t="s">
        <v>5</v>
      </c>
      <c r="N20" s="40"/>
      <c r="O20" s="40" t="s">
        <v>103</v>
      </c>
      <c r="P20" s="40"/>
      <c r="Q20" s="40" t="s">
        <v>5</v>
      </c>
      <c r="R20" s="40"/>
      <c r="S20" s="40" t="s">
        <v>103</v>
      </c>
      <c r="T20" s="40"/>
      <c r="U20" s="40" t="s">
        <v>5</v>
      </c>
      <c r="V20" s="30"/>
      <c r="W20" s="30"/>
    </row>
    <row r="21" spans="1:23" ht="11.25" customHeight="1">
      <c r="A21" s="36" t="s">
        <v>134</v>
      </c>
      <c r="B21" s="30"/>
      <c r="C21" s="40" t="s">
        <v>103</v>
      </c>
      <c r="D21" s="40"/>
      <c r="E21" s="40" t="s">
        <v>103</v>
      </c>
      <c r="F21" s="40"/>
      <c r="G21" s="40" t="s">
        <v>5</v>
      </c>
      <c r="H21" s="40"/>
      <c r="I21" s="40">
        <v>6</v>
      </c>
      <c r="J21" s="40"/>
      <c r="K21" s="40" t="s">
        <v>103</v>
      </c>
      <c r="L21" s="40"/>
      <c r="M21" s="40" t="s">
        <v>103</v>
      </c>
      <c r="N21" s="40"/>
      <c r="O21" s="40" t="s">
        <v>103</v>
      </c>
      <c r="P21" s="40"/>
      <c r="Q21" s="40" t="s">
        <v>5</v>
      </c>
      <c r="R21" s="40"/>
      <c r="S21" s="40">
        <v>63</v>
      </c>
      <c r="T21" s="40"/>
      <c r="U21" s="40" t="s">
        <v>103</v>
      </c>
      <c r="V21" s="30"/>
      <c r="W21" s="30"/>
    </row>
    <row r="22" spans="1:23" ht="11.25" customHeight="1">
      <c r="A22" s="36" t="s">
        <v>135</v>
      </c>
      <c r="B22" s="30"/>
      <c r="C22" s="40">
        <v>32</v>
      </c>
      <c r="D22" s="40"/>
      <c r="E22" s="40">
        <v>63</v>
      </c>
      <c r="F22" s="40"/>
      <c r="G22" s="40">
        <v>12</v>
      </c>
      <c r="H22" s="40"/>
      <c r="I22" s="40">
        <v>82</v>
      </c>
      <c r="J22" s="40"/>
      <c r="K22" s="40">
        <v>9</v>
      </c>
      <c r="L22" s="40"/>
      <c r="M22" s="40">
        <v>310</v>
      </c>
      <c r="N22" s="40"/>
      <c r="O22" s="40">
        <v>630</v>
      </c>
      <c r="P22" s="40"/>
      <c r="Q22" s="40">
        <v>250</v>
      </c>
      <c r="R22" s="40"/>
      <c r="S22" s="40">
        <v>805</v>
      </c>
      <c r="T22" s="40"/>
      <c r="U22" s="40">
        <v>86</v>
      </c>
      <c r="V22" s="52"/>
      <c r="W22" s="30"/>
    </row>
    <row r="23" spans="1:24" ht="11.25" customHeight="1">
      <c r="A23" s="36" t="s">
        <v>136</v>
      </c>
      <c r="B23" s="30"/>
      <c r="C23" s="40">
        <v>17</v>
      </c>
      <c r="D23" s="40"/>
      <c r="E23" s="40">
        <v>59</v>
      </c>
      <c r="F23" s="40"/>
      <c r="G23" s="40" t="s">
        <v>103</v>
      </c>
      <c r="H23" s="204"/>
      <c r="I23" s="40">
        <v>33</v>
      </c>
      <c r="J23" s="40"/>
      <c r="K23" s="40" t="s">
        <v>103</v>
      </c>
      <c r="L23" s="40"/>
      <c r="M23" s="40">
        <v>166</v>
      </c>
      <c r="N23" s="40"/>
      <c r="O23" s="40">
        <v>617</v>
      </c>
      <c r="P23" s="40"/>
      <c r="Q23" s="40" t="s">
        <v>103</v>
      </c>
      <c r="R23" s="40"/>
      <c r="S23" s="40">
        <v>327</v>
      </c>
      <c r="T23" s="40"/>
      <c r="U23" s="40" t="s">
        <v>103</v>
      </c>
      <c r="V23" s="30"/>
      <c r="W23" s="182"/>
      <c r="X23" s="23"/>
    </row>
    <row r="24" spans="1:22" ht="11.25" customHeight="1">
      <c r="A24" s="36" t="s">
        <v>137</v>
      </c>
      <c r="B24" s="30"/>
      <c r="C24" s="40">
        <v>105</v>
      </c>
      <c r="D24" s="40"/>
      <c r="E24" s="40">
        <v>277</v>
      </c>
      <c r="F24" s="40"/>
      <c r="G24" s="40">
        <v>186</v>
      </c>
      <c r="H24" s="40"/>
      <c r="I24" s="40">
        <v>479</v>
      </c>
      <c r="J24" s="40"/>
      <c r="K24" s="40">
        <v>161</v>
      </c>
      <c r="L24" s="40"/>
      <c r="M24" s="40">
        <v>1080</v>
      </c>
      <c r="N24" s="40"/>
      <c r="O24" s="40">
        <v>3070</v>
      </c>
      <c r="P24" s="40"/>
      <c r="Q24" s="40">
        <v>2340</v>
      </c>
      <c r="R24" s="40"/>
      <c r="S24" s="40">
        <v>5220</v>
      </c>
      <c r="T24" s="40"/>
      <c r="U24" s="40">
        <v>1610</v>
      </c>
      <c r="V24" s="52"/>
    </row>
    <row r="25" spans="1:23" ht="11.25" customHeight="1">
      <c r="A25" s="36" t="s">
        <v>138</v>
      </c>
      <c r="B25" s="30"/>
      <c r="C25" s="40">
        <v>59</v>
      </c>
      <c r="D25" s="40"/>
      <c r="E25" s="40">
        <v>151</v>
      </c>
      <c r="F25" s="40"/>
      <c r="G25" s="40">
        <v>28</v>
      </c>
      <c r="H25" s="40"/>
      <c r="I25" s="40">
        <v>116</v>
      </c>
      <c r="J25" s="40"/>
      <c r="K25" s="40" t="s">
        <v>103</v>
      </c>
      <c r="L25" s="40"/>
      <c r="M25" s="40">
        <v>626</v>
      </c>
      <c r="N25" s="40"/>
      <c r="O25" s="40">
        <v>1490</v>
      </c>
      <c r="P25" s="40"/>
      <c r="Q25" s="40">
        <v>306</v>
      </c>
      <c r="R25" s="40"/>
      <c r="S25" s="40">
        <v>1410</v>
      </c>
      <c r="T25" s="40"/>
      <c r="U25" s="40" t="s">
        <v>103</v>
      </c>
      <c r="V25" s="52"/>
      <c r="W25" s="52"/>
    </row>
    <row r="26" spans="1:24" ht="11.25" customHeight="1">
      <c r="A26" s="36" t="s">
        <v>139</v>
      </c>
      <c r="B26" s="30"/>
      <c r="C26" s="40">
        <v>6</v>
      </c>
      <c r="D26" s="40"/>
      <c r="E26" s="40" t="s">
        <v>103</v>
      </c>
      <c r="F26" s="40"/>
      <c r="G26" s="40" t="s">
        <v>5</v>
      </c>
      <c r="H26" s="40"/>
      <c r="I26" s="40" t="s">
        <v>5</v>
      </c>
      <c r="J26" s="40"/>
      <c r="K26" s="40" t="s">
        <v>5</v>
      </c>
      <c r="L26" s="40"/>
      <c r="M26" s="40">
        <v>60</v>
      </c>
      <c r="N26" s="40"/>
      <c r="O26" s="40" t="s">
        <v>103</v>
      </c>
      <c r="P26" s="40"/>
      <c r="Q26" s="40" t="s">
        <v>5</v>
      </c>
      <c r="R26" s="40"/>
      <c r="S26" s="40" t="s">
        <v>5</v>
      </c>
      <c r="T26" s="40"/>
      <c r="U26" s="40" t="s">
        <v>5</v>
      </c>
      <c r="V26" s="30"/>
      <c r="W26" s="30"/>
      <c r="X26" s="23"/>
    </row>
    <row r="27" spans="1:24" ht="11.25" customHeight="1">
      <c r="A27" s="36" t="s">
        <v>140</v>
      </c>
      <c r="B27" s="30"/>
      <c r="C27" s="40">
        <v>66</v>
      </c>
      <c r="D27" s="40"/>
      <c r="E27" s="40">
        <v>177</v>
      </c>
      <c r="F27" s="40"/>
      <c r="G27" s="40">
        <v>16</v>
      </c>
      <c r="H27" s="40"/>
      <c r="I27" s="40">
        <v>84</v>
      </c>
      <c r="J27" s="40"/>
      <c r="K27" s="40">
        <v>3</v>
      </c>
      <c r="L27" s="40"/>
      <c r="M27" s="40">
        <v>683</v>
      </c>
      <c r="N27" s="40"/>
      <c r="O27" s="40">
        <v>1810</v>
      </c>
      <c r="P27" s="40"/>
      <c r="Q27" s="40">
        <v>414</v>
      </c>
      <c r="R27" s="40"/>
      <c r="S27" s="40">
        <v>833</v>
      </c>
      <c r="T27" s="40"/>
      <c r="U27" s="40">
        <v>29</v>
      </c>
      <c r="V27" s="52"/>
      <c r="W27" s="52"/>
      <c r="X27" s="23"/>
    </row>
    <row r="28" spans="1:23" ht="11.25" customHeight="1">
      <c r="A28" s="32" t="s">
        <v>141</v>
      </c>
      <c r="B28" s="52"/>
      <c r="C28" s="40">
        <v>55</v>
      </c>
      <c r="D28" s="40"/>
      <c r="E28" s="40" t="s">
        <v>103</v>
      </c>
      <c r="F28" s="40"/>
      <c r="G28" s="40" t="s">
        <v>5</v>
      </c>
      <c r="H28" s="40"/>
      <c r="I28" s="40" t="s">
        <v>103</v>
      </c>
      <c r="J28" s="40"/>
      <c r="K28" s="40" t="s">
        <v>5</v>
      </c>
      <c r="L28" s="40"/>
      <c r="M28" s="40">
        <v>549</v>
      </c>
      <c r="N28" s="40"/>
      <c r="O28" s="40">
        <v>180</v>
      </c>
      <c r="P28" s="40"/>
      <c r="Q28" s="40" t="s">
        <v>5</v>
      </c>
      <c r="R28" s="40"/>
      <c r="S28" s="40" t="s">
        <v>103</v>
      </c>
      <c r="T28" s="40"/>
      <c r="U28" s="40" t="s">
        <v>5</v>
      </c>
      <c r="V28" s="52"/>
      <c r="W28" s="180"/>
    </row>
    <row r="29" spans="1:24" ht="11.25" customHeight="1">
      <c r="A29" s="32" t="s">
        <v>142</v>
      </c>
      <c r="B29" s="30"/>
      <c r="C29" s="40">
        <v>13</v>
      </c>
      <c r="D29" s="40"/>
      <c r="E29" s="40">
        <v>29</v>
      </c>
      <c r="F29" s="40"/>
      <c r="G29" s="40" t="s">
        <v>5</v>
      </c>
      <c r="H29" s="40"/>
      <c r="I29" s="40" t="s">
        <v>103</v>
      </c>
      <c r="J29" s="40"/>
      <c r="K29" s="40" t="s">
        <v>5</v>
      </c>
      <c r="L29" s="40"/>
      <c r="M29" s="40">
        <v>136</v>
      </c>
      <c r="N29" s="40"/>
      <c r="O29" s="40">
        <v>345</v>
      </c>
      <c r="P29" s="40"/>
      <c r="Q29" s="40" t="s">
        <v>5</v>
      </c>
      <c r="R29" s="40"/>
      <c r="S29" s="40" t="s">
        <v>103</v>
      </c>
      <c r="T29" s="40"/>
      <c r="U29" s="40" t="s">
        <v>5</v>
      </c>
      <c r="V29" s="52"/>
      <c r="W29" s="180"/>
      <c r="X29" s="190"/>
    </row>
    <row r="30" spans="1:23" ht="11.25" customHeight="1">
      <c r="A30" s="32" t="s">
        <v>143</v>
      </c>
      <c r="B30" s="30"/>
      <c r="C30" s="40" t="s">
        <v>103</v>
      </c>
      <c r="D30" s="40"/>
      <c r="E30" s="40">
        <v>7</v>
      </c>
      <c r="F30" s="40"/>
      <c r="G30" s="40" t="s">
        <v>5</v>
      </c>
      <c r="H30" s="40"/>
      <c r="I30" s="40" t="s">
        <v>103</v>
      </c>
      <c r="J30" s="40"/>
      <c r="K30" s="40" t="s">
        <v>5</v>
      </c>
      <c r="L30" s="40"/>
      <c r="M30" s="40" t="s">
        <v>103</v>
      </c>
      <c r="N30" s="40"/>
      <c r="O30" s="40">
        <v>61</v>
      </c>
      <c r="P30" s="40"/>
      <c r="Q30" s="40" t="s">
        <v>5</v>
      </c>
      <c r="R30" s="40"/>
      <c r="S30" s="40" t="s">
        <v>103</v>
      </c>
      <c r="T30" s="40"/>
      <c r="U30" s="40" t="s">
        <v>5</v>
      </c>
      <c r="V30" s="30"/>
      <c r="W30" s="181"/>
    </row>
    <row r="31" spans="1:23" ht="11.25" customHeight="1">
      <c r="A31" s="32" t="s">
        <v>144</v>
      </c>
      <c r="B31" s="30"/>
      <c r="C31" s="40" t="s">
        <v>5</v>
      </c>
      <c r="D31" s="40"/>
      <c r="E31" s="40" t="s">
        <v>103</v>
      </c>
      <c r="F31" s="40"/>
      <c r="G31" s="40" t="s">
        <v>103</v>
      </c>
      <c r="H31" s="40"/>
      <c r="I31" s="40" t="s">
        <v>103</v>
      </c>
      <c r="J31" s="40"/>
      <c r="K31" s="40" t="s">
        <v>5</v>
      </c>
      <c r="L31" s="40"/>
      <c r="M31" s="40" t="s">
        <v>5</v>
      </c>
      <c r="N31" s="40"/>
      <c r="O31" s="40" t="s">
        <v>103</v>
      </c>
      <c r="P31" s="40"/>
      <c r="Q31" s="40" t="s">
        <v>103</v>
      </c>
      <c r="R31" s="40"/>
      <c r="S31" s="40" t="s">
        <v>103</v>
      </c>
      <c r="T31" s="40"/>
      <c r="U31" s="40" t="s">
        <v>5</v>
      </c>
      <c r="V31" s="30"/>
      <c r="W31" s="57"/>
    </row>
    <row r="32" spans="1:24" ht="11.25" customHeight="1">
      <c r="A32" s="32" t="s">
        <v>145</v>
      </c>
      <c r="B32" s="30"/>
      <c r="C32" s="40" t="s">
        <v>103</v>
      </c>
      <c r="D32" s="40"/>
      <c r="E32" s="40" t="s">
        <v>103</v>
      </c>
      <c r="F32" s="40"/>
      <c r="G32" s="40" t="s">
        <v>103</v>
      </c>
      <c r="H32" s="40"/>
      <c r="I32" s="40" t="s">
        <v>5</v>
      </c>
      <c r="J32" s="40"/>
      <c r="K32" s="40" t="s">
        <v>103</v>
      </c>
      <c r="L32" s="40"/>
      <c r="M32" s="40" t="s">
        <v>103</v>
      </c>
      <c r="N32" s="40"/>
      <c r="O32" s="40" t="s">
        <v>103</v>
      </c>
      <c r="P32" s="40"/>
      <c r="Q32" s="40" t="s">
        <v>103</v>
      </c>
      <c r="R32" s="40"/>
      <c r="S32" s="40" t="s">
        <v>5</v>
      </c>
      <c r="T32" s="40"/>
      <c r="U32" s="40" t="s">
        <v>103</v>
      </c>
      <c r="V32" s="30"/>
      <c r="W32" s="181"/>
      <c r="X32" s="23"/>
    </row>
    <row r="33" spans="1:23" ht="11.25" customHeight="1">
      <c r="A33" s="32" t="s">
        <v>146</v>
      </c>
      <c r="B33" s="30"/>
      <c r="C33" s="40">
        <v>11</v>
      </c>
      <c r="D33" s="40"/>
      <c r="E33" s="40">
        <v>33</v>
      </c>
      <c r="F33" s="40"/>
      <c r="G33" s="40">
        <v>23</v>
      </c>
      <c r="H33" s="40"/>
      <c r="I33" s="40">
        <v>7</v>
      </c>
      <c r="J33" s="40"/>
      <c r="K33" s="40" t="s">
        <v>103</v>
      </c>
      <c r="L33" s="40"/>
      <c r="M33" s="40">
        <v>119</v>
      </c>
      <c r="N33" s="40"/>
      <c r="O33" s="40">
        <v>427</v>
      </c>
      <c r="P33" s="40"/>
      <c r="Q33" s="40">
        <v>364</v>
      </c>
      <c r="R33" s="40"/>
      <c r="S33" s="40">
        <v>82</v>
      </c>
      <c r="T33" s="40"/>
      <c r="U33" s="40" t="s">
        <v>103</v>
      </c>
      <c r="V33" s="30"/>
      <c r="W33" s="113"/>
    </row>
    <row r="34" spans="1:23" ht="11.25" customHeight="1">
      <c r="A34" s="32" t="s">
        <v>147</v>
      </c>
      <c r="B34" s="30"/>
      <c r="C34" s="40" t="s">
        <v>103</v>
      </c>
      <c r="D34" s="40"/>
      <c r="E34" s="40">
        <v>38</v>
      </c>
      <c r="F34" s="40"/>
      <c r="G34" s="40" t="s">
        <v>103</v>
      </c>
      <c r="H34" s="40"/>
      <c r="I34" s="40">
        <v>2</v>
      </c>
      <c r="J34" s="40"/>
      <c r="K34" s="40" t="s">
        <v>103</v>
      </c>
      <c r="L34" s="40"/>
      <c r="M34" s="40" t="s">
        <v>103</v>
      </c>
      <c r="N34" s="40"/>
      <c r="O34" s="40">
        <v>394</v>
      </c>
      <c r="P34" s="40"/>
      <c r="Q34" s="40" t="s">
        <v>103</v>
      </c>
      <c r="R34" s="40"/>
      <c r="S34" s="40">
        <v>20</v>
      </c>
      <c r="T34" s="40"/>
      <c r="U34" s="40" t="s">
        <v>103</v>
      </c>
      <c r="V34" s="30"/>
      <c r="W34" s="130"/>
    </row>
    <row r="35" spans="1:23" ht="11.25" customHeight="1">
      <c r="A35" s="36" t="s">
        <v>8</v>
      </c>
      <c r="B35" s="32"/>
      <c r="C35" s="61">
        <v>606</v>
      </c>
      <c r="D35" s="61"/>
      <c r="E35" s="61">
        <v>1510</v>
      </c>
      <c r="F35" s="61"/>
      <c r="G35" s="61">
        <v>471</v>
      </c>
      <c r="H35" s="61"/>
      <c r="I35" s="61">
        <v>1400</v>
      </c>
      <c r="J35" s="61"/>
      <c r="K35" s="61">
        <v>324</v>
      </c>
      <c r="L35" s="61"/>
      <c r="M35" s="61">
        <v>6140</v>
      </c>
      <c r="N35" s="61"/>
      <c r="O35" s="61">
        <v>16200</v>
      </c>
      <c r="P35" s="61"/>
      <c r="Q35" s="61">
        <v>6310</v>
      </c>
      <c r="R35" s="61"/>
      <c r="S35" s="61">
        <v>15100</v>
      </c>
      <c r="T35" s="61"/>
      <c r="U35" s="61">
        <v>3160</v>
      </c>
      <c r="V35" s="30"/>
      <c r="W35" s="30"/>
    </row>
    <row r="36" spans="1:23" s="9" customFormat="1" ht="12" customHeight="1">
      <c r="A36" s="220" t="s">
        <v>214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30"/>
      <c r="W36" s="30"/>
    </row>
    <row r="37" spans="1:23" s="9" customFormat="1" ht="12" customHeight="1">
      <c r="A37" s="218" t="s">
        <v>230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30"/>
      <c r="W37" s="30"/>
    </row>
    <row r="38" spans="1:23" s="9" customFormat="1" ht="12" customHeight="1">
      <c r="A38" s="218" t="s">
        <v>233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30"/>
      <c r="W38" s="30"/>
    </row>
    <row r="39" spans="1:23" s="9" customFormat="1" ht="12" customHeight="1">
      <c r="A39" s="218" t="s">
        <v>234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30"/>
      <c r="W39" s="30"/>
    </row>
    <row r="40" spans="1:23" ht="12" customHeight="1">
      <c r="A40" s="218" t="s">
        <v>290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30"/>
      <c r="W40" s="30"/>
    </row>
    <row r="41" spans="1:23" ht="11.25" customHeight="1">
      <c r="A41" s="110"/>
      <c r="B41" s="110"/>
      <c r="C41" s="111"/>
      <c r="D41" s="110"/>
      <c r="E41" s="111"/>
      <c r="F41" s="110"/>
      <c r="G41" s="111"/>
      <c r="H41" s="11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30"/>
      <c r="W41" s="30"/>
    </row>
    <row r="42" spans="1:23" ht="11.25" customHeight="1">
      <c r="A42" s="30"/>
      <c r="B42" s="30"/>
      <c r="C42" s="57"/>
      <c r="D42" s="57"/>
      <c r="E42" s="106"/>
      <c r="F42" s="57"/>
      <c r="G42" s="57"/>
      <c r="H42" s="57"/>
      <c r="I42" s="10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30"/>
      <c r="W42" s="30"/>
    </row>
    <row r="43" spans="3:21" ht="11.25" customHeight="1">
      <c r="C43" s="124"/>
      <c r="D43" s="124"/>
      <c r="E43" s="124"/>
      <c r="F43" s="124"/>
      <c r="G43" s="124"/>
      <c r="H43" s="124"/>
      <c r="I43" s="199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3:21" ht="11.2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1.25" customHeight="1"/>
    <row r="46" ht="11.25" customHeight="1">
      <c r="G46" s="4"/>
    </row>
  </sheetData>
  <sheetProtection/>
  <mergeCells count="12">
    <mergeCell ref="A38:U38"/>
    <mergeCell ref="A39:U39"/>
    <mergeCell ref="A40:U40"/>
    <mergeCell ref="A1:U1"/>
    <mergeCell ref="A2:U2"/>
    <mergeCell ref="A3:U3"/>
    <mergeCell ref="A4:U4"/>
    <mergeCell ref="A5:U5"/>
    <mergeCell ref="C6:K6"/>
    <mergeCell ref="M6:U6"/>
    <mergeCell ref="A36:U36"/>
    <mergeCell ref="A37:U37"/>
  </mergeCells>
  <printOptions/>
  <pageMargins left="1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23.7109375" style="10" customWidth="1"/>
    <col min="2" max="2" width="1.7109375" style="10" customWidth="1"/>
    <col min="3" max="3" width="6.7109375" style="10" customWidth="1"/>
    <col min="4" max="4" width="1.7109375" style="10" customWidth="1"/>
    <col min="5" max="5" width="7.57421875" style="10" customWidth="1"/>
    <col min="6" max="6" width="1.7109375" style="10" customWidth="1"/>
    <col min="7" max="7" width="6.7109375" style="10" customWidth="1"/>
    <col min="8" max="8" width="1.7109375" style="10" customWidth="1"/>
    <col min="9" max="9" width="7.57421875" style="10" customWidth="1"/>
    <col min="10" max="10" width="9.140625" style="10" customWidth="1"/>
    <col min="11" max="11" width="9.28125" style="10" customWidth="1"/>
    <col min="12" max="12" width="9.421875" style="10" customWidth="1"/>
    <col min="13" max="16384" width="9.140625" style="10" customWidth="1"/>
  </cols>
  <sheetData>
    <row r="1" spans="1:13" ht="11.25" customHeight="1">
      <c r="A1" s="233" t="s">
        <v>223</v>
      </c>
      <c r="B1" s="233"/>
      <c r="C1" s="233"/>
      <c r="D1" s="233"/>
      <c r="E1" s="233"/>
      <c r="F1" s="233"/>
      <c r="G1" s="233"/>
      <c r="H1" s="233"/>
      <c r="I1" s="233"/>
      <c r="J1" s="52"/>
      <c r="K1" s="52"/>
      <c r="L1" s="52"/>
      <c r="M1" s="52"/>
    </row>
    <row r="2" spans="1:13" ht="11.25" customHeight="1">
      <c r="A2" s="233" t="s">
        <v>236</v>
      </c>
      <c r="B2" s="233"/>
      <c r="C2" s="233"/>
      <c r="D2" s="233"/>
      <c r="E2" s="233"/>
      <c r="F2" s="233"/>
      <c r="G2" s="233"/>
      <c r="H2" s="233"/>
      <c r="I2" s="233"/>
      <c r="J2" s="52"/>
      <c r="K2" s="52"/>
      <c r="L2" s="52"/>
      <c r="M2" s="52"/>
    </row>
    <row r="3" spans="1:13" ht="11.25" customHeight="1">
      <c r="A3" s="233"/>
      <c r="B3" s="233"/>
      <c r="C3" s="233"/>
      <c r="D3" s="233"/>
      <c r="E3" s="233"/>
      <c r="F3" s="233"/>
      <c r="G3" s="233"/>
      <c r="H3" s="233"/>
      <c r="I3" s="233"/>
      <c r="J3" s="52"/>
      <c r="K3" s="52"/>
      <c r="L3" s="52"/>
      <c r="M3" s="52"/>
    </row>
    <row r="4" spans="1:13" ht="11.25" customHeight="1">
      <c r="A4" s="233" t="s">
        <v>0</v>
      </c>
      <c r="B4" s="233"/>
      <c r="C4" s="233"/>
      <c r="D4" s="233"/>
      <c r="E4" s="233"/>
      <c r="F4" s="233"/>
      <c r="G4" s="233"/>
      <c r="H4" s="233"/>
      <c r="I4" s="233"/>
      <c r="J4" s="52"/>
      <c r="K4" s="52"/>
      <c r="L4" s="52"/>
      <c r="M4" s="52"/>
    </row>
    <row r="5" spans="1:13" ht="11.25" customHeight="1">
      <c r="A5" s="239"/>
      <c r="B5" s="239"/>
      <c r="C5" s="239"/>
      <c r="D5" s="239"/>
      <c r="E5" s="239"/>
      <c r="F5" s="239"/>
      <c r="G5" s="239"/>
      <c r="H5" s="239"/>
      <c r="I5" s="239"/>
      <c r="J5" s="52"/>
      <c r="K5" s="52"/>
      <c r="L5" s="52"/>
      <c r="M5" s="52"/>
    </row>
    <row r="6" spans="1:13" ht="12" customHeight="1">
      <c r="A6" s="52"/>
      <c r="B6" s="52"/>
      <c r="C6" s="226" t="s">
        <v>336</v>
      </c>
      <c r="D6" s="226"/>
      <c r="E6" s="226"/>
      <c r="F6" s="64"/>
      <c r="G6" s="227" t="s">
        <v>337</v>
      </c>
      <c r="H6" s="227"/>
      <c r="I6" s="227"/>
      <c r="J6" s="52"/>
      <c r="K6" s="52"/>
      <c r="L6" s="52"/>
      <c r="M6" s="52"/>
    </row>
    <row r="7" spans="1:13" ht="11.25" customHeight="1">
      <c r="A7" s="65" t="s">
        <v>1</v>
      </c>
      <c r="B7" s="66"/>
      <c r="C7" s="65" t="s">
        <v>2</v>
      </c>
      <c r="D7" s="65"/>
      <c r="E7" s="65" t="s">
        <v>3</v>
      </c>
      <c r="F7" s="65"/>
      <c r="G7" s="65" t="s">
        <v>2</v>
      </c>
      <c r="H7" s="65"/>
      <c r="I7" s="65" t="s">
        <v>3</v>
      </c>
      <c r="J7" s="52"/>
      <c r="K7" s="52"/>
      <c r="L7" s="52"/>
      <c r="M7" s="52"/>
    </row>
    <row r="8" spans="1:13" ht="11.25" customHeight="1">
      <c r="A8" s="66" t="s">
        <v>4</v>
      </c>
      <c r="B8" s="52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1.25" customHeight="1">
      <c r="A9" s="67" t="s">
        <v>346</v>
      </c>
      <c r="B9" s="52"/>
      <c r="C9" s="40">
        <v>1</v>
      </c>
      <c r="D9" s="40"/>
      <c r="E9" s="40">
        <v>133</v>
      </c>
      <c r="F9" s="40"/>
      <c r="G9" s="40">
        <v>1</v>
      </c>
      <c r="H9" s="40"/>
      <c r="I9" s="40">
        <v>244</v>
      </c>
      <c r="J9" s="52"/>
      <c r="K9" s="52"/>
      <c r="L9" s="52"/>
      <c r="M9" s="52"/>
    </row>
    <row r="10" spans="1:13" ht="11.25" customHeight="1">
      <c r="A10" s="67" t="s">
        <v>6</v>
      </c>
      <c r="B10" s="52"/>
      <c r="C10" s="40">
        <v>70</v>
      </c>
      <c r="D10" s="40"/>
      <c r="E10" s="40">
        <v>23900</v>
      </c>
      <c r="F10" s="40"/>
      <c r="G10" s="40">
        <v>1020</v>
      </c>
      <c r="H10" s="40"/>
      <c r="I10" s="40">
        <v>349000</v>
      </c>
      <c r="J10" s="52"/>
      <c r="K10" s="52"/>
      <c r="L10" s="52"/>
      <c r="M10" s="52"/>
    </row>
    <row r="11" spans="1:13" ht="11.25" customHeight="1">
      <c r="A11" s="67" t="s">
        <v>270</v>
      </c>
      <c r="B11" s="52"/>
      <c r="C11" s="71" t="s">
        <v>5</v>
      </c>
      <c r="D11" s="40"/>
      <c r="E11" s="71" t="s">
        <v>5</v>
      </c>
      <c r="F11" s="40"/>
      <c r="G11" s="40">
        <v>31</v>
      </c>
      <c r="H11" s="40"/>
      <c r="I11" s="40">
        <v>11900</v>
      </c>
      <c r="J11" s="52"/>
      <c r="K11" s="52"/>
      <c r="L11" s="52"/>
      <c r="M11" s="52"/>
    </row>
    <row r="12" spans="1:13" ht="11.25" customHeight="1">
      <c r="A12" s="67" t="s">
        <v>329</v>
      </c>
      <c r="B12" s="52"/>
      <c r="C12" s="109" t="s">
        <v>257</v>
      </c>
      <c r="D12" s="40"/>
      <c r="E12" s="45">
        <v>69</v>
      </c>
      <c r="F12" s="40"/>
      <c r="G12" s="40">
        <v>2</v>
      </c>
      <c r="H12" s="40"/>
      <c r="I12" s="40">
        <v>910</v>
      </c>
      <c r="J12" s="52"/>
      <c r="K12" s="180"/>
      <c r="L12" s="52"/>
      <c r="M12" s="52"/>
    </row>
    <row r="13" spans="1:13" ht="11.25" customHeight="1">
      <c r="A13" s="67" t="s">
        <v>317</v>
      </c>
      <c r="B13" s="52"/>
      <c r="C13" s="71" t="s">
        <v>5</v>
      </c>
      <c r="D13" s="40"/>
      <c r="E13" s="45" t="s">
        <v>5</v>
      </c>
      <c r="F13" s="40"/>
      <c r="G13" s="40">
        <v>30</v>
      </c>
      <c r="H13" s="40"/>
      <c r="I13" s="40">
        <v>13100</v>
      </c>
      <c r="J13" s="52"/>
      <c r="K13" s="52"/>
      <c r="L13" s="52"/>
      <c r="M13" s="52"/>
    </row>
    <row r="14" spans="1:13" ht="11.25" customHeight="1">
      <c r="A14" s="67" t="s">
        <v>7</v>
      </c>
      <c r="B14" s="52"/>
      <c r="C14" s="46">
        <v>84</v>
      </c>
      <c r="D14" s="40"/>
      <c r="E14" s="40">
        <v>28900</v>
      </c>
      <c r="F14" s="40"/>
      <c r="G14" s="46">
        <v>648</v>
      </c>
      <c r="H14" s="40"/>
      <c r="I14" s="40">
        <v>251000</v>
      </c>
      <c r="J14" s="53"/>
      <c r="K14" s="52"/>
      <c r="L14" s="52"/>
      <c r="M14" s="52"/>
    </row>
    <row r="15" spans="1:13" ht="11.25" customHeight="1">
      <c r="A15" s="67" t="s">
        <v>320</v>
      </c>
      <c r="B15" s="52"/>
      <c r="C15" s="71">
        <v>31</v>
      </c>
      <c r="D15" s="40"/>
      <c r="E15" s="45">
        <v>11500</v>
      </c>
      <c r="F15" s="40"/>
      <c r="G15" s="46">
        <v>121</v>
      </c>
      <c r="H15" s="40"/>
      <c r="I15" s="40">
        <v>47700</v>
      </c>
      <c r="J15" s="53"/>
      <c r="K15" s="52"/>
      <c r="L15" s="52"/>
      <c r="M15" s="52"/>
    </row>
    <row r="16" spans="1:13" ht="11.25" customHeight="1">
      <c r="A16" s="67" t="s">
        <v>347</v>
      </c>
      <c r="B16" s="52"/>
      <c r="C16" s="71">
        <v>2</v>
      </c>
      <c r="D16" s="40"/>
      <c r="E16" s="45">
        <v>174</v>
      </c>
      <c r="F16" s="40"/>
      <c r="G16" s="46">
        <v>2</v>
      </c>
      <c r="H16" s="40"/>
      <c r="I16" s="40">
        <v>370</v>
      </c>
      <c r="J16" s="53"/>
      <c r="K16" s="52"/>
      <c r="L16" s="52"/>
      <c r="M16" s="52"/>
    </row>
    <row r="17" spans="1:13" ht="12" customHeight="1">
      <c r="A17" s="67" t="s">
        <v>255</v>
      </c>
      <c r="B17" s="52"/>
      <c r="C17" s="54">
        <v>1</v>
      </c>
      <c r="D17" s="40"/>
      <c r="E17" s="54">
        <v>405</v>
      </c>
      <c r="F17" s="54"/>
      <c r="G17" s="46">
        <v>7</v>
      </c>
      <c r="H17" s="40"/>
      <c r="I17" s="54">
        <v>3400</v>
      </c>
      <c r="J17" s="53"/>
      <c r="K17" s="63"/>
      <c r="L17" s="52"/>
      <c r="M17" s="52"/>
    </row>
    <row r="18" spans="1:14" ht="11.25" customHeight="1">
      <c r="A18" s="68" t="s">
        <v>8</v>
      </c>
      <c r="B18" s="52"/>
      <c r="C18" s="60">
        <f>SUM(C9:C17)</f>
        <v>189</v>
      </c>
      <c r="D18" s="60"/>
      <c r="E18" s="60">
        <v>65100</v>
      </c>
      <c r="F18" s="60"/>
      <c r="G18" s="60">
        <v>1860</v>
      </c>
      <c r="H18" s="60"/>
      <c r="I18" s="60">
        <v>678000</v>
      </c>
      <c r="J18" s="53"/>
      <c r="K18" s="52"/>
      <c r="L18" s="148"/>
      <c r="M18" s="147"/>
      <c r="N18" s="21"/>
    </row>
    <row r="19" spans="1:12" ht="11.25" customHeight="1">
      <c r="A19" s="66" t="s">
        <v>9</v>
      </c>
      <c r="B19" s="52"/>
      <c r="C19" s="40"/>
      <c r="D19" s="40"/>
      <c r="E19" s="40"/>
      <c r="F19" s="40"/>
      <c r="G19" s="40"/>
      <c r="H19" s="40"/>
      <c r="I19" s="40"/>
      <c r="J19" s="53"/>
      <c r="K19" s="52"/>
      <c r="L19" s="52"/>
    </row>
    <row r="20" spans="1:13" ht="11.25" customHeight="1">
      <c r="A20" s="67" t="s">
        <v>343</v>
      </c>
      <c r="B20" s="52"/>
      <c r="C20" s="214">
        <v>2</v>
      </c>
      <c r="D20" s="40"/>
      <c r="E20" s="45">
        <v>857</v>
      </c>
      <c r="F20" s="40"/>
      <c r="G20" s="214">
        <v>3</v>
      </c>
      <c r="H20" s="40"/>
      <c r="I20" s="45">
        <v>2410</v>
      </c>
      <c r="J20" s="53"/>
      <c r="K20" s="52"/>
      <c r="L20" s="52"/>
      <c r="M20" s="52"/>
    </row>
    <row r="21" spans="1:13" ht="11.25" customHeight="1">
      <c r="A21" s="67" t="s">
        <v>263</v>
      </c>
      <c r="B21" s="52"/>
      <c r="C21" s="109" t="s">
        <v>257</v>
      </c>
      <c r="D21" s="40"/>
      <c r="E21" s="45">
        <v>262</v>
      </c>
      <c r="F21" s="40"/>
      <c r="G21" s="71">
        <v>7</v>
      </c>
      <c r="H21" s="40"/>
      <c r="I21" s="45">
        <v>6330</v>
      </c>
      <c r="J21" s="53"/>
      <c r="K21" s="52"/>
      <c r="L21" s="52"/>
      <c r="M21" s="52"/>
    </row>
    <row r="22" spans="1:13" ht="11.25" customHeight="1">
      <c r="A22" s="67" t="s">
        <v>10</v>
      </c>
      <c r="B22" s="52"/>
      <c r="C22" s="71" t="s">
        <v>5</v>
      </c>
      <c r="D22" s="40"/>
      <c r="E22" s="71" t="s">
        <v>5</v>
      </c>
      <c r="F22" s="40"/>
      <c r="G22" s="71">
        <v>373</v>
      </c>
      <c r="H22" s="40"/>
      <c r="I22" s="45">
        <v>151000</v>
      </c>
      <c r="J22" s="53"/>
      <c r="K22" s="52"/>
      <c r="L22" s="52"/>
      <c r="M22" s="52"/>
    </row>
    <row r="23" spans="1:13" ht="11.25" customHeight="1">
      <c r="A23" s="67" t="s">
        <v>228</v>
      </c>
      <c r="B23" s="52"/>
      <c r="C23" s="71" t="s">
        <v>5</v>
      </c>
      <c r="D23" s="40"/>
      <c r="E23" s="71" t="s">
        <v>5</v>
      </c>
      <c r="F23" s="40"/>
      <c r="G23" s="71">
        <v>6</v>
      </c>
      <c r="H23" s="40"/>
      <c r="I23" s="45">
        <v>11500</v>
      </c>
      <c r="J23" s="53"/>
      <c r="K23" s="52"/>
      <c r="L23" s="52"/>
      <c r="M23" s="52"/>
    </row>
    <row r="24" spans="1:13" ht="11.25" customHeight="1">
      <c r="A24" s="67" t="s">
        <v>229</v>
      </c>
      <c r="B24" s="52"/>
      <c r="C24" s="109" t="s">
        <v>257</v>
      </c>
      <c r="D24" s="40"/>
      <c r="E24" s="71">
        <v>222</v>
      </c>
      <c r="F24" s="40"/>
      <c r="G24" s="71">
        <v>3</v>
      </c>
      <c r="H24" s="40"/>
      <c r="I24" s="45">
        <v>4160</v>
      </c>
      <c r="J24" s="53"/>
      <c r="K24" s="52"/>
      <c r="L24" s="52"/>
      <c r="M24" s="52"/>
    </row>
    <row r="25" spans="1:13" ht="11.25" customHeight="1">
      <c r="A25" s="67" t="s">
        <v>11</v>
      </c>
      <c r="B25" s="52"/>
      <c r="C25" s="109" t="s">
        <v>257</v>
      </c>
      <c r="D25" s="40"/>
      <c r="E25" s="71">
        <v>100</v>
      </c>
      <c r="F25" s="40"/>
      <c r="G25" s="214">
        <v>33</v>
      </c>
      <c r="H25" s="40"/>
      <c r="I25" s="45">
        <v>19000</v>
      </c>
      <c r="J25" s="108"/>
      <c r="K25" s="184"/>
      <c r="L25" s="184"/>
      <c r="M25" s="52"/>
    </row>
    <row r="26" spans="1:13" ht="11.25" customHeight="1">
      <c r="A26" s="67" t="s">
        <v>318</v>
      </c>
      <c r="B26" s="52"/>
      <c r="C26" s="71" t="s">
        <v>5</v>
      </c>
      <c r="D26" s="40"/>
      <c r="E26" s="71" t="s">
        <v>5</v>
      </c>
      <c r="F26" s="40"/>
      <c r="G26" s="214">
        <v>25</v>
      </c>
      <c r="H26" s="40"/>
      <c r="I26" s="45">
        <v>10700</v>
      </c>
      <c r="J26" s="108"/>
      <c r="K26" s="184"/>
      <c r="L26" s="184"/>
      <c r="M26" s="52"/>
    </row>
    <row r="27" spans="1:13" ht="11.25" customHeight="1">
      <c r="A27" s="67" t="s">
        <v>251</v>
      </c>
      <c r="B27" s="52"/>
      <c r="C27" s="214">
        <v>2</v>
      </c>
      <c r="D27" s="40"/>
      <c r="E27" s="45">
        <v>2370</v>
      </c>
      <c r="F27" s="40"/>
      <c r="G27" s="214">
        <v>12</v>
      </c>
      <c r="H27" s="40"/>
      <c r="I27" s="45">
        <v>18000</v>
      </c>
      <c r="J27" s="52"/>
      <c r="K27" s="52"/>
      <c r="L27" s="52"/>
      <c r="M27" s="52"/>
    </row>
    <row r="28" spans="1:13" ht="11.25" customHeight="1">
      <c r="A28" s="67" t="s">
        <v>315</v>
      </c>
      <c r="B28" s="52"/>
      <c r="C28" s="71" t="s">
        <v>5</v>
      </c>
      <c r="D28" s="40"/>
      <c r="E28" s="71" t="s">
        <v>5</v>
      </c>
      <c r="F28" s="40"/>
      <c r="G28" s="214">
        <v>81</v>
      </c>
      <c r="H28" s="40"/>
      <c r="I28" s="45">
        <v>35800</v>
      </c>
      <c r="J28" s="52"/>
      <c r="K28" s="52"/>
      <c r="L28" s="52"/>
      <c r="M28" s="52"/>
    </row>
    <row r="29" spans="1:13" ht="11.25" customHeight="1">
      <c r="A29" s="67" t="s">
        <v>319</v>
      </c>
      <c r="B29" s="52"/>
      <c r="C29" s="214">
        <v>1</v>
      </c>
      <c r="D29" s="40"/>
      <c r="E29" s="45">
        <v>1360</v>
      </c>
      <c r="F29" s="40"/>
      <c r="G29" s="214">
        <v>16</v>
      </c>
      <c r="H29" s="40"/>
      <c r="I29" s="45">
        <v>30200</v>
      </c>
      <c r="J29" s="52"/>
      <c r="K29" s="52"/>
      <c r="L29" s="52"/>
      <c r="M29" s="52"/>
    </row>
    <row r="30" spans="1:13" ht="11.25" customHeight="1">
      <c r="A30" s="67" t="s">
        <v>14</v>
      </c>
      <c r="B30" s="52"/>
      <c r="C30" s="45">
        <v>433</v>
      </c>
      <c r="D30" s="40"/>
      <c r="E30" s="45">
        <v>151000</v>
      </c>
      <c r="F30" s="40"/>
      <c r="G30" s="45">
        <v>5510</v>
      </c>
      <c r="H30" s="40"/>
      <c r="I30" s="45">
        <v>2190000</v>
      </c>
      <c r="J30" s="52"/>
      <c r="K30" s="52"/>
      <c r="L30" s="52"/>
      <c r="M30" s="52"/>
    </row>
    <row r="31" spans="1:13" ht="11.25" customHeight="1">
      <c r="A31" s="67" t="s">
        <v>253</v>
      </c>
      <c r="B31" s="52"/>
      <c r="C31" s="109" t="s">
        <v>257</v>
      </c>
      <c r="D31" s="45"/>
      <c r="E31" s="45">
        <v>177</v>
      </c>
      <c r="F31" s="40"/>
      <c r="G31" s="45">
        <v>3</v>
      </c>
      <c r="H31" s="45"/>
      <c r="I31" s="45">
        <v>994</v>
      </c>
      <c r="J31" s="52"/>
      <c r="K31" s="52"/>
      <c r="L31" s="52"/>
      <c r="M31" s="52"/>
    </row>
    <row r="32" spans="1:13" ht="11.25" customHeight="1">
      <c r="A32" s="123" t="s">
        <v>246</v>
      </c>
      <c r="B32" s="52"/>
      <c r="C32" s="109" t="s">
        <v>257</v>
      </c>
      <c r="D32" s="40"/>
      <c r="E32" s="45">
        <v>216</v>
      </c>
      <c r="F32" s="40"/>
      <c r="G32" s="45">
        <v>2</v>
      </c>
      <c r="H32" s="40"/>
      <c r="I32" s="45">
        <v>3300</v>
      </c>
      <c r="J32" s="52"/>
      <c r="K32" s="52"/>
      <c r="L32" s="52"/>
      <c r="M32" s="52"/>
    </row>
    <row r="33" spans="1:14" ht="12" customHeight="1">
      <c r="A33" s="67" t="s">
        <v>255</v>
      </c>
      <c r="B33" s="70"/>
      <c r="C33" s="71">
        <v>1</v>
      </c>
      <c r="D33" s="54"/>
      <c r="E33" s="42">
        <v>594</v>
      </c>
      <c r="F33" s="54"/>
      <c r="G33" s="71">
        <v>14</v>
      </c>
      <c r="H33" s="54"/>
      <c r="I33" s="42">
        <v>11400</v>
      </c>
      <c r="J33" s="52"/>
      <c r="K33" s="206"/>
      <c r="L33" s="206"/>
      <c r="M33" s="207"/>
      <c r="N33" s="208"/>
    </row>
    <row r="34" spans="1:14" ht="11.25" customHeight="1">
      <c r="A34" s="68" t="s">
        <v>8</v>
      </c>
      <c r="B34" s="70"/>
      <c r="C34" s="60">
        <f>SUM(C20:C33)</f>
        <v>439</v>
      </c>
      <c r="D34" s="58"/>
      <c r="E34" s="60">
        <v>157000</v>
      </c>
      <c r="F34" s="58"/>
      <c r="G34" s="60">
        <v>6090</v>
      </c>
      <c r="H34" s="58"/>
      <c r="I34" s="60">
        <v>2490000</v>
      </c>
      <c r="J34" s="52"/>
      <c r="K34" s="52"/>
      <c r="L34" s="148"/>
      <c r="M34" s="147"/>
      <c r="N34" s="21"/>
    </row>
    <row r="35" spans="1:12" ht="11.25" customHeight="1">
      <c r="A35" s="66" t="s">
        <v>15</v>
      </c>
      <c r="B35" s="70"/>
      <c r="C35" s="46"/>
      <c r="D35" s="46"/>
      <c r="E35" s="46"/>
      <c r="F35" s="46"/>
      <c r="G35" s="46"/>
      <c r="H35" s="46"/>
      <c r="I35" s="46"/>
      <c r="J35" s="52"/>
      <c r="K35" s="52"/>
      <c r="L35" s="52"/>
    </row>
    <row r="36" spans="1:14" ht="11.25" customHeight="1">
      <c r="A36" s="67" t="s">
        <v>16</v>
      </c>
      <c r="B36" s="70"/>
      <c r="C36" s="40">
        <v>3</v>
      </c>
      <c r="D36" s="46"/>
      <c r="E36" s="40">
        <v>1250</v>
      </c>
      <c r="F36" s="40"/>
      <c r="G36" s="40">
        <v>36</v>
      </c>
      <c r="H36" s="46"/>
      <c r="I36" s="40">
        <v>16900</v>
      </c>
      <c r="J36" s="52"/>
      <c r="K36" s="184"/>
      <c r="L36" s="108"/>
      <c r="M36" s="108"/>
      <c r="N36" s="112"/>
    </row>
    <row r="37" spans="1:14" ht="11.25" customHeight="1">
      <c r="A37" s="67" t="s">
        <v>17</v>
      </c>
      <c r="B37" s="70"/>
      <c r="C37" s="40">
        <v>92</v>
      </c>
      <c r="D37" s="46"/>
      <c r="E37" s="40">
        <v>91600</v>
      </c>
      <c r="F37" s="40"/>
      <c r="G37" s="40">
        <v>1640</v>
      </c>
      <c r="H37" s="46"/>
      <c r="I37" s="40">
        <v>1140000</v>
      </c>
      <c r="J37" s="52"/>
      <c r="K37" s="108"/>
      <c r="L37" s="108"/>
      <c r="M37" s="108"/>
      <c r="N37" s="112"/>
    </row>
    <row r="38" spans="1:14" ht="11.25" customHeight="1">
      <c r="A38" s="67" t="s">
        <v>18</v>
      </c>
      <c r="B38" s="70"/>
      <c r="C38" s="40">
        <v>5</v>
      </c>
      <c r="D38" s="46"/>
      <c r="E38" s="40">
        <v>4220</v>
      </c>
      <c r="F38" s="40"/>
      <c r="G38" s="40">
        <v>54</v>
      </c>
      <c r="H38" s="46"/>
      <c r="I38" s="40">
        <v>41900</v>
      </c>
      <c r="J38" s="52"/>
      <c r="K38" s="108"/>
      <c r="L38" s="108"/>
      <c r="M38" s="108"/>
      <c r="N38" s="112"/>
    </row>
    <row r="39" spans="1:14" ht="11.25" customHeight="1">
      <c r="A39" s="67" t="s">
        <v>19</v>
      </c>
      <c r="B39" s="70"/>
      <c r="C39" s="46">
        <v>94</v>
      </c>
      <c r="D39" s="46"/>
      <c r="E39" s="46">
        <v>42900</v>
      </c>
      <c r="F39" s="46"/>
      <c r="G39" s="46">
        <v>1070</v>
      </c>
      <c r="H39" s="46"/>
      <c r="I39" s="46">
        <v>477000</v>
      </c>
      <c r="J39" s="53"/>
      <c r="K39" s="108"/>
      <c r="L39" s="184"/>
      <c r="M39" s="184"/>
      <c r="N39" s="112"/>
    </row>
    <row r="40" spans="1:14" ht="11.25" customHeight="1">
      <c r="A40" s="67" t="s">
        <v>20</v>
      </c>
      <c r="B40" s="70"/>
      <c r="C40" s="46">
        <v>94</v>
      </c>
      <c r="D40" s="46"/>
      <c r="E40" s="46">
        <v>34700</v>
      </c>
      <c r="F40" s="46"/>
      <c r="G40" s="46">
        <v>379</v>
      </c>
      <c r="H40" s="46"/>
      <c r="I40" s="46">
        <v>155000</v>
      </c>
      <c r="J40" s="52"/>
      <c r="K40" s="184"/>
      <c r="L40" s="108"/>
      <c r="M40" s="108"/>
      <c r="N40" s="112"/>
    </row>
    <row r="41" spans="1:14" ht="11.25" customHeight="1">
      <c r="A41" s="67" t="s">
        <v>21</v>
      </c>
      <c r="B41" s="70"/>
      <c r="C41" s="40">
        <v>3</v>
      </c>
      <c r="D41" s="46"/>
      <c r="E41" s="40">
        <v>5970</v>
      </c>
      <c r="F41" s="40"/>
      <c r="G41" s="40">
        <v>42</v>
      </c>
      <c r="H41" s="46"/>
      <c r="I41" s="40">
        <v>72700</v>
      </c>
      <c r="J41" s="205"/>
      <c r="K41" s="184"/>
      <c r="L41" s="108"/>
      <c r="M41" s="108"/>
      <c r="N41" s="112"/>
    </row>
    <row r="42" spans="1:14" ht="11.25" customHeight="1">
      <c r="A42" s="67" t="s">
        <v>209</v>
      </c>
      <c r="B42" s="70"/>
      <c r="C42" s="40">
        <v>243</v>
      </c>
      <c r="D42" s="46"/>
      <c r="E42" s="40">
        <v>86500</v>
      </c>
      <c r="F42" s="40"/>
      <c r="G42" s="40">
        <v>2620</v>
      </c>
      <c r="H42" s="46"/>
      <c r="I42" s="40">
        <v>1100000</v>
      </c>
      <c r="J42" s="52"/>
      <c r="K42" s="108"/>
      <c r="L42" s="108"/>
      <c r="M42" s="108"/>
      <c r="N42" s="112"/>
    </row>
    <row r="43" spans="1:14" ht="11.25" customHeight="1">
      <c r="A43" s="67" t="s">
        <v>22</v>
      </c>
      <c r="B43" s="70"/>
      <c r="C43" s="40">
        <v>4</v>
      </c>
      <c r="D43" s="46"/>
      <c r="E43" s="40">
        <v>2020</v>
      </c>
      <c r="F43" s="40"/>
      <c r="G43" s="40">
        <v>625</v>
      </c>
      <c r="H43" s="46"/>
      <c r="I43" s="40">
        <v>260000</v>
      </c>
      <c r="J43" s="52"/>
      <c r="K43" s="108"/>
      <c r="L43" s="184"/>
      <c r="M43" s="108"/>
      <c r="N43" s="112"/>
    </row>
    <row r="44" spans="1:14" ht="11.25" customHeight="1">
      <c r="A44" s="67" t="s">
        <v>12</v>
      </c>
      <c r="B44" s="52"/>
      <c r="C44" s="45">
        <v>21</v>
      </c>
      <c r="D44" s="40"/>
      <c r="E44" s="45">
        <v>13600</v>
      </c>
      <c r="F44" s="40"/>
      <c r="G44" s="45">
        <v>184</v>
      </c>
      <c r="H44" s="40"/>
      <c r="I44" s="45">
        <v>113000</v>
      </c>
      <c r="J44" s="52"/>
      <c r="K44" s="180"/>
      <c r="L44" s="108"/>
      <c r="M44" s="108"/>
      <c r="N44" s="112"/>
    </row>
    <row r="45" spans="1:14" ht="11.25" customHeight="1">
      <c r="A45" s="67" t="s">
        <v>330</v>
      </c>
      <c r="B45" s="52"/>
      <c r="C45" s="71" t="s">
        <v>5</v>
      </c>
      <c r="D45" s="40"/>
      <c r="E45" s="71" t="s">
        <v>5</v>
      </c>
      <c r="F45" s="40"/>
      <c r="G45" s="45">
        <v>4</v>
      </c>
      <c r="H45" s="40"/>
      <c r="I45" s="45">
        <v>1710</v>
      </c>
      <c r="J45" s="52"/>
      <c r="K45" s="108"/>
      <c r="L45" s="184"/>
      <c r="M45" s="108"/>
      <c r="N45" s="112"/>
    </row>
    <row r="46" spans="1:14" ht="11.25" customHeight="1">
      <c r="A46" s="67" t="s">
        <v>332</v>
      </c>
      <c r="B46" s="52"/>
      <c r="C46" s="109" t="s">
        <v>257</v>
      </c>
      <c r="D46" s="40"/>
      <c r="E46" s="45">
        <v>114</v>
      </c>
      <c r="F46" s="40"/>
      <c r="G46" s="45">
        <v>4</v>
      </c>
      <c r="H46" s="40"/>
      <c r="I46" s="45">
        <v>1870</v>
      </c>
      <c r="J46" s="52"/>
      <c r="K46" s="108"/>
      <c r="L46" s="184"/>
      <c r="M46" s="184"/>
      <c r="N46" s="112"/>
    </row>
    <row r="47" spans="1:14" ht="11.25" customHeight="1">
      <c r="A47" s="67" t="s">
        <v>23</v>
      </c>
      <c r="B47" s="70"/>
      <c r="C47" s="71">
        <v>252</v>
      </c>
      <c r="D47" s="46"/>
      <c r="E47" s="46">
        <v>99600</v>
      </c>
      <c r="F47" s="46"/>
      <c r="G47" s="71">
        <v>3010</v>
      </c>
      <c r="H47" s="46"/>
      <c r="I47" s="46">
        <v>1330000</v>
      </c>
      <c r="J47" s="52"/>
      <c r="K47" s="184"/>
      <c r="L47" s="184"/>
      <c r="M47" s="108"/>
      <c r="N47" s="112"/>
    </row>
    <row r="48" spans="1:14" ht="11.25" customHeight="1">
      <c r="A48" s="36" t="s">
        <v>24</v>
      </c>
      <c r="B48" s="30"/>
      <c r="C48" s="45">
        <v>3</v>
      </c>
      <c r="D48" s="44"/>
      <c r="E48" s="44">
        <v>758</v>
      </c>
      <c r="F48" s="44"/>
      <c r="G48" s="45">
        <v>351</v>
      </c>
      <c r="H48" s="44"/>
      <c r="I48" s="44">
        <v>140000</v>
      </c>
      <c r="J48" s="53"/>
      <c r="K48" s="108"/>
      <c r="L48" s="184"/>
      <c r="M48" s="108"/>
      <c r="N48" s="112"/>
    </row>
    <row r="49" spans="1:14" ht="11.25" customHeight="1">
      <c r="A49" s="67" t="s">
        <v>25</v>
      </c>
      <c r="B49" s="70"/>
      <c r="C49" s="40">
        <v>26</v>
      </c>
      <c r="D49" s="46"/>
      <c r="E49" s="40">
        <v>9680</v>
      </c>
      <c r="F49" s="40"/>
      <c r="G49" s="40">
        <v>438</v>
      </c>
      <c r="H49" s="46"/>
      <c r="I49" s="40">
        <v>169000</v>
      </c>
      <c r="J49" s="52"/>
      <c r="K49" s="108"/>
      <c r="L49" s="184"/>
      <c r="M49" s="108"/>
      <c r="N49" s="112"/>
    </row>
    <row r="50" spans="1:14" ht="12" customHeight="1">
      <c r="A50" s="67" t="s">
        <v>255</v>
      </c>
      <c r="B50" s="70"/>
      <c r="C50" s="109" t="s">
        <v>257</v>
      </c>
      <c r="D50" s="46"/>
      <c r="E50" s="45">
        <v>355</v>
      </c>
      <c r="F50" s="40"/>
      <c r="G50" s="109" t="s">
        <v>257</v>
      </c>
      <c r="H50" s="46"/>
      <c r="I50" s="45">
        <v>2260</v>
      </c>
      <c r="J50" s="52"/>
      <c r="K50" s="108"/>
      <c r="L50" s="108"/>
      <c r="M50" s="108"/>
      <c r="N50" s="112"/>
    </row>
    <row r="51" spans="1:14" ht="11.25" customHeight="1">
      <c r="A51" s="68" t="s">
        <v>8</v>
      </c>
      <c r="B51" s="70"/>
      <c r="C51" s="60">
        <v>840</v>
      </c>
      <c r="D51" s="60"/>
      <c r="E51" s="60">
        <v>393000</v>
      </c>
      <c r="F51" s="60"/>
      <c r="G51" s="60">
        <v>10500</v>
      </c>
      <c r="H51" s="60"/>
      <c r="I51" s="60">
        <v>5020000</v>
      </c>
      <c r="J51" s="52"/>
      <c r="K51" s="52"/>
      <c r="L51" s="148"/>
      <c r="M51" s="147"/>
      <c r="N51" s="21"/>
    </row>
    <row r="52" spans="1:14" ht="11.25" customHeight="1">
      <c r="A52" s="67" t="s">
        <v>26</v>
      </c>
      <c r="B52" s="66"/>
      <c r="C52" s="54">
        <v>1470</v>
      </c>
      <c r="D52" s="54"/>
      <c r="E52" s="54">
        <v>616000</v>
      </c>
      <c r="F52" s="54"/>
      <c r="G52" s="54">
        <v>18400</v>
      </c>
      <c r="H52" s="54"/>
      <c r="I52" s="54">
        <v>8190000</v>
      </c>
      <c r="J52" s="52"/>
      <c r="K52" s="210"/>
      <c r="L52" s="210"/>
      <c r="M52" s="211"/>
      <c r="N52" s="211"/>
    </row>
    <row r="53" spans="1:13" ht="12" customHeight="1">
      <c r="A53" s="235" t="s">
        <v>56</v>
      </c>
      <c r="B53" s="235"/>
      <c r="C53" s="235"/>
      <c r="D53" s="235"/>
      <c r="E53" s="235"/>
      <c r="F53" s="235"/>
      <c r="G53" s="235"/>
      <c r="H53" s="235"/>
      <c r="I53" s="235"/>
      <c r="J53" s="136"/>
      <c r="K53" s="209"/>
      <c r="L53" s="209"/>
      <c r="M53" s="209"/>
    </row>
    <row r="54" spans="1:13" ht="12" customHeight="1">
      <c r="A54" s="236" t="s">
        <v>291</v>
      </c>
      <c r="B54" s="236"/>
      <c r="C54" s="236"/>
      <c r="D54" s="236"/>
      <c r="E54" s="236"/>
      <c r="F54" s="236"/>
      <c r="G54" s="236"/>
      <c r="H54" s="236"/>
      <c r="I54" s="236"/>
      <c r="J54" s="132"/>
      <c r="K54" s="132"/>
      <c r="L54" s="132"/>
      <c r="M54" s="132"/>
    </row>
    <row r="55" spans="1:13" ht="12" customHeight="1">
      <c r="A55" s="237" t="s">
        <v>333</v>
      </c>
      <c r="B55" s="237"/>
      <c r="C55" s="237"/>
      <c r="D55" s="237"/>
      <c r="E55" s="237"/>
      <c r="F55" s="237"/>
      <c r="G55" s="237"/>
      <c r="H55" s="237"/>
      <c r="I55" s="237"/>
      <c r="J55" s="132"/>
      <c r="K55" s="132"/>
      <c r="L55" s="132"/>
      <c r="M55" s="132"/>
    </row>
    <row r="56" spans="1:13" ht="12" customHeight="1">
      <c r="A56" s="221" t="s">
        <v>237</v>
      </c>
      <c r="B56" s="221"/>
      <c r="C56" s="221"/>
      <c r="D56" s="221"/>
      <c r="E56" s="221"/>
      <c r="F56" s="221"/>
      <c r="G56" s="221"/>
      <c r="H56" s="221"/>
      <c r="I56" s="221"/>
      <c r="J56" s="132"/>
      <c r="K56" s="132"/>
      <c r="L56" s="132"/>
      <c r="M56" s="132"/>
    </row>
    <row r="57" spans="1:13" ht="12" customHeight="1">
      <c r="A57" s="218" t="s">
        <v>264</v>
      </c>
      <c r="B57" s="219"/>
      <c r="C57" s="219"/>
      <c r="D57" s="219"/>
      <c r="E57" s="219"/>
      <c r="F57" s="219"/>
      <c r="G57" s="219"/>
      <c r="H57" s="219"/>
      <c r="I57" s="219"/>
      <c r="J57" s="132"/>
      <c r="K57" s="132"/>
      <c r="L57" s="132"/>
      <c r="M57" s="132"/>
    </row>
    <row r="58" spans="1:13" ht="12" customHeight="1">
      <c r="A58" s="221" t="s">
        <v>254</v>
      </c>
      <c r="B58" s="221"/>
      <c r="C58" s="221"/>
      <c r="D58" s="221"/>
      <c r="E58" s="221"/>
      <c r="F58" s="221"/>
      <c r="G58" s="221"/>
      <c r="H58" s="221"/>
      <c r="I58" s="221"/>
      <c r="J58" s="132"/>
      <c r="K58" s="132"/>
      <c r="L58" s="132"/>
      <c r="M58" s="132"/>
    </row>
    <row r="59" spans="1:13" ht="12" customHeight="1">
      <c r="A59" s="221" t="s">
        <v>342</v>
      </c>
      <c r="B59" s="221"/>
      <c r="C59" s="221"/>
      <c r="D59" s="221"/>
      <c r="E59" s="221"/>
      <c r="F59" s="221"/>
      <c r="G59" s="221"/>
      <c r="H59" s="221"/>
      <c r="I59" s="221"/>
      <c r="J59" s="132"/>
      <c r="K59" s="132"/>
      <c r="L59" s="132"/>
      <c r="M59" s="132"/>
    </row>
    <row r="60" spans="1:13" ht="11.25" customHeight="1">
      <c r="A60" s="221"/>
      <c r="B60" s="221"/>
      <c r="C60" s="221"/>
      <c r="D60" s="221"/>
      <c r="E60" s="221"/>
      <c r="F60" s="221"/>
      <c r="G60" s="221"/>
      <c r="H60" s="221"/>
      <c r="I60" s="221"/>
      <c r="J60" s="132"/>
      <c r="K60" s="132"/>
      <c r="L60" s="132"/>
      <c r="M60" s="132"/>
    </row>
    <row r="61" spans="1:13" ht="11.25" customHeight="1">
      <c r="A61" s="223" t="s">
        <v>210</v>
      </c>
      <c r="B61" s="223"/>
      <c r="C61" s="223"/>
      <c r="D61" s="223"/>
      <c r="E61" s="223"/>
      <c r="F61" s="223"/>
      <c r="G61" s="223"/>
      <c r="H61" s="223"/>
      <c r="I61" s="223"/>
      <c r="J61" s="132"/>
      <c r="K61" s="132"/>
      <c r="L61" s="132"/>
      <c r="M61" s="132"/>
    </row>
    <row r="62" spans="1:13" ht="11.25">
      <c r="A62" s="238"/>
      <c r="B62" s="238"/>
      <c r="C62" s="238"/>
      <c r="D62" s="238"/>
      <c r="E62" s="238"/>
      <c r="F62" s="238"/>
      <c r="G62" s="238"/>
      <c r="H62" s="238"/>
      <c r="I62" s="238"/>
      <c r="J62" s="141"/>
      <c r="K62" s="141"/>
      <c r="L62" s="141"/>
      <c r="M62" s="141"/>
    </row>
  </sheetData>
  <sheetProtection/>
  <mergeCells count="17">
    <mergeCell ref="A61:I61"/>
    <mergeCell ref="A62:I62"/>
    <mergeCell ref="A5:I5"/>
    <mergeCell ref="C6:E6"/>
    <mergeCell ref="G6:I6"/>
    <mergeCell ref="A1:I1"/>
    <mergeCell ref="A2:I2"/>
    <mergeCell ref="A3:I3"/>
    <mergeCell ref="A4:I4"/>
    <mergeCell ref="A57:I57"/>
    <mergeCell ref="A58:I58"/>
    <mergeCell ref="A59:I59"/>
    <mergeCell ref="A60:I60"/>
    <mergeCell ref="A53:I53"/>
    <mergeCell ref="A54:I54"/>
    <mergeCell ref="A55:I55"/>
    <mergeCell ref="A56:I56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28.57421875" style="10" bestFit="1" customWidth="1"/>
    <col min="2" max="2" width="1.7109375" style="10" customWidth="1"/>
    <col min="3" max="3" width="6.8515625" style="10" bestFit="1" customWidth="1"/>
    <col min="4" max="4" width="1.7109375" style="10" customWidth="1"/>
    <col min="5" max="5" width="7.7109375" style="10" customWidth="1"/>
    <col min="6" max="6" width="1.7109375" style="10" customWidth="1"/>
    <col min="7" max="7" width="6.8515625" style="10" bestFit="1" customWidth="1"/>
    <col min="8" max="8" width="1.7109375" style="10" customWidth="1"/>
    <col min="9" max="9" width="7.7109375" style="10" customWidth="1"/>
    <col min="10" max="10" width="9.140625" style="10" customWidth="1"/>
    <col min="11" max="12" width="9.28125" style="10" customWidth="1"/>
    <col min="13" max="14" width="9.140625" style="10" customWidth="1"/>
    <col min="15" max="16384" width="9.140625" style="10" customWidth="1"/>
  </cols>
  <sheetData>
    <row r="1" spans="1:12" ht="11.25" customHeight="1">
      <c r="A1" s="233" t="s">
        <v>224</v>
      </c>
      <c r="B1" s="233"/>
      <c r="C1" s="233"/>
      <c r="D1" s="233"/>
      <c r="E1" s="233"/>
      <c r="F1" s="233"/>
      <c r="G1" s="233"/>
      <c r="H1" s="233"/>
      <c r="I1" s="233"/>
      <c r="J1" s="142"/>
      <c r="K1" s="52"/>
      <c r="L1" s="63"/>
    </row>
    <row r="2" spans="1:12" ht="11.25" customHeight="1">
      <c r="A2" s="233" t="s">
        <v>292</v>
      </c>
      <c r="B2" s="233"/>
      <c r="C2" s="233"/>
      <c r="D2" s="233"/>
      <c r="E2" s="233"/>
      <c r="F2" s="233"/>
      <c r="G2" s="233"/>
      <c r="H2" s="233"/>
      <c r="I2" s="233"/>
      <c r="J2" s="142"/>
      <c r="K2" s="52"/>
      <c r="L2" s="52"/>
    </row>
    <row r="3" spans="1:12" ht="11.25" customHeight="1">
      <c r="A3" s="233" t="s">
        <v>293</v>
      </c>
      <c r="B3" s="233"/>
      <c r="C3" s="233"/>
      <c r="D3" s="233"/>
      <c r="E3" s="233"/>
      <c r="F3" s="233"/>
      <c r="G3" s="233"/>
      <c r="H3" s="233"/>
      <c r="I3" s="233"/>
      <c r="J3" s="142"/>
      <c r="K3" s="52"/>
      <c r="L3" s="52"/>
    </row>
    <row r="4" spans="1:12" ht="11.25" customHeight="1">
      <c r="A4" s="233"/>
      <c r="B4" s="233"/>
      <c r="C4" s="233"/>
      <c r="D4" s="233"/>
      <c r="E4" s="233"/>
      <c r="F4" s="233"/>
      <c r="G4" s="233"/>
      <c r="H4" s="233"/>
      <c r="I4" s="233"/>
      <c r="J4" s="142"/>
      <c r="K4" s="52"/>
      <c r="L4" s="52"/>
    </row>
    <row r="5" spans="1:12" ht="11.25" customHeight="1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142"/>
      <c r="K5" s="52"/>
      <c r="L5" s="52"/>
    </row>
    <row r="6" spans="1:12" ht="11.25" customHeight="1">
      <c r="A6" s="239"/>
      <c r="B6" s="239"/>
      <c r="C6" s="239"/>
      <c r="D6" s="239"/>
      <c r="E6" s="239"/>
      <c r="F6" s="239"/>
      <c r="G6" s="239"/>
      <c r="H6" s="239"/>
      <c r="I6" s="239"/>
      <c r="J6" s="142"/>
      <c r="K6" s="52"/>
      <c r="L6" s="52"/>
    </row>
    <row r="7" spans="1:12" ht="12" customHeight="1">
      <c r="A7" s="52"/>
      <c r="B7" s="52"/>
      <c r="C7" s="226" t="s">
        <v>336</v>
      </c>
      <c r="D7" s="226"/>
      <c r="E7" s="226"/>
      <c r="F7" s="143"/>
      <c r="G7" s="227" t="s">
        <v>337</v>
      </c>
      <c r="H7" s="227"/>
      <c r="I7" s="227"/>
      <c r="J7" s="70"/>
      <c r="K7" s="52"/>
      <c r="L7" s="52"/>
    </row>
    <row r="8" spans="1:12" ht="11.25" customHeight="1">
      <c r="A8" s="65" t="s">
        <v>27</v>
      </c>
      <c r="B8" s="66"/>
      <c r="C8" s="65" t="s">
        <v>2</v>
      </c>
      <c r="D8" s="65"/>
      <c r="E8" s="65" t="s">
        <v>3</v>
      </c>
      <c r="F8" s="144"/>
      <c r="G8" s="144" t="s">
        <v>2</v>
      </c>
      <c r="H8" s="144"/>
      <c r="I8" s="144" t="s">
        <v>3</v>
      </c>
      <c r="J8" s="70"/>
      <c r="K8" s="52"/>
      <c r="L8" s="52"/>
    </row>
    <row r="9" spans="1:12" ht="11.25" customHeight="1">
      <c r="A9" s="66" t="s">
        <v>311</v>
      </c>
      <c r="B9" s="52"/>
      <c r="C9" s="53"/>
      <c r="D9" s="53"/>
      <c r="E9" s="53"/>
      <c r="F9" s="53"/>
      <c r="G9" s="53"/>
      <c r="H9" s="53"/>
      <c r="I9" s="53"/>
      <c r="J9" s="70"/>
      <c r="K9" s="52"/>
      <c r="L9" s="52"/>
    </row>
    <row r="10" spans="1:12" ht="11.25" customHeight="1">
      <c r="A10" s="67" t="s">
        <v>28</v>
      </c>
      <c r="B10" s="52"/>
      <c r="C10" s="40">
        <v>12</v>
      </c>
      <c r="D10" s="75"/>
      <c r="E10" s="40">
        <v>5270</v>
      </c>
      <c r="F10" s="75"/>
      <c r="G10" s="40">
        <v>229</v>
      </c>
      <c r="H10" s="75"/>
      <c r="I10" s="40">
        <v>89800</v>
      </c>
      <c r="J10" s="70"/>
      <c r="K10" s="52"/>
      <c r="L10" s="52"/>
    </row>
    <row r="11" spans="1:12" ht="11.25" customHeight="1">
      <c r="A11" s="67" t="s">
        <v>266</v>
      </c>
      <c r="B11" s="52"/>
      <c r="C11" s="109" t="s">
        <v>257</v>
      </c>
      <c r="D11" s="40"/>
      <c r="E11" s="71">
        <v>23</v>
      </c>
      <c r="F11" s="75"/>
      <c r="G11" s="40">
        <v>2</v>
      </c>
      <c r="H11" s="75"/>
      <c r="I11" s="40">
        <v>930</v>
      </c>
      <c r="J11" s="70"/>
      <c r="K11" s="52"/>
      <c r="L11" s="52"/>
    </row>
    <row r="12" spans="1:12" ht="11.25" customHeight="1">
      <c r="A12" s="67" t="s">
        <v>29</v>
      </c>
      <c r="B12" s="52"/>
      <c r="C12" s="40">
        <v>23</v>
      </c>
      <c r="D12" s="75"/>
      <c r="E12" s="40">
        <v>7440</v>
      </c>
      <c r="F12" s="75"/>
      <c r="G12" s="40">
        <v>277</v>
      </c>
      <c r="H12" s="75"/>
      <c r="I12" s="40">
        <v>90400</v>
      </c>
      <c r="J12" s="70"/>
      <c r="K12" s="52"/>
      <c r="L12" s="52"/>
    </row>
    <row r="13" spans="1:12" ht="11.25" customHeight="1">
      <c r="A13" s="67" t="s">
        <v>30</v>
      </c>
      <c r="B13" s="52"/>
      <c r="C13" s="40">
        <v>1</v>
      </c>
      <c r="D13" s="75"/>
      <c r="E13" s="40">
        <v>363</v>
      </c>
      <c r="F13" s="75"/>
      <c r="G13" s="40">
        <v>17</v>
      </c>
      <c r="H13" s="75"/>
      <c r="I13" s="40">
        <v>7390</v>
      </c>
      <c r="J13" s="70"/>
      <c r="K13" s="180"/>
      <c r="L13" s="52"/>
    </row>
    <row r="14" spans="1:12" ht="11.25" customHeight="1">
      <c r="A14" s="67" t="s">
        <v>31</v>
      </c>
      <c r="B14" s="52"/>
      <c r="C14" s="40">
        <v>1</v>
      </c>
      <c r="D14" s="75"/>
      <c r="E14" s="45">
        <v>351</v>
      </c>
      <c r="F14" s="75"/>
      <c r="G14" s="40">
        <v>9</v>
      </c>
      <c r="H14" s="75"/>
      <c r="I14" s="45">
        <v>3000</v>
      </c>
      <c r="J14" s="70"/>
      <c r="K14" s="52"/>
      <c r="L14" s="63"/>
    </row>
    <row r="15" spans="1:12" ht="11.25" customHeight="1">
      <c r="A15" s="67" t="s">
        <v>32</v>
      </c>
      <c r="B15" s="52"/>
      <c r="C15" s="40">
        <v>2</v>
      </c>
      <c r="D15" s="75"/>
      <c r="E15" s="40">
        <v>566</v>
      </c>
      <c r="F15" s="75"/>
      <c r="G15" s="40">
        <v>22</v>
      </c>
      <c r="H15" s="75"/>
      <c r="I15" s="40">
        <v>7410</v>
      </c>
      <c r="J15" s="70"/>
      <c r="K15" s="52"/>
      <c r="L15" s="52"/>
    </row>
    <row r="16" spans="1:12" ht="11.25" customHeight="1">
      <c r="A16" s="67" t="s">
        <v>33</v>
      </c>
      <c r="B16" s="52"/>
      <c r="C16" s="40">
        <v>20</v>
      </c>
      <c r="D16" s="75"/>
      <c r="E16" s="40">
        <v>7160</v>
      </c>
      <c r="F16" s="75"/>
      <c r="G16" s="40">
        <v>366</v>
      </c>
      <c r="H16" s="75"/>
      <c r="I16" s="40">
        <v>143000</v>
      </c>
      <c r="J16" s="70"/>
      <c r="K16" s="52"/>
      <c r="L16" s="52"/>
    </row>
    <row r="17" spans="1:12" ht="11.25" customHeight="1">
      <c r="A17" s="67" t="s">
        <v>51</v>
      </c>
      <c r="B17" s="52"/>
      <c r="C17" s="54">
        <v>4</v>
      </c>
      <c r="D17" s="76"/>
      <c r="E17" s="54">
        <v>710</v>
      </c>
      <c r="F17" s="76"/>
      <c r="G17" s="54">
        <v>53</v>
      </c>
      <c r="H17" s="76"/>
      <c r="I17" s="54">
        <v>9980</v>
      </c>
      <c r="J17" s="70"/>
      <c r="K17" s="52"/>
      <c r="L17" s="52"/>
    </row>
    <row r="18" spans="1:14" ht="11.25" customHeight="1">
      <c r="A18" s="68" t="s">
        <v>8</v>
      </c>
      <c r="B18" s="52"/>
      <c r="C18" s="58">
        <f>SUM(C10:C17)</f>
        <v>63</v>
      </c>
      <c r="D18" s="77"/>
      <c r="E18" s="58">
        <v>21900</v>
      </c>
      <c r="F18" s="77"/>
      <c r="G18" s="58">
        <v>974</v>
      </c>
      <c r="H18" s="77"/>
      <c r="I18" s="58">
        <v>352000</v>
      </c>
      <c r="J18" s="70"/>
      <c r="K18" s="52"/>
      <c r="L18" s="148"/>
      <c r="M18" s="147"/>
      <c r="N18" s="21"/>
    </row>
    <row r="19" spans="1:12" ht="11.25" customHeight="1">
      <c r="A19" s="66" t="s">
        <v>307</v>
      </c>
      <c r="B19" s="52"/>
      <c r="C19" s="40"/>
      <c r="D19" s="75"/>
      <c r="E19" s="40"/>
      <c r="F19" s="75"/>
      <c r="G19" s="40"/>
      <c r="H19" s="75"/>
      <c r="I19" s="40"/>
      <c r="J19" s="70"/>
      <c r="K19" s="52"/>
      <c r="L19" s="52"/>
    </row>
    <row r="20" spans="1:15" ht="11.25" customHeight="1">
      <c r="A20" s="67" t="s">
        <v>34</v>
      </c>
      <c r="B20" s="52"/>
      <c r="C20" s="40">
        <v>14</v>
      </c>
      <c r="D20" s="75"/>
      <c r="E20" s="40">
        <v>6190</v>
      </c>
      <c r="F20" s="75"/>
      <c r="G20" s="40">
        <v>249</v>
      </c>
      <c r="H20" s="75"/>
      <c r="I20" s="40">
        <v>108000</v>
      </c>
      <c r="J20" s="70"/>
      <c r="K20" s="63"/>
      <c r="L20" s="145"/>
      <c r="M20" s="146"/>
      <c r="N20" s="19"/>
      <c r="O20" s="19"/>
    </row>
    <row r="21" spans="1:15" ht="11.25" customHeight="1">
      <c r="A21" s="67" t="s">
        <v>35</v>
      </c>
      <c r="B21" s="52"/>
      <c r="C21" s="40">
        <v>2</v>
      </c>
      <c r="D21" s="75"/>
      <c r="E21" s="40">
        <v>1260</v>
      </c>
      <c r="F21" s="75"/>
      <c r="G21" s="40">
        <v>1080</v>
      </c>
      <c r="H21" s="75"/>
      <c r="I21" s="40">
        <v>442000</v>
      </c>
      <c r="J21" s="70"/>
      <c r="K21" s="52"/>
      <c r="L21" s="75"/>
      <c r="M21" s="146"/>
      <c r="N21" s="19"/>
      <c r="O21" s="19"/>
    </row>
    <row r="22" spans="1:15" ht="11.25" customHeight="1">
      <c r="A22" s="67" t="s">
        <v>36</v>
      </c>
      <c r="B22" s="52"/>
      <c r="C22" s="40">
        <v>8</v>
      </c>
      <c r="D22" s="75"/>
      <c r="E22" s="40">
        <v>6180</v>
      </c>
      <c r="F22" s="75"/>
      <c r="G22" s="40">
        <v>109</v>
      </c>
      <c r="H22" s="75"/>
      <c r="I22" s="40">
        <v>66800</v>
      </c>
      <c r="J22" s="70"/>
      <c r="K22" s="52"/>
      <c r="L22" s="75"/>
      <c r="M22" s="146"/>
      <c r="N22" s="19"/>
      <c r="O22" s="19"/>
    </row>
    <row r="23" spans="1:15" ht="11.25" customHeight="1">
      <c r="A23" s="67" t="s">
        <v>213</v>
      </c>
      <c r="B23" s="52"/>
      <c r="C23" s="40">
        <v>2</v>
      </c>
      <c r="D23" s="75"/>
      <c r="E23" s="40">
        <v>2740</v>
      </c>
      <c r="F23" s="75"/>
      <c r="G23" s="40">
        <v>12</v>
      </c>
      <c r="H23" s="75"/>
      <c r="I23" s="40">
        <v>18100</v>
      </c>
      <c r="J23" s="70"/>
      <c r="K23" s="52"/>
      <c r="L23" s="75"/>
      <c r="M23" s="146"/>
      <c r="N23" s="19"/>
      <c r="O23" s="19"/>
    </row>
    <row r="24" spans="1:15" ht="11.25" customHeight="1">
      <c r="A24" s="67" t="s">
        <v>37</v>
      </c>
      <c r="B24" s="52"/>
      <c r="C24" s="40">
        <v>36</v>
      </c>
      <c r="D24" s="75"/>
      <c r="E24" s="40">
        <v>15100</v>
      </c>
      <c r="F24" s="75"/>
      <c r="G24" s="40">
        <v>403</v>
      </c>
      <c r="H24" s="75"/>
      <c r="I24" s="40">
        <v>168000</v>
      </c>
      <c r="J24" s="70"/>
      <c r="K24" s="180"/>
      <c r="L24" s="63"/>
      <c r="M24" s="146"/>
      <c r="N24" s="20"/>
      <c r="O24" s="20"/>
    </row>
    <row r="25" spans="1:15" ht="11.25" customHeight="1">
      <c r="A25" s="67" t="s">
        <v>38</v>
      </c>
      <c r="B25" s="52"/>
      <c r="C25" s="40">
        <v>194</v>
      </c>
      <c r="D25" s="75"/>
      <c r="E25" s="40">
        <v>82900</v>
      </c>
      <c r="F25" s="75"/>
      <c r="G25" s="40">
        <v>2580</v>
      </c>
      <c r="H25" s="75"/>
      <c r="I25" s="40">
        <v>1190000</v>
      </c>
      <c r="J25" s="70"/>
      <c r="K25" s="52"/>
      <c r="L25" s="78"/>
      <c r="M25" s="147"/>
      <c r="N25" s="20"/>
      <c r="O25" s="20"/>
    </row>
    <row r="26" spans="1:15" ht="11.25" customHeight="1">
      <c r="A26" s="67" t="s">
        <v>39</v>
      </c>
      <c r="B26" s="52"/>
      <c r="C26" s="40">
        <v>48</v>
      </c>
      <c r="D26" s="75"/>
      <c r="E26" s="40">
        <v>21800</v>
      </c>
      <c r="F26" s="75"/>
      <c r="G26" s="40">
        <v>576</v>
      </c>
      <c r="H26" s="75"/>
      <c r="I26" s="40">
        <v>263000</v>
      </c>
      <c r="J26" s="70"/>
      <c r="K26" s="206"/>
      <c r="L26" s="206"/>
      <c r="M26" s="207"/>
      <c r="N26" s="208"/>
      <c r="O26" s="20"/>
    </row>
    <row r="27" spans="1:15" ht="11.25" customHeight="1">
      <c r="A27" s="67" t="s">
        <v>40</v>
      </c>
      <c r="B27" s="52"/>
      <c r="C27" s="40">
        <v>74</v>
      </c>
      <c r="D27" s="75"/>
      <c r="E27" s="40">
        <v>26000</v>
      </c>
      <c r="F27" s="75"/>
      <c r="G27" s="40">
        <v>777</v>
      </c>
      <c r="H27" s="75"/>
      <c r="I27" s="40">
        <v>322000</v>
      </c>
      <c r="J27" s="70"/>
      <c r="K27" s="52"/>
      <c r="L27" s="148"/>
      <c r="M27" s="147"/>
      <c r="N27" s="21"/>
      <c r="O27" s="21"/>
    </row>
    <row r="28" spans="1:15" ht="11.25" customHeight="1">
      <c r="A28" s="67" t="s">
        <v>41</v>
      </c>
      <c r="B28" s="52"/>
      <c r="C28" s="40">
        <v>43</v>
      </c>
      <c r="D28" s="75"/>
      <c r="E28" s="40">
        <v>15300</v>
      </c>
      <c r="F28" s="75"/>
      <c r="G28" s="40">
        <v>159</v>
      </c>
      <c r="H28" s="75"/>
      <c r="I28" s="40">
        <v>64500</v>
      </c>
      <c r="J28" s="70"/>
      <c r="K28" s="52"/>
      <c r="L28" s="148"/>
      <c r="M28" s="147"/>
      <c r="N28" s="21"/>
      <c r="O28" s="21"/>
    </row>
    <row r="29" spans="1:15" ht="11.25" customHeight="1">
      <c r="A29" s="67" t="s">
        <v>42</v>
      </c>
      <c r="B29" s="52"/>
      <c r="C29" s="45">
        <v>47</v>
      </c>
      <c r="D29" s="75"/>
      <c r="E29" s="45">
        <v>16800</v>
      </c>
      <c r="F29" s="75"/>
      <c r="G29" s="45">
        <v>530</v>
      </c>
      <c r="H29" s="75"/>
      <c r="I29" s="45">
        <v>211000</v>
      </c>
      <c r="J29" s="70"/>
      <c r="K29" s="52"/>
      <c r="L29" s="63"/>
      <c r="M29" s="149"/>
      <c r="N29" s="17"/>
      <c r="O29" s="20"/>
    </row>
    <row r="30" spans="1:15" ht="11.25" customHeight="1">
      <c r="A30" s="67" t="s">
        <v>43</v>
      </c>
      <c r="B30" s="52"/>
      <c r="C30" s="45">
        <v>20</v>
      </c>
      <c r="D30" s="75"/>
      <c r="E30" s="40">
        <v>12400</v>
      </c>
      <c r="F30" s="75"/>
      <c r="G30" s="45">
        <v>299</v>
      </c>
      <c r="H30" s="75"/>
      <c r="I30" s="40">
        <v>174000</v>
      </c>
      <c r="J30" s="70"/>
      <c r="K30" s="52"/>
      <c r="L30" s="63"/>
      <c r="M30" s="146"/>
      <c r="N30" s="20"/>
      <c r="O30" s="20"/>
    </row>
    <row r="31" spans="1:15" ht="11.25" customHeight="1">
      <c r="A31" s="67" t="s">
        <v>44</v>
      </c>
      <c r="B31" s="52"/>
      <c r="C31" s="40">
        <v>5</v>
      </c>
      <c r="D31" s="78"/>
      <c r="E31" s="46">
        <v>1810</v>
      </c>
      <c r="F31" s="78"/>
      <c r="G31" s="40">
        <v>50</v>
      </c>
      <c r="H31" s="78"/>
      <c r="I31" s="46">
        <v>17800</v>
      </c>
      <c r="J31" s="70"/>
      <c r="K31" s="63"/>
      <c r="L31" s="150"/>
      <c r="M31" s="151"/>
      <c r="N31" s="20"/>
      <c r="O31" s="20"/>
    </row>
    <row r="32" spans="1:15" ht="11.25" customHeight="1">
      <c r="A32" s="67" t="s">
        <v>260</v>
      </c>
      <c r="B32" s="52"/>
      <c r="C32" s="109" t="s">
        <v>257</v>
      </c>
      <c r="D32" s="75"/>
      <c r="E32" s="45">
        <v>19</v>
      </c>
      <c r="F32" s="78"/>
      <c r="G32" s="109" t="s">
        <v>257</v>
      </c>
      <c r="H32" s="78"/>
      <c r="I32" s="71">
        <v>49</v>
      </c>
      <c r="J32" s="70"/>
      <c r="K32" s="63"/>
      <c r="L32" s="150"/>
      <c r="M32" s="151"/>
      <c r="N32" s="20"/>
      <c r="O32" s="20"/>
    </row>
    <row r="33" spans="1:15" ht="11.25" customHeight="1">
      <c r="A33" s="68" t="s">
        <v>8</v>
      </c>
      <c r="B33" s="52"/>
      <c r="C33" s="60">
        <f>SUM(C20:C32)+1</f>
        <v>494</v>
      </c>
      <c r="D33" s="79"/>
      <c r="E33" s="60">
        <v>208000</v>
      </c>
      <c r="F33" s="79"/>
      <c r="G33" s="60">
        <v>6820</v>
      </c>
      <c r="H33" s="79"/>
      <c r="I33" s="60">
        <v>3040000</v>
      </c>
      <c r="J33" s="152"/>
      <c r="K33" s="52"/>
      <c r="L33" s="153"/>
      <c r="M33" s="151"/>
      <c r="N33" s="16"/>
      <c r="O33" s="16"/>
    </row>
    <row r="34" spans="1:15" ht="11.25" customHeight="1">
      <c r="A34" s="72" t="s">
        <v>314</v>
      </c>
      <c r="B34" s="52"/>
      <c r="C34" s="40"/>
      <c r="D34" s="75"/>
      <c r="E34" s="40"/>
      <c r="F34" s="75"/>
      <c r="G34" s="40"/>
      <c r="H34" s="75"/>
      <c r="I34" s="40"/>
      <c r="J34" s="70"/>
      <c r="K34" s="52"/>
      <c r="L34" s="148"/>
      <c r="M34" s="16"/>
      <c r="N34" s="21"/>
      <c r="O34" s="21"/>
    </row>
    <row r="35" spans="1:14" ht="11.25" customHeight="1">
      <c r="A35" s="67" t="s">
        <v>308</v>
      </c>
      <c r="B35" s="52"/>
      <c r="C35" s="40"/>
      <c r="D35" s="75"/>
      <c r="E35" s="40"/>
      <c r="F35" s="75"/>
      <c r="G35" s="40"/>
      <c r="H35" s="75"/>
      <c r="I35" s="40"/>
      <c r="J35" s="70"/>
      <c r="K35" s="52"/>
      <c r="L35" s="63"/>
      <c r="M35" s="15"/>
      <c r="N35" s="15"/>
    </row>
    <row r="36" spans="1:14" ht="11.25" customHeight="1">
      <c r="A36" s="114" t="s">
        <v>45</v>
      </c>
      <c r="B36" s="52"/>
      <c r="C36" s="45">
        <v>4</v>
      </c>
      <c r="D36" s="75"/>
      <c r="E36" s="45">
        <v>1260</v>
      </c>
      <c r="F36" s="75"/>
      <c r="G36" s="40">
        <v>28</v>
      </c>
      <c r="H36" s="75"/>
      <c r="I36" s="45">
        <v>9860</v>
      </c>
      <c r="J36" s="70"/>
      <c r="K36" s="52"/>
      <c r="L36" s="52"/>
      <c r="N36" s="15"/>
    </row>
    <row r="37" spans="1:13" ht="11.25" customHeight="1">
      <c r="A37" s="114" t="s">
        <v>313</v>
      </c>
      <c r="B37" s="52"/>
      <c r="C37" s="40">
        <v>120</v>
      </c>
      <c r="D37" s="75"/>
      <c r="E37" s="40">
        <v>51500</v>
      </c>
      <c r="F37" s="75"/>
      <c r="G37" s="40">
        <v>1150</v>
      </c>
      <c r="H37" s="75"/>
      <c r="I37" s="40">
        <v>512000</v>
      </c>
      <c r="J37" s="70"/>
      <c r="K37" s="52"/>
      <c r="L37" s="184"/>
      <c r="M37" s="15"/>
    </row>
    <row r="38" spans="1:13" ht="11.25" customHeight="1">
      <c r="A38" s="114" t="s">
        <v>46</v>
      </c>
      <c r="B38" s="52"/>
      <c r="C38" s="40">
        <v>41</v>
      </c>
      <c r="D38" s="75"/>
      <c r="E38" s="40">
        <v>14500</v>
      </c>
      <c r="F38" s="75"/>
      <c r="G38" s="40">
        <v>354</v>
      </c>
      <c r="H38" s="75"/>
      <c r="I38" s="40">
        <v>138000</v>
      </c>
      <c r="J38" s="70"/>
      <c r="K38" s="52"/>
      <c r="L38" s="63"/>
      <c r="M38" s="15"/>
    </row>
    <row r="39" spans="1:12" ht="11.25" customHeight="1">
      <c r="A39" s="114" t="s">
        <v>47</v>
      </c>
      <c r="B39" s="52"/>
      <c r="C39" s="40">
        <v>4</v>
      </c>
      <c r="D39" s="75"/>
      <c r="E39" s="40">
        <v>2200</v>
      </c>
      <c r="F39" s="75"/>
      <c r="G39" s="40">
        <v>176</v>
      </c>
      <c r="H39" s="75"/>
      <c r="I39" s="40">
        <v>83300</v>
      </c>
      <c r="J39" s="70"/>
      <c r="K39" s="180"/>
      <c r="L39" s="184"/>
    </row>
    <row r="40" spans="1:15" ht="11.25" customHeight="1">
      <c r="A40" s="114" t="s">
        <v>48</v>
      </c>
      <c r="B40" s="52"/>
      <c r="C40" s="40">
        <v>88</v>
      </c>
      <c r="D40" s="75"/>
      <c r="E40" s="40">
        <v>30400</v>
      </c>
      <c r="F40" s="75"/>
      <c r="G40" s="40">
        <v>813</v>
      </c>
      <c r="H40" s="75"/>
      <c r="I40" s="40">
        <v>312000</v>
      </c>
      <c r="J40" s="70"/>
      <c r="K40" s="52"/>
      <c r="L40" s="80"/>
      <c r="M40" s="21"/>
      <c r="N40" s="21"/>
      <c r="O40" s="21"/>
    </row>
    <row r="41" spans="1:16" ht="11.25" customHeight="1">
      <c r="A41" s="114" t="s">
        <v>49</v>
      </c>
      <c r="B41" s="52"/>
      <c r="C41" s="40">
        <v>16</v>
      </c>
      <c r="D41" s="75"/>
      <c r="E41" s="40">
        <v>4970</v>
      </c>
      <c r="F41" s="75"/>
      <c r="G41" s="40">
        <v>286</v>
      </c>
      <c r="H41" s="75"/>
      <c r="I41" s="40">
        <v>100000</v>
      </c>
      <c r="J41" s="70"/>
      <c r="K41" s="52"/>
      <c r="L41" s="184"/>
      <c r="M41" s="154"/>
      <c r="N41" s="20"/>
      <c r="O41" s="20"/>
      <c r="P41" s="16"/>
    </row>
    <row r="42" spans="1:16" ht="11.25" customHeight="1">
      <c r="A42" s="114" t="s">
        <v>50</v>
      </c>
      <c r="B42" s="52"/>
      <c r="C42" s="40">
        <v>5</v>
      </c>
      <c r="D42" s="75"/>
      <c r="E42" s="40">
        <v>2980</v>
      </c>
      <c r="F42" s="75"/>
      <c r="G42" s="40">
        <v>294</v>
      </c>
      <c r="H42" s="75"/>
      <c r="I42" s="40">
        <v>127000</v>
      </c>
      <c r="J42" s="70"/>
      <c r="K42" s="52"/>
      <c r="L42" s="150"/>
      <c r="M42" s="20"/>
      <c r="N42" s="20"/>
      <c r="O42" s="20"/>
      <c r="P42" s="16"/>
    </row>
    <row r="43" spans="1:16" ht="11.25" customHeight="1">
      <c r="A43" s="114" t="s">
        <v>269</v>
      </c>
      <c r="B43" s="52"/>
      <c r="C43" s="45">
        <v>5</v>
      </c>
      <c r="D43" s="75"/>
      <c r="E43" s="45">
        <v>893</v>
      </c>
      <c r="F43" s="75"/>
      <c r="G43" s="71">
        <v>17</v>
      </c>
      <c r="H43" s="78"/>
      <c r="I43" s="71">
        <v>2930</v>
      </c>
      <c r="J43" s="70"/>
      <c r="K43" s="52"/>
      <c r="L43" s="150"/>
      <c r="M43" s="20"/>
      <c r="N43" s="20"/>
      <c r="O43" s="20"/>
      <c r="P43" s="16"/>
    </row>
    <row r="44" spans="1:16" ht="11.25" customHeight="1">
      <c r="A44" s="114" t="s">
        <v>51</v>
      </c>
      <c r="B44" s="52"/>
      <c r="C44" s="45">
        <v>1</v>
      </c>
      <c r="D44" s="40"/>
      <c r="E44" s="40">
        <v>732</v>
      </c>
      <c r="F44" s="75"/>
      <c r="G44" s="45">
        <v>1</v>
      </c>
      <c r="H44" s="40"/>
      <c r="I44" s="40">
        <v>936</v>
      </c>
      <c r="J44" s="70"/>
      <c r="K44" s="52"/>
      <c r="L44" s="78"/>
      <c r="M44" s="20"/>
      <c r="N44" s="20"/>
      <c r="O44" s="20"/>
      <c r="P44" s="16"/>
    </row>
    <row r="45" spans="1:16" ht="11.25" customHeight="1">
      <c r="A45" s="115" t="s">
        <v>8</v>
      </c>
      <c r="B45" s="52"/>
      <c r="C45" s="60">
        <f>SUM(C36:C44)</f>
        <v>284</v>
      </c>
      <c r="D45" s="79"/>
      <c r="E45" s="60">
        <v>109000</v>
      </c>
      <c r="F45" s="79"/>
      <c r="G45" s="60">
        <v>3120</v>
      </c>
      <c r="H45" s="79"/>
      <c r="I45" s="60">
        <v>1290000</v>
      </c>
      <c r="J45" s="70"/>
      <c r="K45" s="52"/>
      <c r="L45" s="148"/>
      <c r="M45" s="147"/>
      <c r="N45" s="21"/>
      <c r="O45" s="20"/>
      <c r="P45" s="16"/>
    </row>
    <row r="46" spans="1:16" ht="11.25" customHeight="1">
      <c r="A46" s="66" t="s">
        <v>309</v>
      </c>
      <c r="B46" s="52"/>
      <c r="C46" s="40"/>
      <c r="D46" s="75"/>
      <c r="E46" s="40"/>
      <c r="F46" s="75"/>
      <c r="G46" s="40"/>
      <c r="H46" s="75"/>
      <c r="I46" s="40"/>
      <c r="J46" s="70"/>
      <c r="K46" s="52"/>
      <c r="L46" s="184"/>
      <c r="M46" s="21"/>
      <c r="N46" s="21"/>
      <c r="O46" s="21"/>
      <c r="P46" s="16"/>
    </row>
    <row r="47" spans="1:16" ht="11.25" customHeight="1">
      <c r="A47" s="67" t="s">
        <v>312</v>
      </c>
      <c r="B47" s="52"/>
      <c r="C47" s="40">
        <v>66</v>
      </c>
      <c r="D47" s="75"/>
      <c r="E47" s="40">
        <v>24800</v>
      </c>
      <c r="F47" s="75"/>
      <c r="G47" s="40">
        <v>1130</v>
      </c>
      <c r="H47" s="75"/>
      <c r="I47" s="40">
        <v>471000</v>
      </c>
      <c r="J47" s="70"/>
      <c r="K47" s="52"/>
      <c r="L47" s="155"/>
      <c r="M47" s="184"/>
      <c r="N47" s="20"/>
      <c r="O47" s="20"/>
      <c r="P47" s="16"/>
    </row>
    <row r="48" spans="1:16" ht="11.25" customHeight="1">
      <c r="A48" s="67" t="s">
        <v>310</v>
      </c>
      <c r="B48" s="52"/>
      <c r="C48" s="40">
        <v>8</v>
      </c>
      <c r="D48" s="75"/>
      <c r="E48" s="40">
        <v>2600</v>
      </c>
      <c r="F48" s="75"/>
      <c r="G48" s="40">
        <v>143</v>
      </c>
      <c r="H48" s="75"/>
      <c r="I48" s="40">
        <v>56500</v>
      </c>
      <c r="J48" s="193"/>
      <c r="K48" s="194"/>
      <c r="L48" s="80"/>
      <c r="M48" s="215"/>
      <c r="N48" s="21"/>
      <c r="O48" s="21"/>
      <c r="P48" s="16"/>
    </row>
    <row r="49" spans="1:16" ht="11.25" customHeight="1">
      <c r="A49" s="67" t="s">
        <v>52</v>
      </c>
      <c r="B49" s="52"/>
      <c r="C49" s="40">
        <v>301</v>
      </c>
      <c r="D49" s="75"/>
      <c r="E49" s="40">
        <v>147000</v>
      </c>
      <c r="F49" s="75"/>
      <c r="G49" s="40">
        <v>3540</v>
      </c>
      <c r="H49" s="75"/>
      <c r="I49" s="40">
        <v>1820000</v>
      </c>
      <c r="J49" s="70"/>
      <c r="K49" s="180"/>
      <c r="L49" s="70"/>
      <c r="M49" s="16"/>
      <c r="N49" s="16"/>
      <c r="O49" s="16"/>
      <c r="P49" s="16"/>
    </row>
    <row r="50" spans="1:12" ht="11.25" customHeight="1">
      <c r="A50" s="67" t="s">
        <v>53</v>
      </c>
      <c r="B50" s="52"/>
      <c r="C50" s="40">
        <v>8</v>
      </c>
      <c r="D50" s="75"/>
      <c r="E50" s="40">
        <v>2660</v>
      </c>
      <c r="F50" s="75"/>
      <c r="G50" s="40">
        <v>23</v>
      </c>
      <c r="H50" s="75"/>
      <c r="I50" s="40">
        <v>6770</v>
      </c>
      <c r="J50" s="70"/>
      <c r="K50" s="52"/>
      <c r="L50" s="184"/>
    </row>
    <row r="51" spans="1:12" ht="11.25" customHeight="1">
      <c r="A51" s="67" t="s">
        <v>54</v>
      </c>
      <c r="B51" s="52"/>
      <c r="C51" s="40">
        <v>123</v>
      </c>
      <c r="D51" s="78"/>
      <c r="E51" s="40">
        <v>52300</v>
      </c>
      <c r="F51" s="78"/>
      <c r="G51" s="40">
        <v>1650</v>
      </c>
      <c r="H51" s="78"/>
      <c r="I51" s="40">
        <v>725000</v>
      </c>
      <c r="J51" s="70"/>
      <c r="K51" s="52"/>
      <c r="L51" s="184"/>
    </row>
    <row r="52" spans="1:12" ht="11.25" customHeight="1">
      <c r="A52" s="67" t="s">
        <v>55</v>
      </c>
      <c r="B52" s="52"/>
      <c r="C52" s="46">
        <v>120</v>
      </c>
      <c r="D52" s="78"/>
      <c r="E52" s="46">
        <v>46600</v>
      </c>
      <c r="F52" s="78"/>
      <c r="G52" s="46">
        <v>1000</v>
      </c>
      <c r="H52" s="78"/>
      <c r="I52" s="46">
        <v>428000</v>
      </c>
      <c r="J52" s="70"/>
      <c r="K52" s="52"/>
      <c r="L52" s="52"/>
    </row>
    <row r="53" spans="1:15" ht="11.25" customHeight="1">
      <c r="A53" s="68" t="s">
        <v>8</v>
      </c>
      <c r="B53" s="52"/>
      <c r="C53" s="60">
        <v>626</v>
      </c>
      <c r="D53" s="212"/>
      <c r="E53" s="60">
        <v>276000</v>
      </c>
      <c r="F53" s="79"/>
      <c r="G53" s="60">
        <v>7480</v>
      </c>
      <c r="H53" s="212"/>
      <c r="I53" s="60">
        <v>3510000</v>
      </c>
      <c r="J53" s="70"/>
      <c r="K53" s="216"/>
      <c r="L53" s="216"/>
      <c r="M53" s="216"/>
      <c r="N53" s="216"/>
      <c r="O53" s="217"/>
    </row>
    <row r="54" spans="1:15" ht="11.25" customHeight="1">
      <c r="A54" s="67" t="s">
        <v>26</v>
      </c>
      <c r="B54" s="66"/>
      <c r="C54" s="54">
        <v>1470</v>
      </c>
      <c r="D54" s="54"/>
      <c r="E54" s="54">
        <v>616000</v>
      </c>
      <c r="F54" s="213"/>
      <c r="G54" s="54">
        <v>18400</v>
      </c>
      <c r="H54" s="54"/>
      <c r="I54" s="54">
        <v>8190000</v>
      </c>
      <c r="J54" s="163"/>
      <c r="K54" s="210"/>
      <c r="L54" s="210"/>
      <c r="M54" s="211"/>
      <c r="N54" s="211"/>
      <c r="O54" s="217"/>
    </row>
    <row r="55" spans="1:15" ht="12" customHeight="1">
      <c r="A55" s="240" t="s">
        <v>56</v>
      </c>
      <c r="B55" s="219"/>
      <c r="C55" s="219"/>
      <c r="D55" s="219"/>
      <c r="E55" s="219"/>
      <c r="F55" s="219"/>
      <c r="G55" s="219"/>
      <c r="H55" s="219"/>
      <c r="I55" s="219"/>
      <c r="J55" s="163"/>
      <c r="K55" s="108"/>
      <c r="L55" s="108"/>
      <c r="M55" s="108"/>
      <c r="N55" s="112"/>
      <c r="O55" s="217"/>
    </row>
    <row r="56" spans="1:16" ht="12" customHeight="1">
      <c r="A56" s="236" t="s">
        <v>294</v>
      </c>
      <c r="B56" s="241"/>
      <c r="C56" s="241"/>
      <c r="D56" s="241"/>
      <c r="E56" s="241"/>
      <c r="F56" s="241"/>
      <c r="G56" s="241"/>
      <c r="H56" s="241"/>
      <c r="I56" s="241"/>
      <c r="J56" s="140"/>
      <c r="K56" s="184"/>
      <c r="L56" s="184"/>
      <c r="M56" s="108"/>
      <c r="N56" s="112"/>
      <c r="O56" s="18"/>
      <c r="P56" s="18"/>
    </row>
    <row r="57" spans="1:16" ht="12" customHeight="1">
      <c r="A57" s="223" t="s">
        <v>295</v>
      </c>
      <c r="B57" s="219"/>
      <c r="C57" s="219"/>
      <c r="D57" s="219"/>
      <c r="E57" s="219"/>
      <c r="F57" s="219"/>
      <c r="G57" s="219"/>
      <c r="H57" s="219"/>
      <c r="I57" s="219"/>
      <c r="J57" s="140"/>
      <c r="K57" s="108"/>
      <c r="L57" s="184"/>
      <c r="M57" s="108"/>
      <c r="N57" s="112"/>
      <c r="O57" s="216"/>
      <c r="P57" s="112"/>
    </row>
    <row r="58" spans="1:17" ht="12" customHeight="1">
      <c r="A58" s="221" t="s">
        <v>237</v>
      </c>
      <c r="B58" s="219"/>
      <c r="C58" s="219"/>
      <c r="D58" s="219"/>
      <c r="E58" s="219"/>
      <c r="F58" s="219"/>
      <c r="G58" s="219"/>
      <c r="H58" s="219"/>
      <c r="I58" s="219"/>
      <c r="J58" s="140"/>
      <c r="K58" s="108"/>
      <c r="L58" s="184"/>
      <c r="M58" s="108"/>
      <c r="N58" s="112"/>
      <c r="O58" s="15"/>
      <c r="P58" s="15"/>
      <c r="Q58" s="15"/>
    </row>
    <row r="59" spans="1:17" ht="12" customHeight="1">
      <c r="A59" s="218" t="s">
        <v>264</v>
      </c>
      <c r="B59" s="219"/>
      <c r="C59" s="219"/>
      <c r="D59" s="219"/>
      <c r="E59" s="219"/>
      <c r="F59" s="219"/>
      <c r="G59" s="219"/>
      <c r="H59" s="219"/>
      <c r="I59" s="219"/>
      <c r="J59" s="140"/>
      <c r="K59" s="108"/>
      <c r="L59" s="108"/>
      <c r="M59" s="108"/>
      <c r="N59" s="112"/>
      <c r="O59" s="15"/>
      <c r="P59" s="15"/>
      <c r="Q59" s="15"/>
    </row>
    <row r="60" spans="1:17" ht="12" customHeight="1">
      <c r="A60" s="221" t="s">
        <v>254</v>
      </c>
      <c r="B60" s="219"/>
      <c r="C60" s="219"/>
      <c r="D60" s="219"/>
      <c r="E60" s="219"/>
      <c r="F60" s="219"/>
      <c r="G60" s="219"/>
      <c r="H60" s="219"/>
      <c r="I60" s="219"/>
      <c r="J60" s="140"/>
      <c r="K60" s="184"/>
      <c r="L60" s="184"/>
      <c r="M60" s="184"/>
      <c r="N60" s="215"/>
      <c r="O60" s="15"/>
      <c r="P60" s="15"/>
      <c r="Q60" s="15"/>
    </row>
    <row r="61" spans="1:14" ht="12" customHeight="1">
      <c r="A61" s="221"/>
      <c r="B61" s="219"/>
      <c r="C61" s="219"/>
      <c r="D61" s="219"/>
      <c r="E61" s="219"/>
      <c r="F61" s="219"/>
      <c r="G61" s="219"/>
      <c r="H61" s="219"/>
      <c r="I61" s="219"/>
      <c r="J61" s="156"/>
      <c r="K61" s="197"/>
      <c r="L61" s="197"/>
      <c r="M61" s="197"/>
      <c r="N61" s="198"/>
    </row>
    <row r="62" spans="1:12" ht="11.25" customHeight="1">
      <c r="A62" s="223" t="s">
        <v>210</v>
      </c>
      <c r="B62" s="223"/>
      <c r="C62" s="223"/>
      <c r="D62" s="223"/>
      <c r="E62" s="223"/>
      <c r="F62" s="223"/>
      <c r="G62" s="223"/>
      <c r="H62" s="223"/>
      <c r="I62" s="223"/>
      <c r="J62" s="12"/>
      <c r="K62" s="52"/>
      <c r="L62" s="52"/>
    </row>
    <row r="63" spans="1:12" ht="11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1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0" ht="11.2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1.2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</row>
  </sheetData>
  <sheetProtection/>
  <mergeCells count="16">
    <mergeCell ref="A5:I5"/>
    <mergeCell ref="A6:I6"/>
    <mergeCell ref="A59:I59"/>
    <mergeCell ref="A60:I60"/>
    <mergeCell ref="A1:I1"/>
    <mergeCell ref="A2:I2"/>
    <mergeCell ref="A3:I3"/>
    <mergeCell ref="A4:I4"/>
    <mergeCell ref="A61:I61"/>
    <mergeCell ref="A62:I62"/>
    <mergeCell ref="C7:E7"/>
    <mergeCell ref="G7:I7"/>
    <mergeCell ref="A55:I55"/>
    <mergeCell ref="A56:I56"/>
    <mergeCell ref="A57:I57"/>
    <mergeCell ref="A58:I58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34.7109375" style="12" bestFit="1" customWidth="1"/>
    <col min="2" max="2" width="1.7109375" style="12" customWidth="1"/>
    <col min="3" max="3" width="7.28125" style="12" bestFit="1" customWidth="1"/>
    <col min="4" max="4" width="1.7109375" style="12" customWidth="1"/>
    <col min="5" max="5" width="7.8515625" style="12" bestFit="1" customWidth="1"/>
    <col min="6" max="6" width="1.7109375" style="12" customWidth="1"/>
    <col min="7" max="7" width="6.8515625" style="12" bestFit="1" customWidth="1"/>
    <col min="8" max="8" width="1.7109375" style="12" customWidth="1"/>
    <col min="9" max="9" width="7.8515625" style="12" bestFit="1" customWidth="1"/>
    <col min="10" max="10" width="9.140625" style="12" customWidth="1"/>
    <col min="11" max="16384" width="9.140625" style="12" customWidth="1"/>
  </cols>
  <sheetData>
    <row r="1" spans="1:12" ht="11.25" customHeight="1">
      <c r="A1" s="233" t="s">
        <v>267</v>
      </c>
      <c r="B1" s="233"/>
      <c r="C1" s="233"/>
      <c r="D1" s="233"/>
      <c r="E1" s="233"/>
      <c r="F1" s="233"/>
      <c r="G1" s="233"/>
      <c r="H1" s="233"/>
      <c r="I1" s="233"/>
      <c r="J1" s="52"/>
      <c r="K1" s="52"/>
      <c r="L1" s="52"/>
    </row>
    <row r="2" spans="1:12" ht="11.25" customHeight="1">
      <c r="A2" s="233" t="s">
        <v>239</v>
      </c>
      <c r="B2" s="233"/>
      <c r="C2" s="233"/>
      <c r="D2" s="233"/>
      <c r="E2" s="233"/>
      <c r="F2" s="233"/>
      <c r="G2" s="233"/>
      <c r="H2" s="233"/>
      <c r="I2" s="233"/>
      <c r="J2" s="52"/>
      <c r="K2" s="52"/>
      <c r="L2" s="52"/>
    </row>
    <row r="3" spans="1:12" ht="11.25" customHeight="1">
      <c r="A3" s="233"/>
      <c r="B3" s="233"/>
      <c r="C3" s="233"/>
      <c r="D3" s="233"/>
      <c r="E3" s="233"/>
      <c r="F3" s="233"/>
      <c r="G3" s="233"/>
      <c r="H3" s="233"/>
      <c r="I3" s="233"/>
      <c r="J3" s="52"/>
      <c r="K3" s="52"/>
      <c r="L3" s="52"/>
    </row>
    <row r="4" spans="1:12" ht="11.25" customHeight="1">
      <c r="A4" s="233" t="s">
        <v>0</v>
      </c>
      <c r="B4" s="233"/>
      <c r="C4" s="233"/>
      <c r="D4" s="233"/>
      <c r="E4" s="233"/>
      <c r="F4" s="233"/>
      <c r="G4" s="233"/>
      <c r="H4" s="233"/>
      <c r="I4" s="233"/>
      <c r="J4" s="52"/>
      <c r="K4" s="52"/>
      <c r="L4" s="52"/>
    </row>
    <row r="5" spans="1:12" ht="11.25" customHeight="1">
      <c r="A5" s="239"/>
      <c r="B5" s="239"/>
      <c r="C5" s="239"/>
      <c r="D5" s="239"/>
      <c r="E5" s="239"/>
      <c r="F5" s="239"/>
      <c r="G5" s="239"/>
      <c r="H5" s="239"/>
      <c r="I5" s="239"/>
      <c r="J5" s="52"/>
      <c r="K5" s="52"/>
      <c r="L5" s="52"/>
    </row>
    <row r="6" spans="1:12" ht="11.25" customHeight="1">
      <c r="A6" s="64"/>
      <c r="B6" s="64"/>
      <c r="C6" s="226" t="s">
        <v>336</v>
      </c>
      <c r="D6" s="226"/>
      <c r="E6" s="226"/>
      <c r="F6" s="64"/>
      <c r="G6" s="227" t="s">
        <v>338</v>
      </c>
      <c r="H6" s="227"/>
      <c r="I6" s="227"/>
      <c r="J6" s="70"/>
      <c r="K6" s="52"/>
      <c r="L6" s="52"/>
    </row>
    <row r="7" spans="1:12" ht="11.25" customHeight="1">
      <c r="A7" s="65" t="s">
        <v>57</v>
      </c>
      <c r="B7" s="65"/>
      <c r="C7" s="65" t="s">
        <v>2</v>
      </c>
      <c r="D7" s="65"/>
      <c r="E7" s="65" t="s">
        <v>3</v>
      </c>
      <c r="F7" s="65"/>
      <c r="G7" s="65" t="s">
        <v>2</v>
      </c>
      <c r="H7" s="65"/>
      <c r="I7" s="65" t="s">
        <v>3</v>
      </c>
      <c r="J7" s="70"/>
      <c r="K7" s="52"/>
      <c r="L7" s="52"/>
    </row>
    <row r="8" spans="1:12" ht="11.25" customHeight="1">
      <c r="A8" s="66" t="s">
        <v>58</v>
      </c>
      <c r="B8" s="52"/>
      <c r="C8" s="40">
        <v>509</v>
      </c>
      <c r="D8" s="40"/>
      <c r="E8" s="40">
        <v>178000</v>
      </c>
      <c r="F8" s="40"/>
      <c r="G8" s="40">
        <v>6450</v>
      </c>
      <c r="H8" s="40"/>
      <c r="I8" s="40">
        <v>2570000</v>
      </c>
      <c r="J8" s="70"/>
      <c r="K8" s="52"/>
      <c r="L8" s="52"/>
    </row>
    <row r="9" spans="1:12" ht="11.25" customHeight="1">
      <c r="A9" s="66" t="s">
        <v>59</v>
      </c>
      <c r="B9" s="52"/>
      <c r="C9" s="40">
        <v>94</v>
      </c>
      <c r="D9" s="40"/>
      <c r="E9" s="40">
        <v>32100</v>
      </c>
      <c r="F9" s="40"/>
      <c r="G9" s="40">
        <v>965</v>
      </c>
      <c r="H9" s="40"/>
      <c r="I9" s="40">
        <v>372000</v>
      </c>
      <c r="J9" s="70"/>
      <c r="K9" s="52"/>
      <c r="L9" s="52"/>
    </row>
    <row r="10" spans="1:12" ht="11.25" customHeight="1">
      <c r="A10" s="66" t="s">
        <v>60</v>
      </c>
      <c r="B10" s="52"/>
      <c r="C10" s="40">
        <v>14</v>
      </c>
      <c r="D10" s="40"/>
      <c r="E10" s="40">
        <v>4720</v>
      </c>
      <c r="F10" s="40"/>
      <c r="G10" s="40">
        <v>397</v>
      </c>
      <c r="H10" s="40"/>
      <c r="I10" s="40">
        <v>146000</v>
      </c>
      <c r="J10" s="70"/>
      <c r="K10" s="52"/>
      <c r="L10" s="52"/>
    </row>
    <row r="11" spans="1:12" ht="11.25" customHeight="1">
      <c r="A11" s="66" t="s">
        <v>61</v>
      </c>
      <c r="B11" s="52"/>
      <c r="C11" s="40">
        <v>2</v>
      </c>
      <c r="D11" s="40"/>
      <c r="E11" s="45">
        <v>218</v>
      </c>
      <c r="F11" s="40"/>
      <c r="G11" s="40">
        <v>9</v>
      </c>
      <c r="H11" s="40"/>
      <c r="I11" s="45">
        <v>2250</v>
      </c>
      <c r="J11" s="70"/>
      <c r="K11" s="52"/>
      <c r="L11" s="52"/>
    </row>
    <row r="12" spans="1:12" ht="11.25" customHeight="1">
      <c r="A12" s="66" t="s">
        <v>62</v>
      </c>
      <c r="B12" s="52"/>
      <c r="C12" s="40">
        <v>395</v>
      </c>
      <c r="D12" s="40"/>
      <c r="E12" s="40">
        <v>139000</v>
      </c>
      <c r="F12" s="40"/>
      <c r="G12" s="40">
        <v>5550</v>
      </c>
      <c r="H12" s="40"/>
      <c r="I12" s="40">
        <v>2240000</v>
      </c>
      <c r="J12" s="70"/>
      <c r="K12" s="52"/>
      <c r="L12" s="52"/>
    </row>
    <row r="13" spans="1:12" ht="11.25" customHeight="1">
      <c r="A13" s="66" t="s">
        <v>64</v>
      </c>
      <c r="B13" s="52"/>
      <c r="C13" s="40">
        <v>6</v>
      </c>
      <c r="D13" s="40"/>
      <c r="E13" s="40">
        <v>1930</v>
      </c>
      <c r="F13" s="40"/>
      <c r="G13" s="40">
        <v>76</v>
      </c>
      <c r="H13" s="40"/>
      <c r="I13" s="40">
        <v>27800</v>
      </c>
      <c r="J13" s="70"/>
      <c r="K13" s="52"/>
      <c r="L13" s="52"/>
    </row>
    <row r="14" spans="1:12" ht="11.25" customHeight="1">
      <c r="A14" s="66" t="s">
        <v>65</v>
      </c>
      <c r="B14" s="52"/>
      <c r="C14" s="40">
        <v>73</v>
      </c>
      <c r="D14" s="40"/>
      <c r="E14" s="40">
        <v>26400</v>
      </c>
      <c r="F14" s="40"/>
      <c r="G14" s="40">
        <v>867</v>
      </c>
      <c r="H14" s="40"/>
      <c r="I14" s="40">
        <v>350000</v>
      </c>
      <c r="J14" s="70"/>
      <c r="K14" s="52"/>
      <c r="L14" s="52"/>
    </row>
    <row r="15" spans="1:12" ht="11.25" customHeight="1">
      <c r="A15" s="66" t="s">
        <v>66</v>
      </c>
      <c r="B15" s="52"/>
      <c r="C15" s="40">
        <v>10</v>
      </c>
      <c r="D15" s="40"/>
      <c r="E15" s="40">
        <v>4080</v>
      </c>
      <c r="F15" s="40"/>
      <c r="G15" s="40">
        <v>126</v>
      </c>
      <c r="H15" s="40"/>
      <c r="I15" s="40">
        <v>61200</v>
      </c>
      <c r="J15" s="70"/>
      <c r="K15" s="180"/>
      <c r="L15" s="52"/>
    </row>
    <row r="16" spans="1:12" ht="11.25" customHeight="1">
      <c r="A16" s="66" t="s">
        <v>67</v>
      </c>
      <c r="B16" s="52"/>
      <c r="C16" s="40">
        <v>2</v>
      </c>
      <c r="D16" s="40"/>
      <c r="E16" s="40">
        <v>1820</v>
      </c>
      <c r="F16" s="40"/>
      <c r="G16" s="40">
        <v>27</v>
      </c>
      <c r="H16" s="40"/>
      <c r="I16" s="40">
        <v>30400</v>
      </c>
      <c r="J16" s="70"/>
      <c r="K16" s="52"/>
      <c r="L16" s="52"/>
    </row>
    <row r="17" spans="1:12" ht="11.25" customHeight="1">
      <c r="A17" s="66" t="s">
        <v>68</v>
      </c>
      <c r="B17" s="52"/>
      <c r="C17" s="40">
        <v>33</v>
      </c>
      <c r="D17" s="40"/>
      <c r="E17" s="40">
        <v>13400</v>
      </c>
      <c r="F17" s="40"/>
      <c r="G17" s="40">
        <v>485</v>
      </c>
      <c r="H17" s="40"/>
      <c r="I17" s="40">
        <v>203000</v>
      </c>
      <c r="J17" s="70"/>
      <c r="K17" s="52"/>
      <c r="L17" s="63"/>
    </row>
    <row r="18" spans="1:12" ht="11.25" customHeight="1">
      <c r="A18" s="66" t="s">
        <v>69</v>
      </c>
      <c r="B18" s="52"/>
      <c r="C18" s="54">
        <v>205</v>
      </c>
      <c r="D18" s="54"/>
      <c r="E18" s="54">
        <v>91400</v>
      </c>
      <c r="F18" s="54"/>
      <c r="G18" s="54">
        <v>2360</v>
      </c>
      <c r="H18" s="54"/>
      <c r="I18" s="54">
        <v>1060000</v>
      </c>
      <c r="J18" s="70"/>
      <c r="K18" s="52"/>
      <c r="L18" s="63"/>
    </row>
    <row r="19" spans="1:12" ht="11.25" customHeight="1">
      <c r="A19" s="67" t="s">
        <v>70</v>
      </c>
      <c r="B19" s="52"/>
      <c r="C19" s="60">
        <v>1340</v>
      </c>
      <c r="D19" s="60"/>
      <c r="E19" s="60">
        <v>493000</v>
      </c>
      <c r="F19" s="60"/>
      <c r="G19" s="60">
        <v>17300</v>
      </c>
      <c r="H19" s="60"/>
      <c r="I19" s="60">
        <v>7070000</v>
      </c>
      <c r="J19" s="70"/>
      <c r="K19" s="52"/>
      <c r="L19" s="196"/>
    </row>
    <row r="20" spans="1:14" ht="11.25" customHeight="1">
      <c r="A20" s="66" t="s">
        <v>71</v>
      </c>
      <c r="B20" s="52"/>
      <c r="C20" s="40">
        <v>61</v>
      </c>
      <c r="D20" s="40"/>
      <c r="E20" s="40">
        <v>70900</v>
      </c>
      <c r="F20" s="40"/>
      <c r="G20" s="40">
        <v>519</v>
      </c>
      <c r="H20" s="40"/>
      <c r="I20" s="40">
        <v>675000</v>
      </c>
      <c r="J20" s="70"/>
      <c r="K20" s="206"/>
      <c r="L20" s="184"/>
      <c r="M20" s="207"/>
      <c r="N20" s="208"/>
    </row>
    <row r="21" spans="1:14" ht="11.25" customHeight="1">
      <c r="A21" s="66" t="s">
        <v>72</v>
      </c>
      <c r="B21" s="52"/>
      <c r="C21" s="54">
        <v>63</v>
      </c>
      <c r="D21" s="54"/>
      <c r="E21" s="54">
        <v>52000</v>
      </c>
      <c r="F21" s="54"/>
      <c r="G21" s="54">
        <v>570</v>
      </c>
      <c r="H21" s="54"/>
      <c r="I21" s="54">
        <v>448000</v>
      </c>
      <c r="J21" s="70"/>
      <c r="K21" s="52"/>
      <c r="L21" s="148"/>
      <c r="M21" s="147"/>
      <c r="N21" s="21"/>
    </row>
    <row r="22" spans="1:14" ht="11.25" customHeight="1">
      <c r="A22" s="67" t="s">
        <v>73</v>
      </c>
      <c r="B22" s="52"/>
      <c r="C22" s="60">
        <v>124</v>
      </c>
      <c r="D22" s="60"/>
      <c r="E22" s="60">
        <v>123000</v>
      </c>
      <c r="F22" s="60"/>
      <c r="G22" s="60">
        <v>1090</v>
      </c>
      <c r="H22" s="60"/>
      <c r="I22" s="60">
        <v>1120000</v>
      </c>
      <c r="J22" s="70"/>
      <c r="K22" s="52"/>
      <c r="L22" s="148"/>
      <c r="M22" s="147"/>
      <c r="N22" s="21"/>
    </row>
    <row r="23" spans="1:15" ht="11.25" customHeight="1">
      <c r="A23" s="81" t="s">
        <v>74</v>
      </c>
      <c r="B23" s="52"/>
      <c r="C23" s="176">
        <v>1470</v>
      </c>
      <c r="D23" s="176"/>
      <c r="E23" s="176">
        <v>616000</v>
      </c>
      <c r="F23" s="177"/>
      <c r="G23" s="176">
        <v>18400</v>
      </c>
      <c r="H23" s="176"/>
      <c r="I23" s="176">
        <v>8190000</v>
      </c>
      <c r="J23" s="128"/>
      <c r="K23" s="210"/>
      <c r="L23" s="210"/>
      <c r="M23" s="211"/>
      <c r="N23" s="211"/>
      <c r="O23" s="217"/>
    </row>
    <row r="24" spans="1:12" ht="11.25" customHeight="1">
      <c r="A24" s="70" t="s">
        <v>75</v>
      </c>
      <c r="B24" s="52"/>
      <c r="C24" s="40"/>
      <c r="D24" s="40"/>
      <c r="E24" s="40"/>
      <c r="F24" s="40"/>
      <c r="G24" s="40"/>
      <c r="H24" s="40"/>
      <c r="I24" s="40"/>
      <c r="J24" s="70"/>
      <c r="K24" s="52"/>
      <c r="L24" s="52"/>
    </row>
    <row r="25" spans="1:14" ht="11.25" customHeight="1">
      <c r="A25" s="67" t="s">
        <v>76</v>
      </c>
      <c r="B25" s="52"/>
      <c r="C25" s="45" t="s">
        <v>5</v>
      </c>
      <c r="D25" s="75"/>
      <c r="E25" s="45" t="s">
        <v>5</v>
      </c>
      <c r="F25" s="46"/>
      <c r="G25" s="40">
        <v>4</v>
      </c>
      <c r="H25" s="46"/>
      <c r="I25" s="45">
        <v>872</v>
      </c>
      <c r="J25" s="70"/>
      <c r="K25" s="206"/>
      <c r="L25" s="206"/>
      <c r="M25" s="207"/>
      <c r="N25" s="208"/>
    </row>
    <row r="26" spans="1:14" ht="11.25" customHeight="1">
      <c r="A26" s="66" t="s">
        <v>77</v>
      </c>
      <c r="B26" s="52"/>
      <c r="C26" s="40">
        <v>9</v>
      </c>
      <c r="D26" s="54"/>
      <c r="E26" s="54">
        <v>8490</v>
      </c>
      <c r="F26" s="54"/>
      <c r="G26" s="40">
        <v>30</v>
      </c>
      <c r="H26" s="54"/>
      <c r="I26" s="54">
        <v>30700</v>
      </c>
      <c r="J26" s="70"/>
      <c r="K26" s="52"/>
      <c r="L26" s="148"/>
      <c r="M26" s="147"/>
      <c r="N26" s="21"/>
    </row>
    <row r="27" spans="1:10" ht="11.25" customHeight="1">
      <c r="A27" s="67" t="s">
        <v>78</v>
      </c>
      <c r="B27" s="52"/>
      <c r="C27" s="60">
        <v>1480</v>
      </c>
      <c r="D27" s="60"/>
      <c r="E27" s="60">
        <v>624000</v>
      </c>
      <c r="F27" s="60"/>
      <c r="G27" s="60">
        <v>18400</v>
      </c>
      <c r="H27" s="60"/>
      <c r="I27" s="60">
        <v>8220000</v>
      </c>
      <c r="J27" s="70"/>
    </row>
    <row r="28" spans="1:12" ht="11.25" customHeight="1">
      <c r="A28" s="66" t="s">
        <v>79</v>
      </c>
      <c r="B28" s="52"/>
      <c r="C28" s="40"/>
      <c r="D28" s="40"/>
      <c r="E28" s="40"/>
      <c r="F28" s="40"/>
      <c r="G28" s="40"/>
      <c r="H28" s="40"/>
      <c r="I28" s="40"/>
      <c r="J28" s="70"/>
      <c r="K28" s="52"/>
      <c r="L28" s="184"/>
    </row>
    <row r="29" spans="1:12" ht="11.25" customHeight="1">
      <c r="A29" s="67" t="s">
        <v>80</v>
      </c>
      <c r="B29" s="52"/>
      <c r="C29" s="40">
        <v>1</v>
      </c>
      <c r="D29" s="46"/>
      <c r="E29" s="45">
        <v>428</v>
      </c>
      <c r="F29" s="46"/>
      <c r="G29" s="40">
        <v>9</v>
      </c>
      <c r="H29" s="46"/>
      <c r="I29" s="45">
        <v>4840</v>
      </c>
      <c r="J29" s="70"/>
      <c r="K29" s="52"/>
      <c r="L29" s="52"/>
    </row>
    <row r="30" spans="1:12" ht="11.25" customHeight="1">
      <c r="A30" s="67" t="s">
        <v>215</v>
      </c>
      <c r="B30" s="52"/>
      <c r="C30" s="40">
        <v>2</v>
      </c>
      <c r="D30" s="40"/>
      <c r="E30" s="71">
        <v>210</v>
      </c>
      <c r="F30" s="46"/>
      <c r="G30" s="40">
        <v>3</v>
      </c>
      <c r="H30" s="46"/>
      <c r="I30" s="45">
        <v>279</v>
      </c>
      <c r="J30" s="70"/>
      <c r="K30" s="180"/>
      <c r="L30" s="52"/>
    </row>
    <row r="31" spans="1:12" ht="11.25" customHeight="1">
      <c r="A31" s="67" t="s">
        <v>81</v>
      </c>
      <c r="B31" s="52"/>
      <c r="C31" s="109" t="s">
        <v>256</v>
      </c>
      <c r="D31" s="46"/>
      <c r="E31" s="45">
        <v>265</v>
      </c>
      <c r="F31" s="54"/>
      <c r="G31" s="40">
        <v>75</v>
      </c>
      <c r="H31" s="46"/>
      <c r="I31" s="45">
        <v>1790</v>
      </c>
      <c r="J31" s="70"/>
      <c r="K31" s="52"/>
      <c r="L31" s="52"/>
    </row>
    <row r="32" spans="1:12" ht="11.25" customHeight="1">
      <c r="A32" s="68" t="s">
        <v>82</v>
      </c>
      <c r="B32" s="52"/>
      <c r="C32" s="60">
        <v>3</v>
      </c>
      <c r="D32" s="60"/>
      <c r="E32" s="60">
        <v>903</v>
      </c>
      <c r="F32" s="60"/>
      <c r="G32" s="60">
        <f>SUM(G29:G31)+1</f>
        <v>88</v>
      </c>
      <c r="H32" s="60"/>
      <c r="I32" s="60">
        <v>6910</v>
      </c>
      <c r="J32" s="70"/>
      <c r="K32" s="52"/>
      <c r="L32" s="184"/>
    </row>
    <row r="33" spans="1:12" ht="11.25" customHeight="1">
      <c r="A33" s="66" t="s">
        <v>83</v>
      </c>
      <c r="B33" s="52"/>
      <c r="C33" s="109" t="s">
        <v>256</v>
      </c>
      <c r="D33" s="46"/>
      <c r="E33" s="46">
        <v>10</v>
      </c>
      <c r="F33" s="46"/>
      <c r="G33" s="109" t="s">
        <v>256</v>
      </c>
      <c r="H33" s="46"/>
      <c r="I33" s="46">
        <v>53</v>
      </c>
      <c r="J33" s="70"/>
      <c r="K33" s="52"/>
      <c r="L33" s="184"/>
    </row>
    <row r="34" spans="1:14" ht="11.25" customHeight="1">
      <c r="A34" s="66" t="s">
        <v>84</v>
      </c>
      <c r="B34" s="52"/>
      <c r="C34" s="109" t="s">
        <v>256</v>
      </c>
      <c r="D34" s="40"/>
      <c r="E34" s="45">
        <v>156</v>
      </c>
      <c r="F34" s="40"/>
      <c r="G34" s="40">
        <v>4</v>
      </c>
      <c r="H34" s="40"/>
      <c r="I34" s="45">
        <v>3090</v>
      </c>
      <c r="J34" s="70"/>
      <c r="K34" s="206"/>
      <c r="L34" s="206"/>
      <c r="M34" s="207"/>
      <c r="N34" s="208"/>
    </row>
    <row r="35" spans="1:14" ht="11.25" customHeight="1">
      <c r="A35" s="66" t="s">
        <v>85</v>
      </c>
      <c r="B35" s="52"/>
      <c r="C35" s="40">
        <v>3</v>
      </c>
      <c r="D35" s="40"/>
      <c r="E35" s="40">
        <v>4930</v>
      </c>
      <c r="F35" s="40"/>
      <c r="G35" s="40">
        <v>33</v>
      </c>
      <c r="H35" s="40"/>
      <c r="I35" s="40">
        <v>43600</v>
      </c>
      <c r="J35" s="193"/>
      <c r="K35" s="52"/>
      <c r="L35" s="148"/>
      <c r="M35" s="147"/>
      <c r="N35" s="21"/>
    </row>
    <row r="36" spans="1:14" ht="11.25" customHeight="1">
      <c r="A36" s="66" t="s">
        <v>86</v>
      </c>
      <c r="B36" s="52"/>
      <c r="C36" s="40">
        <v>1</v>
      </c>
      <c r="D36" s="40"/>
      <c r="E36" s="40">
        <v>2940</v>
      </c>
      <c r="F36" s="40"/>
      <c r="G36" s="40">
        <v>10</v>
      </c>
      <c r="H36" s="40"/>
      <c r="I36" s="40">
        <v>37000</v>
      </c>
      <c r="J36" s="193"/>
      <c r="K36" s="52"/>
      <c r="L36" s="148"/>
      <c r="M36" s="147"/>
      <c r="N36" s="21"/>
    </row>
    <row r="37" spans="1:12" ht="11.25" customHeight="1">
      <c r="A37" s="66" t="s">
        <v>87</v>
      </c>
      <c r="B37" s="52"/>
      <c r="C37" s="54">
        <v>5</v>
      </c>
      <c r="D37" s="54"/>
      <c r="E37" s="54">
        <v>6260</v>
      </c>
      <c r="F37" s="54"/>
      <c r="G37" s="54">
        <v>72</v>
      </c>
      <c r="H37" s="54"/>
      <c r="I37" s="54">
        <v>82300</v>
      </c>
      <c r="J37" s="70"/>
      <c r="K37" s="52"/>
      <c r="L37" s="52"/>
    </row>
    <row r="38" spans="1:12" ht="11.25" customHeight="1">
      <c r="A38" s="67" t="s">
        <v>88</v>
      </c>
      <c r="B38" s="52"/>
      <c r="C38" s="60">
        <v>10</v>
      </c>
      <c r="D38" s="60"/>
      <c r="E38" s="60">
        <v>14300</v>
      </c>
      <c r="F38" s="60"/>
      <c r="G38" s="60">
        <f>SUM(G33:G37)+1</f>
        <v>120</v>
      </c>
      <c r="H38" s="60"/>
      <c r="I38" s="60">
        <v>166000</v>
      </c>
      <c r="J38" s="70"/>
      <c r="K38" s="52"/>
      <c r="L38" s="52"/>
    </row>
    <row r="39" spans="1:12" ht="11.25" customHeight="1">
      <c r="A39" s="67" t="s">
        <v>26</v>
      </c>
      <c r="B39" s="66"/>
      <c r="C39" s="54">
        <v>1490</v>
      </c>
      <c r="D39" s="54"/>
      <c r="E39" s="54">
        <v>639000</v>
      </c>
      <c r="F39" s="54"/>
      <c r="G39" s="54">
        <f>SUM(G27+G32+G38)+1</f>
        <v>18609</v>
      </c>
      <c r="H39" s="54"/>
      <c r="I39" s="54">
        <v>8400000</v>
      </c>
      <c r="J39" s="70"/>
      <c r="K39" s="52"/>
      <c r="L39" s="52"/>
    </row>
    <row r="40" spans="1:12" ht="11.25" customHeight="1">
      <c r="A40" s="235" t="s">
        <v>56</v>
      </c>
      <c r="B40" s="242"/>
      <c r="C40" s="242"/>
      <c r="D40" s="242"/>
      <c r="E40" s="242"/>
      <c r="F40" s="242"/>
      <c r="G40" s="242"/>
      <c r="H40" s="242"/>
      <c r="I40" s="242"/>
      <c r="J40" s="70"/>
      <c r="K40" s="52"/>
      <c r="L40" s="52"/>
    </row>
    <row r="41" spans="1:12" ht="12" customHeight="1">
      <c r="A41" s="221" t="s">
        <v>240</v>
      </c>
      <c r="B41" s="219"/>
      <c r="C41" s="219"/>
      <c r="D41" s="219"/>
      <c r="E41" s="219"/>
      <c r="F41" s="219"/>
      <c r="G41" s="219"/>
      <c r="H41" s="219"/>
      <c r="I41" s="219"/>
      <c r="J41" s="52" t="s">
        <v>63</v>
      </c>
      <c r="K41" s="52"/>
      <c r="L41" s="52"/>
    </row>
    <row r="42" spans="1:12" ht="12" customHeight="1">
      <c r="A42" s="221" t="s">
        <v>237</v>
      </c>
      <c r="B42" s="219"/>
      <c r="C42" s="219"/>
      <c r="D42" s="219"/>
      <c r="E42" s="219"/>
      <c r="F42" s="219"/>
      <c r="G42" s="219"/>
      <c r="H42" s="219"/>
      <c r="I42" s="219"/>
      <c r="J42" s="52"/>
      <c r="K42" s="52"/>
      <c r="L42" s="52"/>
    </row>
    <row r="43" spans="1:12" ht="12" customHeight="1">
      <c r="A43" s="221" t="s">
        <v>238</v>
      </c>
      <c r="B43" s="219"/>
      <c r="C43" s="219"/>
      <c r="D43" s="219"/>
      <c r="E43" s="219"/>
      <c r="F43" s="219"/>
      <c r="G43" s="219"/>
      <c r="H43" s="219"/>
      <c r="I43" s="219"/>
      <c r="J43" s="52"/>
      <c r="K43" s="52"/>
      <c r="L43" s="52"/>
    </row>
    <row r="44" spans="1:12" ht="12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52"/>
      <c r="K44" s="52"/>
      <c r="L44" s="52"/>
    </row>
    <row r="45" spans="1:12" ht="11.25" customHeight="1">
      <c r="A45" s="223" t="s">
        <v>211</v>
      </c>
      <c r="B45" s="223"/>
      <c r="C45" s="223"/>
      <c r="D45" s="223"/>
      <c r="E45" s="223"/>
      <c r="F45" s="223"/>
      <c r="G45" s="223"/>
      <c r="H45" s="223"/>
      <c r="I45" s="223"/>
      <c r="J45" s="52"/>
      <c r="K45" s="52"/>
      <c r="L45" s="52"/>
    </row>
    <row r="46" spans="1:10" ht="11.25" customHeight="1">
      <c r="A46" s="52"/>
      <c r="B46" s="52"/>
      <c r="C46" s="52"/>
      <c r="D46" s="52"/>
      <c r="E46" s="52"/>
      <c r="F46" s="52"/>
      <c r="G46" s="52"/>
      <c r="H46" s="52"/>
      <c r="I46" s="52"/>
      <c r="J46" s="28"/>
    </row>
    <row r="47" spans="1:9" ht="11.25" customHeight="1">
      <c r="A47" s="28"/>
      <c r="B47" s="28"/>
      <c r="C47" s="28"/>
      <c r="D47" s="28"/>
      <c r="E47" s="28"/>
      <c r="F47" s="28"/>
      <c r="G47" s="28"/>
      <c r="H47" s="28"/>
      <c r="I47" s="28"/>
    </row>
  </sheetData>
  <sheetProtection/>
  <mergeCells count="13">
    <mergeCell ref="C6:E6"/>
    <mergeCell ref="G6:I6"/>
    <mergeCell ref="A41:I41"/>
    <mergeCell ref="A42:I42"/>
    <mergeCell ref="A43:I43"/>
    <mergeCell ref="A44:I44"/>
    <mergeCell ref="A45:I45"/>
    <mergeCell ref="A1:I1"/>
    <mergeCell ref="A2:I2"/>
    <mergeCell ref="A3:I3"/>
    <mergeCell ref="A4:I4"/>
    <mergeCell ref="A5:I5"/>
    <mergeCell ref="A40:I40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Iron and Steel Scrap in October 2012</dc:title>
  <dc:subject>USGS Mineral Industry Surveys</dc:subject>
  <dc:creator>USGS</dc:creator>
  <cp:keywords>iron; steel; scrap</cp:keywords>
  <dc:description/>
  <cp:lastModifiedBy>Callaghan, Robert M.</cp:lastModifiedBy>
  <cp:lastPrinted>2013-01-14T16:05:02Z</cp:lastPrinted>
  <dcterms:created xsi:type="dcterms:W3CDTF">2007-06-27T18:15:40Z</dcterms:created>
  <dcterms:modified xsi:type="dcterms:W3CDTF">2013-02-01T21:32:34Z</dcterms:modified>
  <cp:category/>
  <cp:version/>
  <cp:contentType/>
  <cp:contentStatus/>
</cp:coreProperties>
</file>