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330" windowWidth="12435" windowHeight="6600" activeTab="0"/>
  </bookViews>
  <sheets>
    <sheet name="PEANUTS" sheetId="1" r:id="rId1"/>
  </sheets>
  <definedNames>
    <definedName name="_Regression_Int" localSheetId="0" hidden="1">1</definedName>
    <definedName name="_xlnm.Print_Area" localSheetId="0">'PEANUTS'!$A$1:$K$49</definedName>
    <definedName name="Print_Area_MI">'PEANUTS'!$A$1:$I$46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<sst xmlns="http://schemas.openxmlformats.org/spreadsheetml/2006/main" count="45" uniqueCount="45">
  <si>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Seaboard  </t>
  </si>
  <si>
    <t>Item</t>
  </si>
  <si>
    <t>Gross value of production:</t>
  </si>
  <si>
    <t xml:space="preserve">  Primary product: Peanuts</t>
  </si>
  <si>
    <t xml:space="preserve">  Secondary product: Peanut hay</t>
  </si>
  <si>
    <t xml:space="preserve">    Total, gross value of production</t>
  </si>
  <si>
    <t>Operating costs:</t>
  </si>
  <si>
    <t xml:space="preserve">  Seed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</si>
  <si>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</si>
  <si>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</si>
  <si>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</si>
  <si>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</si>
  <si>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Interest on operating inputs</t>
  </si>
  <si>
    <t xml:space="preserve">  Commercial drying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</si>
  <si>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</si>
  <si>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</si>
  <si>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</si>
  <si>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</si>
  <si>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</si>
  <si>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Opportunity cost of land</t>
  </si>
  <si>
    <t xml:space="preserve">  Taxes and insurance</t>
  </si>
  <si>
    <t xml:space="preserve">  General farm overhead</t>
  </si>
  <si>
    <t xml:space="preserve">    Total, allocated overhead</t>
  </si>
  <si>
    <t>Total costs listed</t>
  </si>
  <si>
    <t>Value of production less total costs listed</t>
  </si>
  <si>
    <t>Value of production less operating costs</t>
  </si>
  <si>
    <t>Supporting information:</t>
  </si>
  <si>
    <t xml:space="preserve">      Irrigated (percent)</t>
  </si>
  <si>
    <t xml:space="preserve">      Dryland (percent)</t>
  </si>
  <si>
    <t>Production practices: 1/</t>
  </si>
  <si>
    <t xml:space="preserve">  Fertilizer  2/</t>
  </si>
  <si>
    <t xml:space="preserve">      Southern</t>
  </si>
  <si>
    <t xml:space="preserve">      Enterprise size (planted acres)  1/</t>
  </si>
  <si>
    <t>1/ Developed from survey base year, 2004.</t>
  </si>
  <si>
    <t>2/ Commercial fertilizer, soil conditioners, and manure.</t>
  </si>
  <si>
    <t xml:space="preserve">  Purchased irrigation water and hay bailing</t>
  </si>
  <si>
    <t xml:space="preserve">      Price: dollars per pound</t>
  </si>
  <si>
    <t xml:space="preserve">     Peanut yield: pounds per planted acre</t>
  </si>
  <si>
    <t xml:space="preserve">              United States</t>
  </si>
  <si>
    <t xml:space="preserve">                          Prairie Gateway</t>
  </si>
  <si>
    <t xml:space="preserve">     AL, GA</t>
  </si>
  <si>
    <t xml:space="preserve">     VA, NC</t>
  </si>
  <si>
    <t xml:space="preserve">               Fruitful Rim</t>
  </si>
  <si>
    <t>Peanut production costs and returns per planted acre, excluding Government payments, 2010-2011  1/</t>
  </si>
  <si>
    <t>dollars per planted acre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</si>
</sst>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_);_(* \(#,##0\);_(* &quot;-&quot;??_);_(@_)"/>
    <numFmt numFmtId="167" formatCode="0.0"/>
    <numFmt numFmtId="168" formatCode="0.0000"/>
  </numFmts>
  <fonts count="42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" fontId="40" fillId="0" borderId="0" xfId="0" applyNumberFormat="1" applyFont="1" applyAlignment="1">
      <alignment/>
    </xf>
    <xf numFmtId="1" fontId="40" fillId="0" borderId="0" xfId="0" applyNumberFormat="1" applyFont="1" applyAlignment="1" applyProtection="1">
      <alignment/>
      <protection/>
    </xf>
    <xf numFmtId="0" fontId="41" fillId="0" borderId="0" xfId="0" applyFont="1" applyAlignment="1">
      <alignment/>
    </xf>
    <xf numFmtId="164" fontId="1" fillId="0" borderId="0" xfId="0" applyNumberFormat="1" applyFont="1" applyAlignment="1" applyProtection="1" quotePrefix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10" xfId="0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1"/>
  <sheetViews>
    <sheetView showGridLines="0" tabSelected="1" workbookViewId="0" topLeftCell="A1">
      <selection activeCell="A1" sqref="A1"/>
    </sheetView>
  </sheetViews>
  <sheetFormatPr defaultColWidth="11.4453125" defaultRowHeight="15.75"/>
  <cols>
    <col min="1" max="1" width="31.99609375" style="0" customWidth="1"/>
    <col min="2" max="8" width="8.77734375" style="0" customWidth="1"/>
    <col min="9" max="9" width="8.77734375" style="6" customWidth="1"/>
    <col min="10" max="11" width="8.77734375" style="0" customWidth="1"/>
  </cols>
  <sheetData>
    <row r="1" spans="1:9" ht="15.75">
      <c r="A1" s="12" t="s">
        <v>43</v>
      </c>
      <c r="B1" s="13"/>
      <c r="C1" s="13"/>
      <c r="D1" s="13"/>
      <c r="E1" s="13"/>
      <c r="F1" s="13"/>
      <c r="G1" s="13"/>
      <c r="H1" s="14"/>
      <c r="I1" s="15"/>
    </row>
    <row r="2" spans="1:11" ht="3" customHeight="1" thickBot="1">
      <c r="A2" s="16"/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9" ht="16.5" thickBot="1">
      <c r="A3" s="14"/>
      <c r="B3" s="14"/>
      <c r="C3" s="14"/>
      <c r="D3" s="14"/>
      <c r="E3" s="14"/>
      <c r="F3" s="36"/>
      <c r="G3" s="37" t="s">
        <v>31</v>
      </c>
      <c r="H3" s="38" t="s">
        <v>0</v>
      </c>
      <c r="I3" s="39"/>
    </row>
    <row r="4" spans="1:11" ht="15.75">
      <c r="A4" s="19" t="s">
        <v>1</v>
      </c>
      <c r="B4" s="20" t="s">
        <v>38</v>
      </c>
      <c r="C4" s="14"/>
      <c r="D4" s="19" t="s">
        <v>39</v>
      </c>
      <c r="E4" s="14"/>
      <c r="F4" s="35" t="s">
        <v>40</v>
      </c>
      <c r="G4" s="35"/>
      <c r="H4" s="35" t="s">
        <v>41</v>
      </c>
      <c r="I4" s="35"/>
      <c r="J4" s="20" t="s">
        <v>42</v>
      </c>
      <c r="K4" s="14"/>
    </row>
    <row r="5" spans="1:11" ht="15.75">
      <c r="A5" s="13"/>
      <c r="B5" s="14">
        <v>2010</v>
      </c>
      <c r="C5" s="14">
        <v>2011</v>
      </c>
      <c r="D5" s="14">
        <v>2010</v>
      </c>
      <c r="E5" s="14">
        <v>2011</v>
      </c>
      <c r="F5" s="14">
        <v>2010</v>
      </c>
      <c r="G5" s="14">
        <v>2011</v>
      </c>
      <c r="H5" s="14">
        <v>2010</v>
      </c>
      <c r="I5" s="14">
        <v>2011</v>
      </c>
      <c r="J5" s="14">
        <v>2010</v>
      </c>
      <c r="K5" s="14">
        <v>2011</v>
      </c>
    </row>
    <row r="6" spans="1:11" ht="4.5" customHeight="1" thickBot="1">
      <c r="A6" s="16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75">
      <c r="A7" s="13"/>
      <c r="B7" s="14"/>
      <c r="C7" s="14"/>
      <c r="D7" s="14"/>
      <c r="E7" s="14" t="s">
        <v>44</v>
      </c>
      <c r="F7" s="14"/>
      <c r="G7" s="14"/>
      <c r="H7" s="14"/>
      <c r="I7" s="14"/>
      <c r="J7" s="14"/>
      <c r="K7" s="14"/>
    </row>
    <row r="8" spans="1:11" ht="15.75">
      <c r="A8" s="22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>
      <c r="A9" s="22" t="s">
        <v>3</v>
      </c>
      <c r="B9" s="23">
        <f>+B40*B41</f>
        <v>737.52</v>
      </c>
      <c r="C9" s="23">
        <f aca="true" t="shared" si="0" ref="C9:K9">+C40*C41</f>
        <v>969.08</v>
      </c>
      <c r="D9" s="23">
        <f t="shared" si="0"/>
        <v>1000.08</v>
      </c>
      <c r="E9" s="23">
        <f t="shared" si="0"/>
        <v>870.24</v>
      </c>
      <c r="F9" s="23">
        <f t="shared" si="0"/>
        <v>779.76</v>
      </c>
      <c r="G9" s="23">
        <f t="shared" si="0"/>
        <v>999.0400000000001</v>
      </c>
      <c r="H9" s="23">
        <f t="shared" si="0"/>
        <v>714.12</v>
      </c>
      <c r="I9" s="23">
        <f t="shared" si="0"/>
        <v>1196.25</v>
      </c>
      <c r="J9" s="23">
        <f t="shared" si="0"/>
        <v>872.86</v>
      </c>
      <c r="K9" s="23">
        <f t="shared" si="0"/>
        <v>846.3</v>
      </c>
    </row>
    <row r="10" spans="1:11" ht="15.75">
      <c r="A10" s="22" t="s">
        <v>4</v>
      </c>
      <c r="B10" s="24">
        <v>26.98</v>
      </c>
      <c r="C10" s="24">
        <v>23.11</v>
      </c>
      <c r="D10" s="23">
        <v>55.84</v>
      </c>
      <c r="E10" s="23">
        <v>38.93</v>
      </c>
      <c r="F10" s="23">
        <v>23.82</v>
      </c>
      <c r="G10" s="23">
        <v>22.72</v>
      </c>
      <c r="H10" s="23">
        <v>16.15</v>
      </c>
      <c r="I10" s="23">
        <v>19.8</v>
      </c>
      <c r="J10" s="23">
        <v>17.06</v>
      </c>
      <c r="K10" s="23">
        <v>16.43</v>
      </c>
    </row>
    <row r="11" spans="1:11" ht="15.75">
      <c r="A11" s="22" t="s">
        <v>5</v>
      </c>
      <c r="B11" s="25">
        <f>+B9+B10</f>
        <v>764.5</v>
      </c>
      <c r="C11" s="25">
        <f aca="true" t="shared" si="1" ref="C11:K11">+C9+C10</f>
        <v>992.19</v>
      </c>
      <c r="D11" s="25">
        <f t="shared" si="1"/>
        <v>1055.92</v>
      </c>
      <c r="E11" s="25">
        <f t="shared" si="1"/>
        <v>909.17</v>
      </c>
      <c r="F11" s="25">
        <f t="shared" si="1"/>
        <v>803.58</v>
      </c>
      <c r="G11" s="25">
        <f t="shared" si="1"/>
        <v>1021.7600000000001</v>
      </c>
      <c r="H11" s="25">
        <f t="shared" si="1"/>
        <v>730.27</v>
      </c>
      <c r="I11" s="25">
        <f t="shared" si="1"/>
        <v>1216.05</v>
      </c>
      <c r="J11" s="25">
        <f t="shared" si="1"/>
        <v>889.92</v>
      </c>
      <c r="K11" s="25">
        <f t="shared" si="1"/>
        <v>862.7299999999999</v>
      </c>
    </row>
    <row r="12" spans="1:11" ht="15.7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.75">
      <c r="A13" s="22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5.75">
      <c r="A14" s="22" t="s">
        <v>7</v>
      </c>
      <c r="B14" s="24">
        <v>89.29264756944445</v>
      </c>
      <c r="C14" s="24">
        <v>108.15</v>
      </c>
      <c r="D14" s="23">
        <v>84.49</v>
      </c>
      <c r="E14" s="23">
        <v>101.97</v>
      </c>
      <c r="F14" s="23">
        <v>88</v>
      </c>
      <c r="G14" s="23">
        <v>106.2</v>
      </c>
      <c r="H14" s="23">
        <v>109.74</v>
      </c>
      <c r="I14" s="23">
        <v>132.44</v>
      </c>
      <c r="J14" s="23">
        <v>89.22</v>
      </c>
      <c r="K14" s="23">
        <v>107.67</v>
      </c>
      <c r="L14" s="4"/>
    </row>
    <row r="15" spans="1:12" ht="15.75">
      <c r="A15" s="22" t="s">
        <v>30</v>
      </c>
      <c r="B15" s="24">
        <v>79.53569444444445</v>
      </c>
      <c r="C15" s="24">
        <v>107.28</v>
      </c>
      <c r="D15" s="23">
        <v>74.65</v>
      </c>
      <c r="E15" s="23">
        <v>98.91</v>
      </c>
      <c r="F15" s="23">
        <v>72.91</v>
      </c>
      <c r="G15" s="23">
        <v>96.6</v>
      </c>
      <c r="H15" s="23">
        <v>108.76</v>
      </c>
      <c r="I15" s="23">
        <v>144.11</v>
      </c>
      <c r="J15" s="23">
        <v>102.06</v>
      </c>
      <c r="K15" s="23">
        <v>135.23</v>
      </c>
      <c r="L15" s="4"/>
    </row>
    <row r="16" spans="1:12" ht="15.75">
      <c r="A16" s="22" t="s">
        <v>8</v>
      </c>
      <c r="B16" s="24">
        <v>120.20030381944444</v>
      </c>
      <c r="C16" s="24">
        <v>121.42</v>
      </c>
      <c r="D16" s="23">
        <v>49.63</v>
      </c>
      <c r="E16" s="23">
        <v>48.65</v>
      </c>
      <c r="F16" s="23">
        <v>129.51</v>
      </c>
      <c r="G16" s="23">
        <v>126.95</v>
      </c>
      <c r="H16" s="23">
        <v>136.6</v>
      </c>
      <c r="I16" s="23">
        <v>133.91</v>
      </c>
      <c r="J16" s="23">
        <v>142.19</v>
      </c>
      <c r="K16" s="23">
        <v>139.38</v>
      </c>
      <c r="L16" s="4"/>
    </row>
    <row r="17" spans="1:12" ht="15.75">
      <c r="A17" s="22" t="s">
        <v>9</v>
      </c>
      <c r="B17" s="24">
        <v>13.795520833333333</v>
      </c>
      <c r="C17" s="24">
        <v>12.93</v>
      </c>
      <c r="D17" s="23">
        <v>39.65</v>
      </c>
      <c r="E17" s="23">
        <v>40.47</v>
      </c>
      <c r="F17" s="23">
        <v>9.58</v>
      </c>
      <c r="G17" s="23">
        <v>9.78</v>
      </c>
      <c r="H17" s="23">
        <v>6.67</v>
      </c>
      <c r="I17" s="23">
        <v>6.81</v>
      </c>
      <c r="J17" s="23">
        <v>10.6</v>
      </c>
      <c r="K17" s="23">
        <v>10.82</v>
      </c>
      <c r="L17" s="4"/>
    </row>
    <row r="18" spans="1:12" ht="15.75">
      <c r="A18" s="22" t="s">
        <v>10</v>
      </c>
      <c r="B18" s="24">
        <v>68.33196180555554</v>
      </c>
      <c r="C18" s="24">
        <v>83.03</v>
      </c>
      <c r="D18" s="23">
        <v>147.87</v>
      </c>
      <c r="E18" s="23">
        <v>188.48</v>
      </c>
      <c r="F18" s="23">
        <v>50.14</v>
      </c>
      <c r="G18" s="23">
        <v>63.91</v>
      </c>
      <c r="H18" s="23">
        <v>95.01</v>
      </c>
      <c r="I18" s="23">
        <v>121.11</v>
      </c>
      <c r="J18" s="23">
        <v>56.54</v>
      </c>
      <c r="K18" s="23">
        <v>72.07</v>
      </c>
      <c r="L18" s="4"/>
    </row>
    <row r="19" spans="1:12" ht="15.75">
      <c r="A19" s="22" t="s">
        <v>11</v>
      </c>
      <c r="B19" s="24">
        <v>40.24347222222222</v>
      </c>
      <c r="C19" s="24">
        <v>41.26</v>
      </c>
      <c r="D19" s="23">
        <v>46.03</v>
      </c>
      <c r="E19" s="23">
        <v>47.76</v>
      </c>
      <c r="F19" s="23">
        <v>40.67</v>
      </c>
      <c r="G19" s="23">
        <v>42.19</v>
      </c>
      <c r="H19" s="23">
        <v>33.04</v>
      </c>
      <c r="I19" s="23">
        <v>34.28</v>
      </c>
      <c r="J19" s="23">
        <v>35.76</v>
      </c>
      <c r="K19" s="23">
        <v>37.1</v>
      </c>
      <c r="L19" s="4"/>
    </row>
    <row r="20" spans="1:12" ht="15.75">
      <c r="A20" s="22" t="s">
        <v>35</v>
      </c>
      <c r="B20" s="24">
        <v>0.6769010416666666</v>
      </c>
      <c r="C20" s="24">
        <v>0.69</v>
      </c>
      <c r="D20" s="23">
        <v>0.29</v>
      </c>
      <c r="E20" s="23">
        <v>0.3</v>
      </c>
      <c r="F20" s="23">
        <v>0.85</v>
      </c>
      <c r="G20" s="23">
        <v>0.87</v>
      </c>
      <c r="H20" s="23">
        <v>0.47</v>
      </c>
      <c r="I20" s="23">
        <v>0.48</v>
      </c>
      <c r="J20" s="23">
        <v>0.34</v>
      </c>
      <c r="K20" s="23">
        <v>0.35</v>
      </c>
      <c r="L20" s="4"/>
    </row>
    <row r="21" spans="1:12" ht="15.75">
      <c r="A21" s="22" t="s">
        <v>13</v>
      </c>
      <c r="B21" s="24">
        <v>46.25233506944444</v>
      </c>
      <c r="C21" s="24">
        <v>56.65</v>
      </c>
      <c r="D21" s="23">
        <v>58.4</v>
      </c>
      <c r="E21" s="23">
        <v>46.41</v>
      </c>
      <c r="F21" s="23">
        <v>46.64</v>
      </c>
      <c r="G21" s="23">
        <v>60.47</v>
      </c>
      <c r="H21" s="23">
        <v>5.27</v>
      </c>
      <c r="I21" s="23">
        <v>8.79</v>
      </c>
      <c r="J21" s="23">
        <v>55</v>
      </c>
      <c r="K21" s="23">
        <v>71.58</v>
      </c>
      <c r="L21" s="4"/>
    </row>
    <row r="22" spans="1:12" ht="15.75">
      <c r="A22" s="12" t="s">
        <v>12</v>
      </c>
      <c r="B22" s="23">
        <v>0.41207650173611116</v>
      </c>
      <c r="C22" s="23">
        <v>0.24</v>
      </c>
      <c r="D22" s="23">
        <v>0.44260999999999995</v>
      </c>
      <c r="E22" s="23">
        <v>0.26</v>
      </c>
      <c r="F22" s="23">
        <v>0.39165999999999995</v>
      </c>
      <c r="G22" s="23">
        <v>0.22</v>
      </c>
      <c r="H22" s="23">
        <v>0.4902900000000001</v>
      </c>
      <c r="I22" s="23">
        <v>0.29</v>
      </c>
      <c r="J22" s="23">
        <v>0.43671000000000004</v>
      </c>
      <c r="K22" s="23">
        <v>0.25</v>
      </c>
      <c r="L22" s="4"/>
    </row>
    <row r="23" spans="1:12" ht="15.75">
      <c r="A23" s="22" t="s">
        <v>14</v>
      </c>
      <c r="B23" s="25">
        <f>SUM(B14:B22)</f>
        <v>458.7409133072917</v>
      </c>
      <c r="C23" s="25">
        <f aca="true" t="shared" si="2" ref="C23:K23">SUM(C14:C22)</f>
        <v>531.6500000000001</v>
      </c>
      <c r="D23" s="25">
        <f t="shared" si="2"/>
        <v>501.45260999999994</v>
      </c>
      <c r="E23" s="25">
        <f t="shared" si="2"/>
        <v>573.2099999999999</v>
      </c>
      <c r="F23" s="25">
        <f t="shared" si="2"/>
        <v>438.69165999999996</v>
      </c>
      <c r="G23" s="25">
        <f t="shared" si="2"/>
        <v>507.18999999999994</v>
      </c>
      <c r="H23" s="25">
        <f t="shared" si="2"/>
        <v>496.0502900000001</v>
      </c>
      <c r="I23" s="25">
        <f t="shared" si="2"/>
        <v>582.2199999999999</v>
      </c>
      <c r="J23" s="25">
        <f t="shared" si="2"/>
        <v>492.14671000000004</v>
      </c>
      <c r="K23" s="25">
        <f t="shared" si="2"/>
        <v>574.45</v>
      </c>
      <c r="L23" s="4"/>
    </row>
    <row r="24" spans="1:12" ht="15.75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</row>
    <row r="25" spans="1:12" ht="15.75">
      <c r="A25" s="22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</row>
    <row r="26" spans="1:12" ht="15.75">
      <c r="A26" s="22" t="s">
        <v>16</v>
      </c>
      <c r="B26" s="24">
        <v>17.435555555555556</v>
      </c>
      <c r="C26" s="24">
        <v>18.53</v>
      </c>
      <c r="D26" s="23">
        <v>19.55</v>
      </c>
      <c r="E26" s="23">
        <v>19.86</v>
      </c>
      <c r="F26" s="23">
        <v>12.46</v>
      </c>
      <c r="G26" s="23">
        <v>12.66</v>
      </c>
      <c r="H26" s="23">
        <v>27.58</v>
      </c>
      <c r="I26" s="23">
        <v>28.02</v>
      </c>
      <c r="J26" s="23">
        <v>34.85</v>
      </c>
      <c r="K26" s="23">
        <v>35.4</v>
      </c>
      <c r="L26" s="4"/>
    </row>
    <row r="27" spans="1:12" ht="15.75">
      <c r="A27" s="22" t="s">
        <v>17</v>
      </c>
      <c r="B27" s="24">
        <v>71.48022569444444</v>
      </c>
      <c r="C27" s="24">
        <v>73.69</v>
      </c>
      <c r="D27" s="23">
        <v>82.03</v>
      </c>
      <c r="E27" s="23">
        <v>83.33</v>
      </c>
      <c r="F27" s="23">
        <v>62.87</v>
      </c>
      <c r="G27" s="23">
        <v>63.86</v>
      </c>
      <c r="H27" s="23">
        <v>74.86</v>
      </c>
      <c r="I27" s="23">
        <v>76.04</v>
      </c>
      <c r="J27" s="23">
        <v>102.28</v>
      </c>
      <c r="K27" s="23">
        <v>103.91</v>
      </c>
      <c r="L27" s="4"/>
    </row>
    <row r="28" spans="1:12" ht="15.75">
      <c r="A28" s="22" t="s">
        <v>18</v>
      </c>
      <c r="B28" s="24">
        <v>169.3872482638889</v>
      </c>
      <c r="C28" s="24">
        <v>179.88</v>
      </c>
      <c r="D28" s="23">
        <v>169.93</v>
      </c>
      <c r="E28" s="23">
        <v>180.27</v>
      </c>
      <c r="F28" s="23">
        <v>167.02</v>
      </c>
      <c r="G28" s="23">
        <v>177.19</v>
      </c>
      <c r="H28" s="23">
        <v>187.08</v>
      </c>
      <c r="I28" s="23">
        <v>198.47</v>
      </c>
      <c r="J28" s="23">
        <v>170.48</v>
      </c>
      <c r="K28" s="23">
        <v>180.86</v>
      </c>
      <c r="L28" s="4"/>
    </row>
    <row r="29" spans="1:12" ht="15.75">
      <c r="A29" s="12" t="s">
        <v>19</v>
      </c>
      <c r="B29" s="24">
        <v>85.32645833333333</v>
      </c>
      <c r="C29" s="24">
        <v>92.42</v>
      </c>
      <c r="D29" s="23">
        <v>76.09</v>
      </c>
      <c r="E29" s="23">
        <v>82.04</v>
      </c>
      <c r="F29" s="23">
        <v>86.54</v>
      </c>
      <c r="G29" s="23">
        <v>93.31</v>
      </c>
      <c r="H29" s="23">
        <v>92.09</v>
      </c>
      <c r="I29" s="23">
        <v>99.29</v>
      </c>
      <c r="J29" s="23">
        <v>85.46</v>
      </c>
      <c r="K29" s="23">
        <v>92.15</v>
      </c>
      <c r="L29" s="4"/>
    </row>
    <row r="30" spans="1:12" ht="15.75">
      <c r="A30" s="22" t="s">
        <v>20</v>
      </c>
      <c r="B30" s="24">
        <v>26.637335069444443</v>
      </c>
      <c r="C30" s="24">
        <v>28.85</v>
      </c>
      <c r="D30" s="23">
        <v>45.96</v>
      </c>
      <c r="E30" s="23">
        <v>49.29</v>
      </c>
      <c r="F30" s="23">
        <v>17.65</v>
      </c>
      <c r="G30" s="23">
        <v>18.93</v>
      </c>
      <c r="H30" s="23">
        <v>35.78</v>
      </c>
      <c r="I30" s="23">
        <v>38.37</v>
      </c>
      <c r="J30" s="23">
        <v>45.96</v>
      </c>
      <c r="K30" s="23">
        <v>49.29</v>
      </c>
      <c r="L30" s="4"/>
    </row>
    <row r="31" spans="1:12" ht="15.75">
      <c r="A31" s="22" t="s">
        <v>21</v>
      </c>
      <c r="B31" s="24">
        <v>30.147569444444443</v>
      </c>
      <c r="C31" s="24">
        <v>31</v>
      </c>
      <c r="D31" s="23">
        <v>45.73</v>
      </c>
      <c r="E31" s="23">
        <v>47.45</v>
      </c>
      <c r="F31" s="23">
        <v>24.31</v>
      </c>
      <c r="G31" s="23">
        <v>25.22</v>
      </c>
      <c r="H31" s="23">
        <v>44.6</v>
      </c>
      <c r="I31" s="23">
        <v>46.27</v>
      </c>
      <c r="J31" s="23">
        <v>34.14</v>
      </c>
      <c r="K31" s="23">
        <v>35.42</v>
      </c>
      <c r="L31" s="4"/>
    </row>
    <row r="32" spans="1:12" ht="15.75">
      <c r="A32" s="22" t="s">
        <v>22</v>
      </c>
      <c r="B32" s="25">
        <f>SUM(B26:B31)</f>
        <v>400.4143923611111</v>
      </c>
      <c r="C32" s="25">
        <f aca="true" t="shared" si="3" ref="C32:K32">SUM(C26:C31)</f>
        <v>424.37000000000006</v>
      </c>
      <c r="D32" s="25">
        <f t="shared" si="3"/>
        <v>439.29</v>
      </c>
      <c r="E32" s="25">
        <f t="shared" si="3"/>
        <v>462.24000000000007</v>
      </c>
      <c r="F32" s="25">
        <f t="shared" si="3"/>
        <v>370.85</v>
      </c>
      <c r="G32" s="25">
        <f t="shared" si="3"/>
        <v>391.16999999999996</v>
      </c>
      <c r="H32" s="25">
        <f t="shared" si="3"/>
        <v>461.99</v>
      </c>
      <c r="I32" s="25">
        <f t="shared" si="3"/>
        <v>486.46</v>
      </c>
      <c r="J32" s="25">
        <f t="shared" si="3"/>
        <v>473.16999999999996</v>
      </c>
      <c r="K32" s="25">
        <f t="shared" si="3"/>
        <v>497.0300000000001</v>
      </c>
      <c r="L32" s="4"/>
    </row>
    <row r="33" spans="1:12" ht="15.75">
      <c r="A33" s="1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4"/>
    </row>
    <row r="34" spans="1:12" ht="15.75">
      <c r="A34" s="22" t="s">
        <v>23</v>
      </c>
      <c r="B34" s="25">
        <f>+B23+B32</f>
        <v>859.1553056684028</v>
      </c>
      <c r="C34" s="25">
        <f aca="true" t="shared" si="4" ref="C34:K34">+C23+C32</f>
        <v>956.0200000000002</v>
      </c>
      <c r="D34" s="25">
        <f t="shared" si="4"/>
        <v>940.74261</v>
      </c>
      <c r="E34" s="25">
        <f t="shared" si="4"/>
        <v>1035.45</v>
      </c>
      <c r="F34" s="25">
        <f t="shared" si="4"/>
        <v>809.54166</v>
      </c>
      <c r="G34" s="25">
        <f t="shared" si="4"/>
        <v>898.3599999999999</v>
      </c>
      <c r="H34" s="25">
        <f t="shared" si="4"/>
        <v>958.0402900000001</v>
      </c>
      <c r="I34" s="25">
        <f t="shared" si="4"/>
        <v>1068.6799999999998</v>
      </c>
      <c r="J34" s="25">
        <f t="shared" si="4"/>
        <v>965.3167100000001</v>
      </c>
      <c r="K34" s="25">
        <f t="shared" si="4"/>
        <v>1071.48</v>
      </c>
      <c r="L34" s="4"/>
    </row>
    <row r="35" spans="1:12" ht="15.75">
      <c r="A35" s="1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4"/>
    </row>
    <row r="36" spans="1:12" ht="15.75">
      <c r="A36" s="22" t="s">
        <v>24</v>
      </c>
      <c r="B36" s="25">
        <f>+B11-B34</f>
        <v>-94.65530566840278</v>
      </c>
      <c r="C36" s="25">
        <f aca="true" t="shared" si="5" ref="C36:K36">+C11-C34</f>
        <v>36.169999999999845</v>
      </c>
      <c r="D36" s="25">
        <f t="shared" si="5"/>
        <v>115.17739000000006</v>
      </c>
      <c r="E36" s="25">
        <f t="shared" si="5"/>
        <v>-126.28000000000009</v>
      </c>
      <c r="F36" s="25">
        <f t="shared" si="5"/>
        <v>-5.961659999999938</v>
      </c>
      <c r="G36" s="25">
        <f t="shared" si="5"/>
        <v>123.4000000000002</v>
      </c>
      <c r="H36" s="25">
        <f t="shared" si="5"/>
        <v>-227.77029000000016</v>
      </c>
      <c r="I36" s="25">
        <f t="shared" si="5"/>
        <v>147.37000000000012</v>
      </c>
      <c r="J36" s="25">
        <f t="shared" si="5"/>
        <v>-75.3967100000001</v>
      </c>
      <c r="K36" s="25">
        <f t="shared" si="5"/>
        <v>-208.7500000000001</v>
      </c>
      <c r="L36" s="4"/>
    </row>
    <row r="37" spans="1:12" ht="15.75">
      <c r="A37" s="22" t="s">
        <v>25</v>
      </c>
      <c r="B37" s="25">
        <f>+B11-B23</f>
        <v>305.7590866927083</v>
      </c>
      <c r="C37" s="25">
        <f aca="true" t="shared" si="6" ref="C37:K37">+C11-C23</f>
        <v>460.53999999999996</v>
      </c>
      <c r="D37" s="25">
        <f t="shared" si="6"/>
        <v>554.4673900000001</v>
      </c>
      <c r="E37" s="25">
        <f t="shared" si="6"/>
        <v>335.96000000000004</v>
      </c>
      <c r="F37" s="25">
        <f t="shared" si="6"/>
        <v>364.8883400000001</v>
      </c>
      <c r="G37" s="25">
        <f t="shared" si="6"/>
        <v>514.5700000000002</v>
      </c>
      <c r="H37" s="25">
        <f t="shared" si="6"/>
        <v>234.2197099999999</v>
      </c>
      <c r="I37" s="25">
        <f t="shared" si="6"/>
        <v>633.83</v>
      </c>
      <c r="J37" s="25">
        <f t="shared" si="6"/>
        <v>397.7732899999999</v>
      </c>
      <c r="K37" s="25">
        <f t="shared" si="6"/>
        <v>288.27999999999986</v>
      </c>
      <c r="L37" s="4"/>
    </row>
    <row r="38" spans="1:12" ht="3" customHeight="1" thickBot="1">
      <c r="A38" s="1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4"/>
    </row>
    <row r="39" spans="1:12" ht="15.75">
      <c r="A39" s="12" t="s">
        <v>26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4"/>
    </row>
    <row r="40" spans="1:12" ht="15.75">
      <c r="A40" s="12" t="s">
        <v>37</v>
      </c>
      <c r="B40" s="34">
        <v>3512</v>
      </c>
      <c r="C40" s="34">
        <v>3461</v>
      </c>
      <c r="D40" s="28">
        <v>3704</v>
      </c>
      <c r="E40" s="28">
        <v>2352</v>
      </c>
      <c r="F40" s="28">
        <v>4104</v>
      </c>
      <c r="G40" s="28">
        <v>3568</v>
      </c>
      <c r="H40" s="28">
        <v>3246</v>
      </c>
      <c r="I40" s="28">
        <v>3625</v>
      </c>
      <c r="J40" s="28">
        <v>4594</v>
      </c>
      <c r="K40" s="28">
        <v>4030</v>
      </c>
      <c r="L40" s="4"/>
    </row>
    <row r="41" spans="1:12" ht="15.75">
      <c r="A41" s="12" t="s">
        <v>36</v>
      </c>
      <c r="B41" s="24">
        <v>0.21</v>
      </c>
      <c r="C41" s="24">
        <v>0.28</v>
      </c>
      <c r="D41" s="25">
        <v>0.27</v>
      </c>
      <c r="E41" s="25">
        <v>0.37</v>
      </c>
      <c r="F41" s="25">
        <v>0.19</v>
      </c>
      <c r="G41" s="25">
        <v>0.28</v>
      </c>
      <c r="H41" s="25">
        <v>0.22</v>
      </c>
      <c r="I41" s="25">
        <v>0.33</v>
      </c>
      <c r="J41" s="25">
        <v>0.19</v>
      </c>
      <c r="K41" s="25">
        <v>0.21</v>
      </c>
      <c r="L41" s="4"/>
    </row>
    <row r="42" spans="1:12" ht="15.75">
      <c r="A42" s="12" t="s">
        <v>32</v>
      </c>
      <c r="B42" s="26">
        <v>180</v>
      </c>
      <c r="C42" s="26">
        <v>180</v>
      </c>
      <c r="D42" s="28">
        <v>186</v>
      </c>
      <c r="E42" s="28">
        <v>186</v>
      </c>
      <c r="F42" s="28">
        <v>197</v>
      </c>
      <c r="G42" s="28">
        <v>197</v>
      </c>
      <c r="H42" s="28">
        <v>97</v>
      </c>
      <c r="I42" s="28">
        <v>97</v>
      </c>
      <c r="J42" s="28">
        <v>188</v>
      </c>
      <c r="K42" s="28">
        <v>188</v>
      </c>
      <c r="L42" s="4"/>
    </row>
    <row r="43" spans="1:12" ht="15.75">
      <c r="A43" s="12" t="s">
        <v>29</v>
      </c>
      <c r="C43" s="11"/>
      <c r="D43" s="11"/>
      <c r="E43" s="11"/>
      <c r="F43" s="11"/>
      <c r="G43" s="11"/>
      <c r="H43" s="11"/>
      <c r="I43" s="11"/>
      <c r="J43" s="11"/>
      <c r="K43" s="11"/>
      <c r="L43" s="4"/>
    </row>
    <row r="44" spans="1:12" ht="15.75">
      <c r="A44" s="12" t="s">
        <v>27</v>
      </c>
      <c r="B44" s="26">
        <v>35</v>
      </c>
      <c r="C44" s="9">
        <v>35</v>
      </c>
      <c r="D44" s="10">
        <v>86</v>
      </c>
      <c r="E44" s="10">
        <v>86</v>
      </c>
      <c r="F44" s="10">
        <v>30</v>
      </c>
      <c r="G44" s="10">
        <v>30</v>
      </c>
      <c r="H44" s="10">
        <v>0</v>
      </c>
      <c r="I44" s="10">
        <v>0</v>
      </c>
      <c r="J44" s="10">
        <v>18</v>
      </c>
      <c r="K44" s="10">
        <v>18</v>
      </c>
      <c r="L44" s="4"/>
    </row>
    <row r="45" spans="1:12" ht="15.75">
      <c r="A45" s="12" t="s">
        <v>28</v>
      </c>
      <c r="B45" s="27">
        <v>65</v>
      </c>
      <c r="C45" s="10">
        <v>65</v>
      </c>
      <c r="D45" s="10">
        <v>14</v>
      </c>
      <c r="E45" s="10">
        <v>14</v>
      </c>
      <c r="F45" s="10">
        <v>70</v>
      </c>
      <c r="G45" s="10">
        <v>70</v>
      </c>
      <c r="H45" s="10">
        <v>100</v>
      </c>
      <c r="I45" s="10">
        <v>100</v>
      </c>
      <c r="J45" s="10">
        <v>82</v>
      </c>
      <c r="K45" s="10">
        <v>82</v>
      </c>
      <c r="L45" s="4"/>
    </row>
    <row r="46" spans="1:12" ht="3.75" customHeight="1" thickBot="1">
      <c r="A46" s="16"/>
      <c r="B46" s="29"/>
      <c r="C46" s="29"/>
      <c r="D46" s="21"/>
      <c r="E46" s="21"/>
      <c r="F46" s="29"/>
      <c r="G46" s="29"/>
      <c r="H46" s="29"/>
      <c r="I46" s="30"/>
      <c r="J46" s="29"/>
      <c r="K46" s="21"/>
      <c r="L46" s="4"/>
    </row>
    <row r="47" spans="1:12" ht="15.75" customHeight="1">
      <c r="A47" s="31" t="s">
        <v>33</v>
      </c>
      <c r="D47" s="32"/>
      <c r="E47" s="32"/>
      <c r="F47" s="32"/>
      <c r="G47" s="32"/>
      <c r="H47" s="32"/>
      <c r="I47" s="33"/>
      <c r="J47" s="24"/>
      <c r="K47" s="24"/>
      <c r="L47" s="4"/>
    </row>
    <row r="48" spans="1:12" ht="15.75">
      <c r="A48" s="22" t="s">
        <v>34</v>
      </c>
      <c r="B48" s="24"/>
      <c r="D48" s="24"/>
      <c r="F48" s="24"/>
      <c r="G48" s="24"/>
      <c r="H48" s="24"/>
      <c r="J48" s="24"/>
      <c r="L48" s="4"/>
    </row>
    <row r="49" spans="1:12" ht="15.75">
      <c r="A49" s="2"/>
      <c r="B49" s="1"/>
      <c r="C49" s="5"/>
      <c r="D49" s="5"/>
      <c r="E49" s="5"/>
      <c r="F49" s="5"/>
      <c r="G49" s="5"/>
      <c r="H49" s="5"/>
      <c r="I49" s="7"/>
      <c r="J49" s="4"/>
      <c r="K49" s="3"/>
      <c r="L49" s="4"/>
    </row>
    <row r="50" spans="1:12" ht="15.75">
      <c r="A50" s="1"/>
      <c r="B50" s="1"/>
      <c r="C50" s="5"/>
      <c r="D50" s="5"/>
      <c r="E50" s="5"/>
      <c r="F50" s="5"/>
      <c r="G50" s="5"/>
      <c r="H50" s="5"/>
      <c r="I50" s="7"/>
      <c r="J50" s="4"/>
      <c r="K50" s="4"/>
      <c r="L50" s="4"/>
    </row>
    <row r="51" spans="1:12" ht="15.75">
      <c r="A51" s="1"/>
      <c r="B51" s="1"/>
      <c r="C51" s="5"/>
      <c r="D51" s="5"/>
      <c r="E51" s="5"/>
      <c r="F51" s="5"/>
      <c r="G51" s="5"/>
      <c r="H51" s="5"/>
      <c r="I51" s="7"/>
      <c r="J51" s="4"/>
      <c r="K51" s="4"/>
      <c r="L51" s="4"/>
    </row>
    <row r="52" spans="1:12" ht="15.75">
      <c r="A52" s="1"/>
      <c r="B52" s="1"/>
      <c r="C52" s="5"/>
      <c r="D52" s="5"/>
      <c r="E52" s="5"/>
      <c r="F52" s="5"/>
      <c r="G52" s="5"/>
      <c r="H52" s="5"/>
      <c r="I52" s="7"/>
      <c r="J52" s="4"/>
      <c r="K52" s="4"/>
      <c r="L52" s="4"/>
    </row>
    <row r="53" spans="1:12" ht="15.75">
      <c r="A53" s="1"/>
      <c r="B53" s="1"/>
      <c r="C53" s="5"/>
      <c r="D53" s="5"/>
      <c r="E53" s="5"/>
      <c r="F53" s="5"/>
      <c r="G53" s="5"/>
      <c r="H53" s="5"/>
      <c r="I53" s="7"/>
      <c r="J53" s="4"/>
      <c r="K53" s="4"/>
      <c r="L53" s="4"/>
    </row>
    <row r="54" spans="1:12" ht="15.75">
      <c r="A54" s="1"/>
      <c r="B54" s="1"/>
      <c r="C54" s="5"/>
      <c r="D54" s="5"/>
      <c r="E54" s="5"/>
      <c r="F54" s="5"/>
      <c r="G54" s="5"/>
      <c r="H54" s="5"/>
      <c r="I54" s="7"/>
      <c r="J54" s="4"/>
      <c r="K54" s="4"/>
      <c r="L54" s="4"/>
    </row>
    <row r="55" spans="3:12" ht="15.75">
      <c r="C55" s="4"/>
      <c r="D55" s="4"/>
      <c r="E55" s="4"/>
      <c r="F55" s="4"/>
      <c r="G55" s="4"/>
      <c r="H55" s="4"/>
      <c r="I55" s="8"/>
      <c r="J55" s="4"/>
      <c r="K55" s="4"/>
      <c r="L55" s="4"/>
    </row>
    <row r="56" spans="3:12" ht="15.75">
      <c r="C56" s="4"/>
      <c r="D56" s="4"/>
      <c r="E56" s="4"/>
      <c r="F56" s="4"/>
      <c r="G56" s="4"/>
      <c r="H56" s="4"/>
      <c r="I56" s="8"/>
      <c r="J56" s="4"/>
      <c r="K56" s="4"/>
      <c r="L56" s="4"/>
    </row>
    <row r="57" spans="3:12" ht="15.75">
      <c r="C57" s="4"/>
      <c r="D57" s="4"/>
      <c r="E57" s="4"/>
      <c r="F57" s="4"/>
      <c r="G57" s="4"/>
      <c r="H57" s="4"/>
      <c r="I57" s="8"/>
      <c r="J57" s="4"/>
      <c r="K57" s="4"/>
      <c r="L57" s="4"/>
    </row>
    <row r="58" spans="3:12" ht="15.75">
      <c r="C58" s="4"/>
      <c r="D58" s="4"/>
      <c r="E58" s="4"/>
      <c r="F58" s="4"/>
      <c r="G58" s="4"/>
      <c r="H58" s="4"/>
      <c r="I58" s="8"/>
      <c r="J58" s="4"/>
      <c r="K58" s="4"/>
      <c r="L58" s="4"/>
    </row>
    <row r="59" spans="3:12" ht="15.75">
      <c r="C59" s="4"/>
      <c r="D59" s="4"/>
      <c r="E59" s="4"/>
      <c r="F59" s="4"/>
      <c r="G59" s="4"/>
      <c r="H59" s="4"/>
      <c r="I59" s="8"/>
      <c r="J59" s="4"/>
      <c r="K59" s="4"/>
      <c r="L59" s="4"/>
    </row>
    <row r="60" spans="3:12" ht="15.75">
      <c r="C60" s="4"/>
      <c r="D60" s="4"/>
      <c r="E60" s="4"/>
      <c r="F60" s="4"/>
      <c r="G60" s="4"/>
      <c r="H60" s="4"/>
      <c r="I60" s="8"/>
      <c r="J60" s="4"/>
      <c r="K60" s="4"/>
      <c r="L60" s="4"/>
    </row>
    <row r="61" spans="3:12" ht="15.75">
      <c r="C61" s="4"/>
      <c r="D61" s="4"/>
      <c r="E61" s="4"/>
      <c r="F61" s="4"/>
      <c r="G61" s="4"/>
      <c r="H61" s="4"/>
      <c r="I61" s="8"/>
      <c r="J61" s="4"/>
      <c r="K61" s="4"/>
      <c r="L61" s="4"/>
    </row>
    <row r="62" spans="3:12" ht="15.75">
      <c r="C62" s="4"/>
      <c r="D62" s="4"/>
      <c r="E62" s="4"/>
      <c r="F62" s="4"/>
      <c r="G62" s="4"/>
      <c r="H62" s="4"/>
      <c r="I62" s="8"/>
      <c r="J62" s="4"/>
      <c r="K62" s="4"/>
      <c r="L62" s="4"/>
    </row>
    <row r="63" spans="3:12" ht="15.75">
      <c r="C63" s="4"/>
      <c r="D63" s="4"/>
      <c r="E63" s="4"/>
      <c r="F63" s="4"/>
      <c r="G63" s="4"/>
      <c r="H63" s="4"/>
      <c r="I63" s="8"/>
      <c r="J63" s="4"/>
      <c r="K63" s="4"/>
      <c r="L63" s="4"/>
    </row>
    <row r="64" spans="3:12" ht="15.75">
      <c r="C64" s="4"/>
      <c r="D64" s="4"/>
      <c r="E64" s="4"/>
      <c r="F64" s="4"/>
      <c r="G64" s="4"/>
      <c r="H64" s="4"/>
      <c r="I64" s="8"/>
      <c r="J64" s="4"/>
      <c r="K64" s="4"/>
      <c r="L64" s="4"/>
    </row>
    <row r="65" spans="3:12" ht="15.75">
      <c r="C65" s="4"/>
      <c r="D65" s="4"/>
      <c r="E65" s="4"/>
      <c r="F65" s="4"/>
      <c r="G65" s="4"/>
      <c r="H65" s="4"/>
      <c r="I65" s="8"/>
      <c r="J65" s="4"/>
      <c r="K65" s="4"/>
      <c r="L65" s="4"/>
    </row>
    <row r="66" spans="3:12" ht="15.75">
      <c r="C66" s="4"/>
      <c r="D66" s="4"/>
      <c r="E66" s="4"/>
      <c r="F66" s="4"/>
      <c r="G66" s="4"/>
      <c r="H66" s="4"/>
      <c r="I66" s="8"/>
      <c r="J66" s="4"/>
      <c r="K66" s="4"/>
      <c r="L66" s="4"/>
    </row>
    <row r="67" spans="3:12" ht="15.75">
      <c r="C67" s="4"/>
      <c r="D67" s="4"/>
      <c r="E67" s="4"/>
      <c r="F67" s="4"/>
      <c r="G67" s="4"/>
      <c r="H67" s="4"/>
      <c r="I67" s="8"/>
      <c r="J67" s="4"/>
      <c r="K67" s="4"/>
      <c r="L67" s="4"/>
    </row>
    <row r="68" spans="3:12" ht="15.75">
      <c r="C68" s="4"/>
      <c r="D68" s="4"/>
      <c r="E68" s="4"/>
      <c r="F68" s="4"/>
      <c r="G68" s="4"/>
      <c r="H68" s="4"/>
      <c r="I68" s="8"/>
      <c r="J68" s="4"/>
      <c r="K68" s="4"/>
      <c r="L68" s="4"/>
    </row>
    <row r="69" spans="3:12" ht="15.75">
      <c r="C69" s="4"/>
      <c r="D69" s="4"/>
      <c r="E69" s="4"/>
      <c r="F69" s="4"/>
      <c r="G69" s="4"/>
      <c r="H69" s="4"/>
      <c r="I69" s="8"/>
      <c r="J69" s="4"/>
      <c r="K69" s="4"/>
      <c r="L69" s="4"/>
    </row>
    <row r="70" spans="3:12" ht="15.75">
      <c r="C70" s="4"/>
      <c r="D70" s="4"/>
      <c r="E70" s="4"/>
      <c r="F70" s="4"/>
      <c r="G70" s="4"/>
      <c r="H70" s="4"/>
      <c r="I70" s="8"/>
      <c r="J70" s="4"/>
      <c r="K70" s="4"/>
      <c r="L70" s="4"/>
    </row>
    <row r="71" spans="3:12" ht="15.75">
      <c r="C71" s="4"/>
      <c r="D71" s="4"/>
      <c r="E71" s="4"/>
      <c r="F71" s="4"/>
      <c r="G71" s="4"/>
      <c r="H71" s="4"/>
      <c r="I71" s="8"/>
      <c r="J71" s="4"/>
      <c r="K71" s="4"/>
      <c r="L71" s="4"/>
    </row>
    <row r="72" spans="3:12" ht="15.75">
      <c r="C72" s="4"/>
      <c r="D72" s="4"/>
      <c r="E72" s="4"/>
      <c r="F72" s="4"/>
      <c r="G72" s="4"/>
      <c r="H72" s="4"/>
      <c r="I72" s="8"/>
      <c r="J72" s="4"/>
      <c r="K72" s="4"/>
      <c r="L72" s="4"/>
    </row>
    <row r="73" spans="3:12" ht="15.75">
      <c r="C73" s="4"/>
      <c r="D73" s="4"/>
      <c r="E73" s="4"/>
      <c r="F73" s="4"/>
      <c r="G73" s="4"/>
      <c r="H73" s="4"/>
      <c r="I73" s="8"/>
      <c r="J73" s="4"/>
      <c r="K73" s="4"/>
      <c r="L73" s="4"/>
    </row>
    <row r="74" spans="3:12" ht="15.75">
      <c r="C74" s="4"/>
      <c r="D74" s="4"/>
      <c r="E74" s="4"/>
      <c r="F74" s="4"/>
      <c r="G74" s="4"/>
      <c r="H74" s="4"/>
      <c r="I74" s="8"/>
      <c r="J74" s="4"/>
      <c r="K74" s="4"/>
      <c r="L74" s="4"/>
    </row>
    <row r="75" spans="3:12" ht="15.75">
      <c r="C75" s="4"/>
      <c r="D75" s="4"/>
      <c r="E75" s="4"/>
      <c r="F75" s="4"/>
      <c r="G75" s="4"/>
      <c r="H75" s="4"/>
      <c r="I75" s="8"/>
      <c r="J75" s="4"/>
      <c r="K75" s="4"/>
      <c r="L75" s="4"/>
    </row>
    <row r="76" spans="3:12" ht="15.75">
      <c r="C76" s="4"/>
      <c r="D76" s="4"/>
      <c r="E76" s="4"/>
      <c r="F76" s="4"/>
      <c r="G76" s="4"/>
      <c r="H76" s="4"/>
      <c r="I76" s="8"/>
      <c r="J76" s="4"/>
      <c r="K76" s="4"/>
      <c r="L76" s="4"/>
    </row>
    <row r="77" spans="3:12" ht="15.75">
      <c r="C77" s="4"/>
      <c r="D77" s="4"/>
      <c r="E77" s="4"/>
      <c r="F77" s="4"/>
      <c r="G77" s="4"/>
      <c r="H77" s="4"/>
      <c r="I77" s="8"/>
      <c r="J77" s="4"/>
      <c r="K77" s="4"/>
      <c r="L77" s="4"/>
    </row>
    <row r="78" spans="3:12" ht="15.75">
      <c r="C78" s="4"/>
      <c r="D78" s="4"/>
      <c r="E78" s="4"/>
      <c r="F78" s="4"/>
      <c r="G78" s="4"/>
      <c r="H78" s="4"/>
      <c r="I78" s="8"/>
      <c r="J78" s="4"/>
      <c r="K78" s="4"/>
      <c r="L78" s="4"/>
    </row>
    <row r="79" spans="3:12" ht="15.75">
      <c r="C79" s="4"/>
      <c r="D79" s="4"/>
      <c r="E79" s="4"/>
      <c r="F79" s="4"/>
      <c r="G79" s="4"/>
      <c r="H79" s="4"/>
      <c r="I79" s="8"/>
      <c r="J79" s="4"/>
      <c r="K79" s="4"/>
      <c r="L79" s="4"/>
    </row>
    <row r="80" spans="3:12" ht="15.75">
      <c r="C80" s="4"/>
      <c r="D80" s="4"/>
      <c r="E80" s="4"/>
      <c r="F80" s="4"/>
      <c r="G80" s="4"/>
      <c r="H80" s="4"/>
      <c r="I80" s="8"/>
      <c r="J80" s="4"/>
      <c r="K80" s="4"/>
      <c r="L80" s="4"/>
    </row>
    <row r="81" spans="3:12" ht="15.75">
      <c r="C81" s="4"/>
      <c r="D81" s="4"/>
      <c r="E81" s="4"/>
      <c r="F81" s="4"/>
      <c r="G81" s="4"/>
      <c r="H81" s="4"/>
      <c r="I81" s="8"/>
      <c r="J81" s="4"/>
      <c r="K81" s="4"/>
      <c r="L81" s="4"/>
    </row>
  </sheetData>
  <sheetProtection/>
  <mergeCells count="2">
    <mergeCell ref="F4:G4"/>
    <mergeCell ref="H4:I4"/>
  </mergeCells>
  <printOptions horizontalCentered="1" verticalCentered="1"/>
  <pageMargins left="0" right="0" top="0" bottom="0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 production costs and returns</dc:title>
  <dc:subject>agricultural economics</dc:subject>
  <dc:creator>Nora Brooks</dc:creator>
  <cp:keywords>peanut, costs and returns, planted acre, operating costs, allocated overhead, by region</cp:keywords>
  <dc:description/>
  <cp:lastModifiedBy>William McBride</cp:lastModifiedBy>
  <cp:lastPrinted>2011-09-14T11:14:29Z</cp:lastPrinted>
  <dcterms:created xsi:type="dcterms:W3CDTF">2001-04-18T13:13:54Z</dcterms:created>
  <dcterms:modified xsi:type="dcterms:W3CDTF">2012-09-28T12:45:12Z</dcterms:modified>
  <cp:category/>
  <cp:version/>
  <cp:contentType/>
  <cp:contentStatus/>
</cp:coreProperties>
</file>