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5985" windowHeight="6735" tabRatio="813" activeTab="0"/>
  </bookViews>
  <sheets>
    <sheet name="2012AB_2010census" sheetId="1" r:id="rId1"/>
    <sheet name="2009" sheetId="2" r:id="rId2"/>
    <sheet name="2008" sheetId="3" r:id="rId3"/>
    <sheet name="2007" sheetId="4" r:id="rId4"/>
    <sheet name="2006" sheetId="5" r:id="rId5"/>
    <sheet name="2005" sheetId="6" r:id="rId6"/>
    <sheet name="2004" sheetId="7" r:id="rId7"/>
    <sheet name="2003" sheetId="8" r:id="rId8"/>
    <sheet name="2002" sheetId="9" r:id="rId9"/>
    <sheet name="2001" sheetId="10" r:id="rId10"/>
    <sheet name="2000 Est Base" sheetId="11" r:id="rId11"/>
    <sheet name="2000 Census" sheetId="12" r:id="rId12"/>
  </sheets>
  <definedNames>
    <definedName name="INTERNET">#REF!</definedName>
    <definedName name="_xlnm.Print_Area" localSheetId="11">'2000 Census'!$A$1:$AO$79</definedName>
    <definedName name="_xlnm.Print_Area" localSheetId="10">'2000 Est Base'!$A$1:$M$69</definedName>
    <definedName name="_xlnm.Print_Area" localSheetId="9">'2001'!$A$1:$M$69</definedName>
    <definedName name="_xlnm.Print_Area" localSheetId="8">'2002'!$A$1:$M$69</definedName>
    <definedName name="_xlnm.Print_Area" localSheetId="7">'2003'!$A$1:$M$69</definedName>
    <definedName name="_xlnm.Print_Area" localSheetId="6">'2004'!$A$1:$M$69</definedName>
    <definedName name="_xlnm.Print_Area" localSheetId="5">'2005'!$A$1:$N$69</definedName>
    <definedName name="_xlnm.Print_Area" localSheetId="3">'2007'!$A$1:$N$69</definedName>
    <definedName name="_xlnm.Print_Area" localSheetId="2">'2008'!$A$1:$N$98</definedName>
    <definedName name="_xlnm.Print_Area" localSheetId="1">'2009'!$A$1:$G$78</definedName>
    <definedName name="SOURCE">#REF!</definedName>
    <definedName name="TITLE">#REF!</definedName>
  </definedNames>
  <calcPr fullCalcOnLoad="1"/>
</workbook>
</file>

<file path=xl/sharedStrings.xml><?xml version="1.0" encoding="utf-8"?>
<sst xmlns="http://schemas.openxmlformats.org/spreadsheetml/2006/main" count="3308" uniqueCount="416">
  <si>
    <t>|</t>
  </si>
  <si>
    <t>-</t>
  </si>
  <si>
    <t>$del</t>
  </si>
  <si>
    <t>Number (1,000)</t>
  </si>
  <si>
    <t>Percent distribution</t>
  </si>
  <si>
    <t>POST</t>
  </si>
  <si>
    <t>5-DIGIT</t>
  </si>
  <si>
    <t>2-DIGIT</t>
  </si>
  <si>
    <t xml:space="preserve">  ----------</t>
  </si>
  <si>
    <t>OFFICE</t>
  </si>
  <si>
    <t>FIPS</t>
  </si>
  <si>
    <t>One race</t>
  </si>
  <si>
    <t>ABBREV</t>
  </si>
  <si>
    <t>CODES</t>
  </si>
  <si>
    <t>Total</t>
  </si>
  <si>
    <t>Two or</t>
  </si>
  <si>
    <t>$del STATE</t>
  </si>
  <si>
    <t>Black</t>
  </si>
  <si>
    <t>American</t>
  </si>
  <si>
    <t>Native</t>
  </si>
  <si>
    <t>more</t>
  </si>
  <si>
    <t>STATE</t>
  </si>
  <si>
    <t>White</t>
  </si>
  <si>
    <t>or</t>
  </si>
  <si>
    <t>Indian,</t>
  </si>
  <si>
    <t>Asian</t>
  </si>
  <si>
    <t>Hawaiian</t>
  </si>
  <si>
    <t>races</t>
  </si>
  <si>
    <t>addcheck</t>
  </si>
  <si>
    <t>African</t>
  </si>
  <si>
    <t>Alaska</t>
  </si>
  <si>
    <t>and Other</t>
  </si>
  <si>
    <t>Pacific</t>
  </si>
  <si>
    <t>Islander</t>
  </si>
  <si>
    <t>$del sum of regions</t>
  </si>
  <si>
    <t xml:space="preserve">  United States </t>
  </si>
  <si>
    <t xml:space="preserve">    &lt;chgrow;bold&gt;U.S.</t>
  </si>
  <si>
    <t xml:space="preserve">    U.S.</t>
  </si>
  <si>
    <t>00000</t>
  </si>
  <si>
    <t>00</t>
  </si>
  <si>
    <t xml:space="preserve">Alabama </t>
  </si>
  <si>
    <t>&lt;lp;6q&gt;AL</t>
  </si>
  <si>
    <t xml:space="preserve">    AL</t>
  </si>
  <si>
    <t>01000</t>
  </si>
  <si>
    <t>01</t>
  </si>
  <si>
    <t xml:space="preserve">Alaska </t>
  </si>
  <si>
    <t>AK</t>
  </si>
  <si>
    <t xml:space="preserve">    AK</t>
  </si>
  <si>
    <t>02000</t>
  </si>
  <si>
    <t>02</t>
  </si>
  <si>
    <t xml:space="preserve">Arizona </t>
  </si>
  <si>
    <t>AZ</t>
  </si>
  <si>
    <t xml:space="preserve">    AZ</t>
  </si>
  <si>
    <t>04000</t>
  </si>
  <si>
    <t>04</t>
  </si>
  <si>
    <t xml:space="preserve">Arkansas </t>
  </si>
  <si>
    <t>AR</t>
  </si>
  <si>
    <t xml:space="preserve">    AR</t>
  </si>
  <si>
    <t>05000</t>
  </si>
  <si>
    <t>05</t>
  </si>
  <si>
    <t xml:space="preserve">California </t>
  </si>
  <si>
    <t>CA</t>
  </si>
  <si>
    <t xml:space="preserve">    CA</t>
  </si>
  <si>
    <t>06000</t>
  </si>
  <si>
    <t>06</t>
  </si>
  <si>
    <t xml:space="preserve">Colorado </t>
  </si>
  <si>
    <t>&lt;lp;6q&gt;CO</t>
  </si>
  <si>
    <t xml:space="preserve">    CO</t>
  </si>
  <si>
    <t>08000</t>
  </si>
  <si>
    <t>08</t>
  </si>
  <si>
    <t xml:space="preserve">Connecticut </t>
  </si>
  <si>
    <t>CT</t>
  </si>
  <si>
    <t xml:space="preserve">    CT</t>
  </si>
  <si>
    <t>09000</t>
  </si>
  <si>
    <t>09</t>
  </si>
  <si>
    <t xml:space="preserve">Delaware </t>
  </si>
  <si>
    <t>DE</t>
  </si>
  <si>
    <t xml:space="preserve">    DE</t>
  </si>
  <si>
    <t>10000</t>
  </si>
  <si>
    <t>10</t>
  </si>
  <si>
    <t xml:space="preserve">District of Columbia </t>
  </si>
  <si>
    <t>DC</t>
  </si>
  <si>
    <t xml:space="preserve">    DC</t>
  </si>
  <si>
    <t>11000</t>
  </si>
  <si>
    <t>11</t>
  </si>
  <si>
    <t xml:space="preserve">Florida </t>
  </si>
  <si>
    <t>FL</t>
  </si>
  <si>
    <t xml:space="preserve">    FL</t>
  </si>
  <si>
    <t>12000</t>
  </si>
  <si>
    <t>12</t>
  </si>
  <si>
    <t xml:space="preserve">Georgia </t>
  </si>
  <si>
    <t>&lt;lp;6q&gt;GA</t>
  </si>
  <si>
    <t xml:space="preserve">    GA</t>
  </si>
  <si>
    <t>13000</t>
  </si>
  <si>
    <t>13</t>
  </si>
  <si>
    <t xml:space="preserve">Hawaii </t>
  </si>
  <si>
    <t>HI</t>
  </si>
  <si>
    <t xml:space="preserve">    HI</t>
  </si>
  <si>
    <t>15000</t>
  </si>
  <si>
    <t>15</t>
  </si>
  <si>
    <t xml:space="preserve">Idaho </t>
  </si>
  <si>
    <t>ID</t>
  </si>
  <si>
    <t xml:space="preserve">    ID</t>
  </si>
  <si>
    <t>16000</t>
  </si>
  <si>
    <t>16</t>
  </si>
  <si>
    <t xml:space="preserve">Illinois </t>
  </si>
  <si>
    <t>IL</t>
  </si>
  <si>
    <t xml:space="preserve">    IL</t>
  </si>
  <si>
    <t>17000</t>
  </si>
  <si>
    <t>17</t>
  </si>
  <si>
    <t xml:space="preserve">Indiana </t>
  </si>
  <si>
    <t>IN</t>
  </si>
  <si>
    <t xml:space="preserve">    IN</t>
  </si>
  <si>
    <t>18000</t>
  </si>
  <si>
    <t>18</t>
  </si>
  <si>
    <t xml:space="preserve">Iowa </t>
  </si>
  <si>
    <t>&lt;lp;6q&gt;IA</t>
  </si>
  <si>
    <t xml:space="preserve">    IA</t>
  </si>
  <si>
    <t>19000</t>
  </si>
  <si>
    <t>19</t>
  </si>
  <si>
    <t xml:space="preserve">Kansas </t>
  </si>
  <si>
    <t>KS</t>
  </si>
  <si>
    <t xml:space="preserve">    KS</t>
  </si>
  <si>
    <t>20000</t>
  </si>
  <si>
    <t>20</t>
  </si>
  <si>
    <t xml:space="preserve">Kentucky </t>
  </si>
  <si>
    <t>KY</t>
  </si>
  <si>
    <t xml:space="preserve">    KY</t>
  </si>
  <si>
    <t>21000</t>
  </si>
  <si>
    <t>21</t>
  </si>
  <si>
    <t xml:space="preserve">Louisiana </t>
  </si>
  <si>
    <t>LA</t>
  </si>
  <si>
    <t xml:space="preserve">    LA</t>
  </si>
  <si>
    <t>22000</t>
  </si>
  <si>
    <t>22</t>
  </si>
  <si>
    <t xml:space="preserve">Maine </t>
  </si>
  <si>
    <t>ME</t>
  </si>
  <si>
    <t xml:space="preserve">    ME</t>
  </si>
  <si>
    <t>23000</t>
  </si>
  <si>
    <t>23</t>
  </si>
  <si>
    <t xml:space="preserve">Maryland </t>
  </si>
  <si>
    <t>&lt;lp;6q&gt;MD</t>
  </si>
  <si>
    <t xml:space="preserve">    MD</t>
  </si>
  <si>
    <t>24000</t>
  </si>
  <si>
    <t>24</t>
  </si>
  <si>
    <t xml:space="preserve">Massachusetts </t>
  </si>
  <si>
    <t>MA</t>
  </si>
  <si>
    <t xml:space="preserve">    MA</t>
  </si>
  <si>
    <t>25000</t>
  </si>
  <si>
    <t>25</t>
  </si>
  <si>
    <t xml:space="preserve">Michigan </t>
  </si>
  <si>
    <t>MI</t>
  </si>
  <si>
    <t xml:space="preserve">    MI</t>
  </si>
  <si>
    <t>26000</t>
  </si>
  <si>
    <t>26</t>
  </si>
  <si>
    <t xml:space="preserve">Minnesota </t>
  </si>
  <si>
    <t>MN</t>
  </si>
  <si>
    <t xml:space="preserve">    MN</t>
  </si>
  <si>
    <t>27000</t>
  </si>
  <si>
    <t>27</t>
  </si>
  <si>
    <t xml:space="preserve">Mississippi </t>
  </si>
  <si>
    <t>MS</t>
  </si>
  <si>
    <t xml:space="preserve">    MS</t>
  </si>
  <si>
    <t>28000</t>
  </si>
  <si>
    <t>28</t>
  </si>
  <si>
    <t xml:space="preserve">Missouri </t>
  </si>
  <si>
    <t>&lt;lp;6q&gt;MO</t>
  </si>
  <si>
    <t xml:space="preserve">    MO</t>
  </si>
  <si>
    <t>29000</t>
  </si>
  <si>
    <t>29</t>
  </si>
  <si>
    <t xml:space="preserve">Montana </t>
  </si>
  <si>
    <t>MT</t>
  </si>
  <si>
    <t xml:space="preserve">    MT</t>
  </si>
  <si>
    <t>30000</t>
  </si>
  <si>
    <t>30</t>
  </si>
  <si>
    <t xml:space="preserve">Nebraska </t>
  </si>
  <si>
    <t>NE</t>
  </si>
  <si>
    <t xml:space="preserve">    NE</t>
  </si>
  <si>
    <t>31000</t>
  </si>
  <si>
    <t>31</t>
  </si>
  <si>
    <t xml:space="preserve">Nevada </t>
  </si>
  <si>
    <t>NV</t>
  </si>
  <si>
    <t xml:space="preserve">    NV</t>
  </si>
  <si>
    <t>32000</t>
  </si>
  <si>
    <t>32</t>
  </si>
  <si>
    <t xml:space="preserve">New Hampshire </t>
  </si>
  <si>
    <t>NH</t>
  </si>
  <si>
    <t xml:space="preserve">    NH</t>
  </si>
  <si>
    <t>33000</t>
  </si>
  <si>
    <t>33</t>
  </si>
  <si>
    <t xml:space="preserve">New Jersey </t>
  </si>
  <si>
    <t>&lt;lp;6q&gt;NJ</t>
  </si>
  <si>
    <t xml:space="preserve">    NJ</t>
  </si>
  <si>
    <t>34000</t>
  </si>
  <si>
    <t>34</t>
  </si>
  <si>
    <t xml:space="preserve">New Mexico </t>
  </si>
  <si>
    <t>NM</t>
  </si>
  <si>
    <t xml:space="preserve">    NM</t>
  </si>
  <si>
    <t>35000</t>
  </si>
  <si>
    <t>35</t>
  </si>
  <si>
    <t xml:space="preserve">New York </t>
  </si>
  <si>
    <t>NY</t>
  </si>
  <si>
    <t xml:space="preserve">    NY</t>
  </si>
  <si>
    <t>36000</t>
  </si>
  <si>
    <t>36</t>
  </si>
  <si>
    <t xml:space="preserve">North Carolina </t>
  </si>
  <si>
    <t>NC</t>
  </si>
  <si>
    <t xml:space="preserve">    NC</t>
  </si>
  <si>
    <t>37000</t>
  </si>
  <si>
    <t>37</t>
  </si>
  <si>
    <t xml:space="preserve">North Dakota </t>
  </si>
  <si>
    <t>ND</t>
  </si>
  <si>
    <t xml:space="preserve">    ND</t>
  </si>
  <si>
    <t>38000</t>
  </si>
  <si>
    <t>38</t>
  </si>
  <si>
    <t xml:space="preserve">Ohio </t>
  </si>
  <si>
    <t>&lt;lp;6q&gt;OH</t>
  </si>
  <si>
    <t xml:space="preserve">    OH</t>
  </si>
  <si>
    <t>39000</t>
  </si>
  <si>
    <t>39</t>
  </si>
  <si>
    <t xml:space="preserve">Oklahoma </t>
  </si>
  <si>
    <t>OK</t>
  </si>
  <si>
    <t xml:space="preserve">    OK</t>
  </si>
  <si>
    <t>40000</t>
  </si>
  <si>
    <t>40</t>
  </si>
  <si>
    <t xml:space="preserve">Oregon </t>
  </si>
  <si>
    <t>OR</t>
  </si>
  <si>
    <t xml:space="preserve">    OR</t>
  </si>
  <si>
    <t>41000</t>
  </si>
  <si>
    <t>41</t>
  </si>
  <si>
    <t xml:space="preserve">Pennsylvania </t>
  </si>
  <si>
    <t>PA</t>
  </si>
  <si>
    <t xml:space="preserve">    PA</t>
  </si>
  <si>
    <t>42000</t>
  </si>
  <si>
    <t>42</t>
  </si>
  <si>
    <t xml:space="preserve">Rhode Island </t>
  </si>
  <si>
    <t>RI</t>
  </si>
  <si>
    <t xml:space="preserve">    RI</t>
  </si>
  <si>
    <t>44000</t>
  </si>
  <si>
    <t>44</t>
  </si>
  <si>
    <t xml:space="preserve">South Carolina </t>
  </si>
  <si>
    <t>&lt;lp;6q&gt;SC</t>
  </si>
  <si>
    <t xml:space="preserve">    SC</t>
  </si>
  <si>
    <t>45000</t>
  </si>
  <si>
    <t>45</t>
  </si>
  <si>
    <t xml:space="preserve">South Dakota </t>
  </si>
  <si>
    <t>SD</t>
  </si>
  <si>
    <t xml:space="preserve">    SD</t>
  </si>
  <si>
    <t>46000</t>
  </si>
  <si>
    <t>46</t>
  </si>
  <si>
    <t xml:space="preserve">Tennessee </t>
  </si>
  <si>
    <t>TN</t>
  </si>
  <si>
    <t xml:space="preserve">    TN</t>
  </si>
  <si>
    <t>47000</t>
  </si>
  <si>
    <t>47</t>
  </si>
  <si>
    <t xml:space="preserve">Texas </t>
  </si>
  <si>
    <t>TX</t>
  </si>
  <si>
    <t xml:space="preserve">    TX</t>
  </si>
  <si>
    <t>48000</t>
  </si>
  <si>
    <t>48</t>
  </si>
  <si>
    <t xml:space="preserve">Utah </t>
  </si>
  <si>
    <t>UT</t>
  </si>
  <si>
    <t xml:space="preserve">    UT</t>
  </si>
  <si>
    <t>49000</t>
  </si>
  <si>
    <t>49</t>
  </si>
  <si>
    <t xml:space="preserve">Vermont </t>
  </si>
  <si>
    <t>&lt;lp;6q&gt;VT</t>
  </si>
  <si>
    <t xml:space="preserve">    VT</t>
  </si>
  <si>
    <t>50000</t>
  </si>
  <si>
    <t>50</t>
  </si>
  <si>
    <t xml:space="preserve">Virginia </t>
  </si>
  <si>
    <t>VA</t>
  </si>
  <si>
    <t xml:space="preserve">    VA</t>
  </si>
  <si>
    <t>51000</t>
  </si>
  <si>
    <t>51</t>
  </si>
  <si>
    <t xml:space="preserve">Washington </t>
  </si>
  <si>
    <t>WA</t>
  </si>
  <si>
    <t xml:space="preserve">    WA</t>
  </si>
  <si>
    <t>53000</t>
  </si>
  <si>
    <t>53</t>
  </si>
  <si>
    <t xml:space="preserve">West Virginia </t>
  </si>
  <si>
    <t>WV</t>
  </si>
  <si>
    <t xml:space="preserve">    WV</t>
  </si>
  <si>
    <t>54000</t>
  </si>
  <si>
    <t>54</t>
  </si>
  <si>
    <t xml:space="preserve">Wisconsin </t>
  </si>
  <si>
    <t>WI</t>
  </si>
  <si>
    <t xml:space="preserve">    WI</t>
  </si>
  <si>
    <t>55000</t>
  </si>
  <si>
    <t>55</t>
  </si>
  <si>
    <t xml:space="preserve">Wyoming </t>
  </si>
  <si>
    <t>WY</t>
  </si>
  <si>
    <t xml:space="preserve">    WY</t>
  </si>
  <si>
    <t>56000</t>
  </si>
  <si>
    <t>56</t>
  </si>
  <si>
    <t xml:space="preserve"> </t>
  </si>
  <si>
    <t>&lt;nr&gt;&lt;endtab&gt;</t>
  </si>
  <si>
    <t>Z Less than 500 or .05 percent.</t>
  </si>
  <si>
    <t>[tbf]Z Less than 500.</t>
  </si>
  <si>
    <t>\1 Other Asian alone, or two or more Asian categories.</t>
  </si>
  <si>
    <t>\2 Other Pacific Islander alone, or two or more Native Hawaiian and</t>
  </si>
  <si>
    <t>Other Pacific Islander categories.</t>
  </si>
  <si>
    <t>Source: U.S. Census Bureau,</t>
  </si>
  <si>
    <t>[tbf]Source: U.S. Census Bureau,</t>
  </si>
  <si>
    <t>"Demographic Profiles: Census 2000";</t>
  </si>
  <si>
    <t>&lt;http://www.census.gov/Press-Release/www/2001/demoprofile.html&gt;; and</t>
  </si>
  <si>
    <t>http://www.census.gov/population/www/</t>
  </si>
  <si>
    <t>****************************************************************************************</t>
  </si>
  <si>
    <t>Please complete:</t>
  </si>
  <si>
    <t>301-763-1171 if you have any questions.</t>
  </si>
  <si>
    <t>population</t>
  </si>
  <si>
    <t xml:space="preserve">   Native Hawaiian and Other Pacific Islander</t>
  </si>
  <si>
    <t>Some</t>
  </si>
  <si>
    <t>Chinese</t>
  </si>
  <si>
    <t>Filipino</t>
  </si>
  <si>
    <t>Japanese</t>
  </si>
  <si>
    <t>Korean</t>
  </si>
  <si>
    <t>Vietnamese</t>
  </si>
  <si>
    <t>Other</t>
  </si>
  <si>
    <t>Guamanian,</t>
  </si>
  <si>
    <t>Samoan</t>
  </si>
  <si>
    <t>other</t>
  </si>
  <si>
    <t>pac</t>
  </si>
  <si>
    <t>Indian</t>
  </si>
  <si>
    <t>Asian \1</t>
  </si>
  <si>
    <t>Chamorro</t>
  </si>
  <si>
    <t>race</t>
  </si>
  <si>
    <t>Islander \2</t>
  </si>
  <si>
    <t>Hispanic</t>
  </si>
  <si>
    <t>origin</t>
  </si>
  <si>
    <t>alone</t>
  </si>
  <si>
    <t>Latino</t>
  </si>
  <si>
    <t>Due to the complexities associated with the production of detailed</t>
  </si>
  <si>
    <t>the estimates at lower levels of geography may not necessarily sum to</t>
  </si>
  <si>
    <t>&lt;nr&gt;Due to the complexities associated with the production of detailed</t>
  </si>
  <si>
    <t>&lt;nr&gt;the estimates at lower levels of geography may not necessarily sum to</t>
  </si>
  <si>
    <t>Non-</t>
  </si>
  <si>
    <t>&lt;nr&gt;&lt;Tc;2;1&gt;Hispanic&lt;r&gt;or&lt;r&gt;Latino&lt;r&gt;origin&lt;Tc;2;1&gt;Non-&lt;r&gt;Hispanic&lt;r&gt;White&lt;r&gt;alone</t>
  </si>
  <si>
    <t>&lt;begtab;tbspec2&gt;&lt;setnc;10&gt;</t>
  </si>
  <si>
    <t>&lt;Tr;2;1&gt;State&lt;Tc;2;1&gt;Total population&lt;Tc;1;5&gt;One race&lt;c&gt;&lt;Tc;2;1&gt;Two or&lt;r&gt;more races</t>
  </si>
  <si>
    <t>ABBREVIATION</t>
  </si>
  <si>
    <t>SYMBOL</t>
  </si>
  <si>
    <t>Internet Link</t>
  </si>
  <si>
    <t>Census</t>
  </si>
  <si>
    <t>&lt;nr&gt;estimates at higher levels of geography\]</t>
  </si>
  <si>
    <t>&lt;nr&gt;&lt;setwid;1;3.5p&gt;&lt;setrul;col;8;0.3q&gt;&lt;setrul;col;2;0.3q&gt;&lt;setrul;col;7;0.3q&gt;</t>
  </si>
  <si>
    <t>Total population</t>
  </si>
  <si>
    <t>White alone</t>
  </si>
  <si>
    <t>Black or African American alone</t>
  </si>
  <si>
    <t>American Indian, Alaska Native alone</t>
  </si>
  <si>
    <t>Asian alone</t>
  </si>
  <si>
    <t>Native Hawaiian and Other Pacific Islander alone</t>
  </si>
  <si>
    <t>Two or more races</t>
  </si>
  <si>
    <t>Hispanic or Latino origin</t>
  </si>
  <si>
    <t>Non-Hispanic White alone</t>
  </si>
  <si>
    <t>State</t>
  </si>
  <si>
    <t>Post</t>
  </si>
  <si>
    <t>office</t>
  </si>
  <si>
    <t>abbreviation</t>
  </si>
  <si>
    <t>5-digit</t>
  </si>
  <si>
    <t>codes</t>
  </si>
  <si>
    <t>2-digit</t>
  </si>
  <si>
    <t>&lt;nr&gt;  Asian&lt;r&gt;alone  Native Hawaiian and Other Pacific Islander alone</t>
  </si>
  <si>
    <t>characteristics' estimates at the state level, the values of</t>
  </si>
  <si>
    <t>&lt;nr&gt;characteristics' estimates at the state level, the values of</t>
  </si>
  <si>
    <t>Percent of total population</t>
  </si>
  <si>
    <t>Persons of Hispanic or Latino origin may be any race.</t>
  </si>
  <si>
    <t>White alone  Black or African American alone  American Indian/&lt;r&gt;Alaska Native alone</t>
  </si>
  <si>
    <t>For more information:</t>
  </si>
  <si>
    <t>2000 (Estimates Base)</t>
  </si>
  <si>
    <t>http://www.census.gov/popest/estimates.php</t>
  </si>
  <si>
    <r>
      <t>[</t>
    </r>
    <r>
      <rPr>
        <b/>
        <sz val="12"/>
        <rFont val="Courier New"/>
        <family val="3"/>
      </rPr>
      <t>In thousands, except percent (76,094 represents 76,094,000).</t>
    </r>
  </si>
  <si>
    <t>2000 data as of April; beginning 2001, as of July.</t>
  </si>
  <si>
    <t>estimates at higher levels of geography.]</t>
  </si>
  <si>
    <t>ANSI code</t>
  </si>
  <si>
    <t>ANSI=American National Standards Institute]</t>
  </si>
  <si>
    <t>PLEASE PROVIDE 2008 DATA AND REVISIONS FOR PRIOR YEARS</t>
  </si>
  <si>
    <t>Contact:  Donnette Willis; donnette.d.willis@census.gov.</t>
  </si>
  <si>
    <t>Phone:    (301) 763-6149</t>
  </si>
  <si>
    <t>&lt;http://www.census.gov/popest/states/asrh/files/SC-EST2008-alldata6-ALL.csv&gt;.</t>
  </si>
  <si>
    <t xml:space="preserve">"Annual State Resident Population Estimates for 6 Race Groups (5 Race Alone Groups and One Group </t>
  </si>
  <si>
    <t>Data for 2000 to 2008:</t>
  </si>
  <si>
    <t>$proc$compose autorecur acsd statab10 p0025 $proc$</t>
  </si>
  <si>
    <t>[45page]&lt;pn;4;25&gt;&lt;px;;2&gt;Population&lt;pa&gt;</t>
  </si>
  <si>
    <t>\&lt;http://www.census.gov/popest/states/asrh/files/SC-EST2008-alldata6-ALL.csv\&gt;.</t>
  </si>
  <si>
    <t>&lt;nr&gt;\[&lt;bold&gt;In thousands (304,060 represents 304,060,000). As of July&lt;med&gt;.</t>
  </si>
  <si>
    <t>Hispanic origin</t>
  </si>
  <si>
    <t>&lt;Tr;;0&gt;&lt;med&gt;Table 19. &lt;ix&gt;&lt;bold&gt;Resident Population by Race, Hispanic Origin, and State: &lt;ql&gt;2008&lt;xix&gt;&lt;l&gt;&lt;lp;6q&gt;&lt;sz;6q&gt;&lt;ff;0&gt;&lt;tq;1&gt;&lt;med&gt;</t>
  </si>
  <si>
    <t>&lt;nr&gt;Persons of Hispanic origin may be any race.</t>
  </si>
  <si>
    <r>
      <t>Table 19.</t>
    </r>
    <r>
      <rPr>
        <b/>
        <sz val="12"/>
        <rFont val="Courier New"/>
        <family val="3"/>
      </rPr>
      <t xml:space="preserve"> Resident Population by Race, Hispanic Origin, and State</t>
    </r>
  </si>
  <si>
    <t>Persons of Hispanic origin may be of any race.</t>
  </si>
  <si>
    <t>with Two or more Race Groups) by Age, Sex, and Hispanic Origin: April 1, 2000 to July 1, 2008"</t>
  </si>
  <si>
    <t>(released May 14, 2009);</t>
  </si>
  <si>
    <t>Please contact Sean Wilburn, sean.wilburn@census.gov</t>
  </si>
  <si>
    <r>
      <t>Table 19.</t>
    </r>
    <r>
      <rPr>
        <b/>
        <sz val="12"/>
        <rFont val="Courier New"/>
        <family val="3"/>
      </rPr>
      <t xml:space="preserve"> Resident Population by Race, Hispanic Origin, and State: 2009</t>
    </r>
  </si>
  <si>
    <t>&lt;http://www.census.gov/census2000/demoprofiles.html&gt;; and</t>
  </si>
  <si>
    <t>Data for 2000 to 2009:</t>
  </si>
  <si>
    <t>&lt;http://www.census.gov/popest/states/asrh/files/SC-EST2009-alldata6-ALL.csv&gt;.</t>
  </si>
  <si>
    <t>"Demographic Profiles: Census 2000,"</t>
  </si>
  <si>
    <t>June 2010,</t>
  </si>
  <si>
    <t>with Two or more Race Groups) by Age, Sex, and Hispanic Origin: April 1, 2000 to July 1, 2009,"</t>
  </si>
  <si>
    <t>Internet release date: 12/15/2010</t>
  </si>
  <si>
    <t>Some other race</t>
  </si>
  <si>
    <t>Northeast</t>
  </si>
  <si>
    <t>Midwest</t>
  </si>
  <si>
    <t>South</t>
  </si>
  <si>
    <t xml:space="preserve">West </t>
  </si>
  <si>
    <t>Table 19. Resident Population by Race and State: 2010</t>
  </si>
  <si>
    <t>estimates at higher levels of geography]</t>
  </si>
  <si>
    <t>[In thousands, except percent (76,094 represents 76,094,000). 2000 data as of April; 2001 as of July; 2010 as of April. Persons of Hispanic or Latino origin may be any race. Due to the complexities associated with the production of detailed characteristics' estimates at the state level, the values of the estimates at lower levels of geography may not necessarily sum to estimates at higher levels of geography]</t>
  </si>
  <si>
    <t>Internet release date: 09/30/2011</t>
  </si>
  <si>
    <t xml:space="preserve">Table with row headers in column A and column headers in rows 4, 5 and 6.  </t>
  </si>
  <si>
    <t>http://www.census.gov/census2000/demoprofiles.html</t>
  </si>
  <si>
    <t>http://www.census.gov/popest/states/asrh/files/SC-EST2009-alldata6-ALL.csv</t>
  </si>
  <si>
    <t>www.census.gov/prod/cen2010/doc/pl94-171.pdf</t>
  </si>
  <si>
    <t>Source: U.S. Census Bureau, "Demographic Profiles: Census 2000," and Data for 2000 to 2009: "Annual State Resident Population Estimates for 6 Race Groups (5 Race Alone Groups and One Group with Two or more Race Groups) by Age, Sex, and Hispanic Origin: April 1, 2000 to July 1, 2009," June 2010. Data for 2010: U.S. Census Bureau, 2010 Census Redistricting Data (Public Law 94-171) Summary File, Table P1.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</si>
</sst>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quot;Yes&quot;;&quot;Yes&quot;;&quot;No&quot;"/>
    <numFmt numFmtId="176" formatCode="&quot;True&quot;;&quot;True&quot;;&quot;False&quot;"/>
    <numFmt numFmtId="177" formatCode="&quot;On&quot;;&quot;On&quot;;&quot;Off&quot;"/>
    <numFmt numFmtId="178" formatCode="mmmm\ d\,\ yyyy"/>
  </numFmts>
  <fonts count="46">
    <font>
      <sz val="12"/>
      <name val="Courier New"/>
      <family val="0"/>
    </font>
    <font>
      <b/>
      <sz val="10"/>
      <name val="Arial"/>
      <family val="0"/>
    </font>
    <font>
      <i/>
      <sz val="10"/>
      <name val="Arial"/>
      <family val="0"/>
    </font>
    <font>
      <b/>
      <i/>
      <sz val="10"/>
      <name val="Arial"/>
      <family val="0"/>
    </font>
    <font>
      <b/>
      <sz val="12"/>
      <name val="Courier New"/>
      <family val="3"/>
    </font>
    <font>
      <u val="single"/>
      <sz val="10.45"/>
      <color indexed="12"/>
      <name val="Courier New"/>
      <family val="3"/>
    </font>
    <font>
      <sz val="12"/>
      <color indexed="10"/>
      <name val="Courier New"/>
      <family val="3"/>
    </font>
    <font>
      <u val="single"/>
      <sz val="9"/>
      <color indexed="36"/>
      <name val="Courier New"/>
      <family val="3"/>
    </font>
    <font>
      <sz val="10"/>
      <name val="Arial"/>
      <family val="2"/>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4">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8"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5">
    <xf numFmtId="3" fontId="0" fillId="0" borderId="0" xfId="0" applyAlignment="1">
      <alignment/>
    </xf>
    <xf numFmtId="3" fontId="0" fillId="0" borderId="0" xfId="0" applyNumberFormat="1" applyFont="1" applyAlignment="1">
      <alignment/>
    </xf>
    <xf numFmtId="0" fontId="0" fillId="0" borderId="0" xfId="0" applyNumberFormat="1" applyFont="1" applyAlignment="1">
      <alignment/>
    </xf>
    <xf numFmtId="3" fontId="0" fillId="0" borderId="0" xfId="0" applyNumberFormat="1" applyFont="1" applyAlignment="1">
      <alignment horizontal="fill"/>
    </xf>
    <xf numFmtId="3" fontId="0" fillId="0" borderId="0" xfId="0" applyNumberFormat="1" applyFont="1" applyAlignment="1">
      <alignment horizontal="center"/>
    </xf>
    <xf numFmtId="0" fontId="0" fillId="0" borderId="0" xfId="57" applyNumberFormat="1" applyFont="1" applyAlignment="1">
      <alignment horizontal="fill"/>
      <protection/>
    </xf>
    <xf numFmtId="0" fontId="0" fillId="0" borderId="0" xfId="57" applyNumberFormat="1" applyFont="1" applyAlignment="1">
      <alignment/>
      <protection/>
    </xf>
    <xf numFmtId="0" fontId="0" fillId="0" borderId="0" xfId="57" applyAlignment="1">
      <alignment/>
      <protection/>
    </xf>
    <xf numFmtId="0" fontId="0" fillId="0" borderId="0" xfId="57" applyNumberFormat="1" applyFont="1" applyAlignment="1">
      <alignment horizontal="center"/>
      <protection/>
    </xf>
    <xf numFmtId="3" fontId="0" fillId="0" borderId="0" xfId="57" applyNumberFormat="1" applyFont="1" applyAlignment="1">
      <alignment/>
      <protection/>
    </xf>
    <xf numFmtId="173" fontId="0" fillId="0" borderId="0" xfId="57" applyNumberFormat="1" applyFont="1" applyAlignment="1">
      <alignment/>
      <protection/>
    </xf>
    <xf numFmtId="3" fontId="0" fillId="0" borderId="0" xfId="0" applyNumberFormat="1" applyAlignment="1">
      <alignment/>
    </xf>
    <xf numFmtId="3" fontId="0" fillId="0" borderId="0" xfId="0" applyNumberFormat="1" applyAlignment="1">
      <alignment horizontal="center"/>
    </xf>
    <xf numFmtId="3" fontId="4" fillId="0" borderId="0" xfId="0" applyNumberFormat="1" applyFont="1" applyAlignment="1">
      <alignment/>
    </xf>
    <xf numFmtId="3" fontId="0" fillId="0" borderId="10" xfId="0" applyNumberFormat="1" applyFont="1" applyBorder="1" applyAlignment="1">
      <alignment horizontal="fill"/>
    </xf>
    <xf numFmtId="3" fontId="0" fillId="0" borderId="11" xfId="0" applyNumberFormat="1" applyFont="1" applyBorder="1" applyAlignment="1">
      <alignment horizontal="fill"/>
    </xf>
    <xf numFmtId="3" fontId="0" fillId="0" borderId="11" xfId="0" applyNumberFormat="1" applyBorder="1" applyAlignment="1">
      <alignment horizontal="center"/>
    </xf>
    <xf numFmtId="3" fontId="0" fillId="0" borderId="11" xfId="0" applyNumberFormat="1" applyFont="1" applyBorder="1" applyAlignment="1">
      <alignment/>
    </xf>
    <xf numFmtId="0" fontId="4" fillId="0" borderId="11" xfId="0" applyNumberFormat="1" applyFont="1" applyBorder="1" applyAlignment="1">
      <alignment/>
    </xf>
    <xf numFmtId="3" fontId="0" fillId="0" borderId="11" xfId="0" applyNumberFormat="1" applyBorder="1" applyAlignment="1">
      <alignment/>
    </xf>
    <xf numFmtId="3" fontId="4" fillId="0" borderId="0" xfId="0" applyFont="1" applyAlignment="1">
      <alignment/>
    </xf>
    <xf numFmtId="3" fontId="0" fillId="0" borderId="12" xfId="0" applyNumberFormat="1" applyFont="1" applyBorder="1" applyAlignment="1">
      <alignment/>
    </xf>
    <xf numFmtId="3" fontId="0" fillId="0" borderId="13" xfId="0" applyNumberFormat="1" applyFont="1" applyBorder="1" applyAlignment="1">
      <alignment/>
    </xf>
    <xf numFmtId="3" fontId="0" fillId="0" borderId="14" xfId="0" applyNumberFormat="1" applyFont="1" applyBorder="1" applyAlignment="1">
      <alignment/>
    </xf>
    <xf numFmtId="3" fontId="0" fillId="0" borderId="14" xfId="0" applyBorder="1" applyAlignment="1">
      <alignment/>
    </xf>
    <xf numFmtId="3" fontId="0" fillId="0" borderId="14" xfId="0" applyNumberFormat="1" applyBorder="1" applyAlignment="1">
      <alignment horizontal="center"/>
    </xf>
    <xf numFmtId="3" fontId="0" fillId="0" borderId="13" xfId="0" applyNumberFormat="1" applyFont="1" applyBorder="1" applyAlignment="1">
      <alignment horizontal="fill"/>
    </xf>
    <xf numFmtId="3" fontId="0" fillId="0" borderId="0" xfId="0" applyNumberFormat="1" applyFont="1" applyAlignment="1">
      <alignment/>
    </xf>
    <xf numFmtId="3" fontId="0" fillId="0" borderId="0" xfId="0" applyFont="1" applyAlignment="1">
      <alignment/>
    </xf>
    <xf numFmtId="3" fontId="4" fillId="0" borderId="0" xfId="0" applyNumberFormat="1" applyFont="1" applyAlignment="1">
      <alignment/>
    </xf>
    <xf numFmtId="3" fontId="0" fillId="0" borderId="0" xfId="0" applyNumberFormat="1" applyFont="1" applyAlignment="1">
      <alignment/>
    </xf>
    <xf numFmtId="3" fontId="0" fillId="0" borderId="0" xfId="0" applyFont="1" applyAlignment="1">
      <alignment/>
    </xf>
    <xf numFmtId="0" fontId="0" fillId="0" borderId="0" xfId="0" applyNumberFormat="1" applyFont="1" applyAlignment="1">
      <alignment/>
    </xf>
    <xf numFmtId="3" fontId="0" fillId="0" borderId="10" xfId="0" applyNumberFormat="1" applyFont="1" applyBorder="1" applyAlignment="1">
      <alignment horizontal="fill"/>
    </xf>
    <xf numFmtId="3" fontId="0" fillId="0" borderId="11" xfId="0" applyNumberFormat="1" applyFont="1" applyBorder="1" applyAlignment="1">
      <alignment/>
    </xf>
    <xf numFmtId="0" fontId="4" fillId="0" borderId="11" xfId="0" applyNumberFormat="1" applyFont="1" applyBorder="1" applyAlignment="1">
      <alignment/>
    </xf>
    <xf numFmtId="3" fontId="0" fillId="0" borderId="12" xfId="0" applyNumberFormat="1" applyFont="1" applyBorder="1" applyAlignment="1">
      <alignment/>
    </xf>
    <xf numFmtId="3" fontId="0" fillId="0" borderId="0" xfId="0" applyNumberFormat="1" applyFont="1" applyBorder="1" applyAlignment="1">
      <alignment/>
    </xf>
    <xf numFmtId="3" fontId="0" fillId="0" borderId="14" xfId="0" applyNumberFormat="1" applyFont="1" applyBorder="1" applyAlignment="1">
      <alignment/>
    </xf>
    <xf numFmtId="3" fontId="0" fillId="0" borderId="0" xfId="0" applyNumberFormat="1" applyFont="1" applyAlignment="1">
      <alignment horizontal="center"/>
    </xf>
    <xf numFmtId="3" fontId="0" fillId="0" borderId="0" xfId="0" applyNumberFormat="1" applyFont="1" applyAlignment="1">
      <alignment horizontal="fill"/>
    </xf>
    <xf numFmtId="3" fontId="0" fillId="0" borderId="14" xfId="0" applyFont="1" applyBorder="1" applyAlignment="1">
      <alignment/>
    </xf>
    <xf numFmtId="3" fontId="0" fillId="0" borderId="14" xfId="0" applyNumberFormat="1" applyFont="1" applyBorder="1" applyAlignment="1">
      <alignment horizontal="center"/>
    </xf>
    <xf numFmtId="3" fontId="0" fillId="0" borderId="11" xfId="0" applyNumberFormat="1" applyFont="1" applyBorder="1" applyAlignment="1">
      <alignment horizontal="fill"/>
    </xf>
    <xf numFmtId="3" fontId="0" fillId="0" borderId="11" xfId="0" applyNumberFormat="1" applyFont="1" applyBorder="1" applyAlignment="1">
      <alignment horizontal="center"/>
    </xf>
    <xf numFmtId="3" fontId="0" fillId="0" borderId="13" xfId="0" applyNumberFormat="1" applyFont="1" applyBorder="1" applyAlignment="1">
      <alignment horizontal="fill"/>
    </xf>
    <xf numFmtId="3" fontId="4" fillId="0" borderId="0" xfId="0" applyFont="1" applyAlignment="1">
      <alignment/>
    </xf>
    <xf numFmtId="3" fontId="0" fillId="0" borderId="0" xfId="0" applyNumberFormat="1" applyFont="1" applyAlignment="1">
      <alignment/>
    </xf>
    <xf numFmtId="3" fontId="0" fillId="0" borderId="0" xfId="0" applyFont="1" applyAlignment="1">
      <alignment/>
    </xf>
    <xf numFmtId="3" fontId="0" fillId="0" borderId="0" xfId="0" applyFont="1" applyAlignment="1">
      <alignment/>
    </xf>
    <xf numFmtId="3" fontId="6" fillId="0" borderId="0" xfId="0" applyNumberFormat="1" applyFont="1" applyAlignment="1">
      <alignment/>
    </xf>
    <xf numFmtId="3" fontId="6" fillId="0" borderId="0" xfId="0" applyFont="1" applyAlignment="1">
      <alignment/>
    </xf>
    <xf numFmtId="0" fontId="6" fillId="0" borderId="0" xfId="57" applyFont="1" applyAlignment="1">
      <alignment/>
      <protection/>
    </xf>
    <xf numFmtId="3" fontId="0" fillId="0" borderId="0" xfId="0" applyNumberFormat="1" applyFont="1" applyAlignment="1">
      <alignment/>
    </xf>
    <xf numFmtId="3" fontId="0" fillId="0" borderId="15" xfId="0" applyNumberFormat="1" applyFont="1" applyBorder="1" applyAlignment="1">
      <alignment/>
    </xf>
    <xf numFmtId="174" fontId="0" fillId="0" borderId="0" xfId="0" applyNumberFormat="1" applyFont="1" applyAlignment="1">
      <alignment/>
    </xf>
    <xf numFmtId="174" fontId="0" fillId="0" borderId="0" xfId="0" applyNumberFormat="1" applyFont="1" applyAlignment="1">
      <alignment/>
    </xf>
    <xf numFmtId="174" fontId="0" fillId="0" borderId="14" xfId="0" applyNumberFormat="1" applyFont="1" applyBorder="1" applyAlignment="1">
      <alignment/>
    </xf>
    <xf numFmtId="174" fontId="0" fillId="0" borderId="12" xfId="0" applyNumberFormat="1" applyFont="1" applyBorder="1" applyAlignment="1">
      <alignment/>
    </xf>
    <xf numFmtId="3" fontId="0" fillId="0" borderId="0" xfId="0" applyNumberFormat="1" applyFont="1" applyBorder="1" applyAlignment="1">
      <alignment horizontal="fill"/>
    </xf>
    <xf numFmtId="173" fontId="4" fillId="0" borderId="0" xfId="0" applyNumberFormat="1" applyFont="1" applyAlignment="1">
      <alignment/>
    </xf>
    <xf numFmtId="173" fontId="0" fillId="0" borderId="0" xfId="0" applyNumberFormat="1" applyFont="1" applyAlignment="1">
      <alignment/>
    </xf>
    <xf numFmtId="0" fontId="4" fillId="0" borderId="0" xfId="57" applyNumberFormat="1" applyFont="1" applyAlignment="1">
      <alignment/>
      <protection/>
    </xf>
    <xf numFmtId="3" fontId="4" fillId="0" borderId="0" xfId="57" applyNumberFormat="1" applyFont="1" applyAlignment="1">
      <alignment/>
      <protection/>
    </xf>
    <xf numFmtId="173" fontId="4" fillId="0" borderId="0" xfId="57" applyNumberFormat="1" applyFont="1" applyAlignment="1">
      <alignment/>
      <protection/>
    </xf>
    <xf numFmtId="0" fontId="4" fillId="0" borderId="0" xfId="57" applyFont="1" applyAlignment="1">
      <alignment/>
      <protection/>
    </xf>
    <xf numFmtId="174" fontId="4" fillId="0" borderId="0" xfId="0" applyNumberFormat="1" applyFont="1" applyAlignment="1">
      <alignment/>
    </xf>
    <xf numFmtId="3" fontId="0" fillId="0" borderId="0" xfId="0" applyAlignment="1">
      <alignment/>
    </xf>
    <xf numFmtId="3" fontId="0" fillId="0" borderId="0" xfId="0" applyNumberFormat="1" applyAlignment="1">
      <alignment/>
    </xf>
    <xf numFmtId="14" fontId="0" fillId="0" borderId="0" xfId="57" applyNumberFormat="1" applyFont="1" applyAlignment="1">
      <alignment/>
      <protection/>
    </xf>
    <xf numFmtId="3" fontId="0" fillId="0" borderId="10" xfId="0" applyNumberFormat="1" applyFont="1" applyBorder="1" applyAlignment="1">
      <alignment horizontal="fill"/>
    </xf>
    <xf numFmtId="3" fontId="0" fillId="0" borderId="11" xfId="0" applyNumberFormat="1" applyFont="1" applyBorder="1" applyAlignment="1">
      <alignment/>
    </xf>
    <xf numFmtId="3" fontId="0" fillId="0" borderId="12" xfId="0" applyNumberFormat="1" applyFont="1" applyBorder="1" applyAlignment="1">
      <alignment/>
    </xf>
    <xf numFmtId="3" fontId="0" fillId="0" borderId="13" xfId="0" applyNumberFormat="1" applyFont="1" applyBorder="1" applyAlignment="1">
      <alignment/>
    </xf>
    <xf numFmtId="3" fontId="0" fillId="0" borderId="0" xfId="0" applyNumberFormat="1" applyFont="1" applyAlignment="1">
      <alignment horizontal="center"/>
    </xf>
    <xf numFmtId="3" fontId="0" fillId="0" borderId="14" xfId="0" applyNumberFormat="1" applyFont="1" applyBorder="1" applyAlignment="1">
      <alignment/>
    </xf>
    <xf numFmtId="3" fontId="0" fillId="0" borderId="0" xfId="0" applyNumberFormat="1" applyFont="1" applyAlignment="1">
      <alignment horizontal="fill"/>
    </xf>
    <xf numFmtId="3" fontId="0" fillId="0" borderId="14" xfId="0" applyFont="1" applyBorder="1" applyAlignment="1">
      <alignment/>
    </xf>
    <xf numFmtId="3" fontId="0" fillId="0" borderId="14" xfId="0" applyNumberFormat="1" applyFont="1" applyBorder="1" applyAlignment="1">
      <alignment horizontal="center"/>
    </xf>
    <xf numFmtId="3" fontId="0" fillId="0" borderId="11" xfId="0" applyNumberFormat="1" applyFont="1" applyBorder="1" applyAlignment="1">
      <alignment horizontal="fill"/>
    </xf>
    <xf numFmtId="3" fontId="0" fillId="0" borderId="11" xfId="0" applyNumberFormat="1" applyFont="1" applyBorder="1" applyAlignment="1">
      <alignment horizontal="center"/>
    </xf>
    <xf numFmtId="3" fontId="0" fillId="0" borderId="13" xfId="0" applyNumberFormat="1" applyFont="1" applyBorder="1" applyAlignment="1">
      <alignment horizontal="fill"/>
    </xf>
    <xf numFmtId="0" fontId="0" fillId="0" borderId="0" xfId="0" applyNumberFormat="1" applyFont="1" applyAlignment="1">
      <alignment/>
    </xf>
    <xf numFmtId="3" fontId="5" fillId="0" borderId="0" xfId="53" applyNumberFormat="1" applyAlignment="1" applyProtection="1">
      <alignment/>
      <protection/>
    </xf>
    <xf numFmtId="3" fontId="0" fillId="0" borderId="10" xfId="0" applyNumberFormat="1" applyFont="1" applyBorder="1" applyAlignment="1">
      <alignment horizontal="fill"/>
    </xf>
    <xf numFmtId="3" fontId="0" fillId="0" borderId="11" xfId="0" applyNumberFormat="1" applyFont="1" applyBorder="1" applyAlignment="1">
      <alignment/>
    </xf>
    <xf numFmtId="3" fontId="0" fillId="0" borderId="12" xfId="0" applyNumberFormat="1" applyFont="1" applyBorder="1" applyAlignment="1">
      <alignment/>
    </xf>
    <xf numFmtId="3" fontId="0" fillId="0" borderId="14" xfId="0" applyNumberFormat="1" applyFont="1" applyBorder="1" applyAlignment="1">
      <alignment/>
    </xf>
    <xf numFmtId="3" fontId="0" fillId="0" borderId="0" xfId="0" applyNumberFormat="1" applyFont="1" applyAlignment="1">
      <alignment horizontal="center"/>
    </xf>
    <xf numFmtId="3" fontId="0" fillId="0" borderId="0" xfId="0" applyNumberFormat="1" applyFont="1" applyAlignment="1">
      <alignment horizontal="fill"/>
    </xf>
    <xf numFmtId="3" fontId="0" fillId="0" borderId="14" xfId="0" applyFont="1" applyBorder="1" applyAlignment="1">
      <alignment/>
    </xf>
    <xf numFmtId="3" fontId="0" fillId="0" borderId="11" xfId="0" applyNumberFormat="1" applyFont="1" applyBorder="1" applyAlignment="1">
      <alignment horizontal="fill"/>
    </xf>
    <xf numFmtId="3" fontId="0" fillId="0" borderId="13" xfId="0" applyNumberFormat="1" applyFont="1" applyBorder="1" applyAlignment="1">
      <alignment horizontal="fill"/>
    </xf>
    <xf numFmtId="174" fontId="0" fillId="0" borderId="0" xfId="0" applyNumberFormat="1" applyFont="1" applyAlignment="1">
      <alignment/>
    </xf>
    <xf numFmtId="174" fontId="0" fillId="0" borderId="14" xfId="0" applyNumberFormat="1" applyFont="1" applyBorder="1" applyAlignment="1">
      <alignment/>
    </xf>
    <xf numFmtId="174" fontId="0" fillId="0" borderId="12" xfId="0" applyNumberFormat="1" applyFont="1" applyBorder="1" applyAlignment="1">
      <alignment/>
    </xf>
    <xf numFmtId="0" fontId="0" fillId="0" borderId="0" xfId="0" applyNumberFormat="1" applyFont="1" applyAlignment="1">
      <alignment/>
    </xf>
    <xf numFmtId="3" fontId="0" fillId="0" borderId="0" xfId="0" applyNumberFormat="1" applyFont="1" applyAlignment="1">
      <alignment horizontal="right" wrapText="1"/>
    </xf>
    <xf numFmtId="3" fontId="0" fillId="0" borderId="16" xfId="0" applyNumberFormat="1" applyFont="1" applyBorder="1" applyAlignment="1">
      <alignment/>
    </xf>
    <xf numFmtId="3" fontId="4" fillId="0" borderId="17" xfId="0" applyNumberFormat="1" applyFont="1" applyBorder="1" applyAlignment="1">
      <alignment/>
    </xf>
    <xf numFmtId="3" fontId="0" fillId="0" borderId="17" xfId="0" applyNumberFormat="1" applyFont="1" applyBorder="1" applyAlignment="1">
      <alignment/>
    </xf>
    <xf numFmtId="3" fontId="0" fillId="0" borderId="15" xfId="0" applyNumberFormat="1" applyFont="1" applyBorder="1" applyAlignment="1">
      <alignment horizontal="fill"/>
    </xf>
    <xf numFmtId="174" fontId="0" fillId="0" borderId="16" xfId="0" applyNumberFormat="1" applyFont="1" applyBorder="1" applyAlignment="1">
      <alignment/>
    </xf>
    <xf numFmtId="3" fontId="0" fillId="0" borderId="17" xfId="0" applyNumberFormat="1" applyBorder="1" applyAlignment="1">
      <alignment/>
    </xf>
    <xf numFmtId="3" fontId="0" fillId="0" borderId="11" xfId="0" applyNumberFormat="1" applyFont="1" applyBorder="1" applyAlignment="1">
      <alignment horizontal="right" wrapText="1"/>
    </xf>
    <xf numFmtId="3" fontId="0" fillId="0" borderId="15" xfId="0" applyNumberFormat="1" applyFont="1" applyBorder="1" applyAlignment="1">
      <alignment horizontal="right" wrapText="1"/>
    </xf>
    <xf numFmtId="174" fontId="0" fillId="0" borderId="0" xfId="0" applyNumberFormat="1" applyFont="1" applyBorder="1" applyAlignment="1">
      <alignment/>
    </xf>
    <xf numFmtId="174" fontId="0" fillId="0" borderId="18" xfId="0" applyNumberFormat="1" applyFont="1" applyBorder="1" applyAlignment="1">
      <alignment/>
    </xf>
    <xf numFmtId="3" fontId="0" fillId="0" borderId="19" xfId="0" applyNumberFormat="1" applyBorder="1" applyAlignment="1">
      <alignment/>
    </xf>
    <xf numFmtId="3" fontId="0" fillId="0" borderId="20" xfId="0" applyNumberFormat="1" applyFont="1" applyBorder="1" applyAlignment="1">
      <alignment horizontal="fill"/>
    </xf>
    <xf numFmtId="3" fontId="0" fillId="0" borderId="15" xfId="0" applyFont="1" applyBorder="1" applyAlignment="1">
      <alignment horizontal="right" wrapText="1"/>
    </xf>
    <xf numFmtId="3" fontId="0" fillId="0" borderId="13" xfId="0" applyNumberFormat="1" applyFont="1" applyBorder="1" applyAlignment="1">
      <alignment/>
    </xf>
    <xf numFmtId="173" fontId="4" fillId="0" borderId="17" xfId="0" applyNumberFormat="1" applyFont="1" applyBorder="1" applyAlignment="1">
      <alignment/>
    </xf>
    <xf numFmtId="173" fontId="0" fillId="0" borderId="17" xfId="0" applyNumberFormat="1" applyFont="1" applyBorder="1" applyAlignment="1">
      <alignment/>
    </xf>
    <xf numFmtId="173" fontId="4" fillId="0" borderId="19" xfId="0" applyNumberFormat="1" applyFont="1" applyBorder="1" applyAlignment="1">
      <alignment/>
    </xf>
    <xf numFmtId="173" fontId="0" fillId="0" borderId="19" xfId="0" applyNumberFormat="1" applyFont="1" applyBorder="1" applyAlignment="1">
      <alignment/>
    </xf>
    <xf numFmtId="3" fontId="0" fillId="0" borderId="20" xfId="0" applyNumberFormat="1" applyFont="1" applyBorder="1" applyAlignment="1">
      <alignment/>
    </xf>
    <xf numFmtId="4" fontId="0" fillId="0" borderId="0" xfId="0" applyNumberFormat="1" applyAlignment="1">
      <alignment/>
    </xf>
    <xf numFmtId="173" fontId="4" fillId="0" borderId="0" xfId="0" applyNumberFormat="1" applyFont="1" applyBorder="1" applyAlignment="1">
      <alignment/>
    </xf>
    <xf numFmtId="173" fontId="4" fillId="0" borderId="14" xfId="0" applyNumberFormat="1" applyFont="1" applyBorder="1" applyAlignment="1">
      <alignment/>
    </xf>
    <xf numFmtId="3" fontId="0" fillId="0" borderId="19" xfId="0" applyFont="1" applyBorder="1" applyAlignment="1">
      <alignment/>
    </xf>
    <xf numFmtId="173" fontId="0" fillId="0" borderId="0" xfId="0" applyNumberFormat="1" applyFont="1" applyAlignment="1">
      <alignment/>
    </xf>
    <xf numFmtId="173" fontId="0" fillId="0" borderId="0" xfId="0" applyNumberFormat="1" applyFont="1" applyBorder="1" applyAlignment="1">
      <alignment/>
    </xf>
    <xf numFmtId="173" fontId="0" fillId="0" borderId="14" xfId="0" applyNumberFormat="1" applyFont="1" applyBorder="1" applyAlignment="1">
      <alignment/>
    </xf>
    <xf numFmtId="3" fontId="4" fillId="0" borderId="18" xfId="0" applyFont="1" applyBorder="1" applyAlignment="1">
      <alignment/>
    </xf>
    <xf numFmtId="3" fontId="4" fillId="0" borderId="10" xfId="0" applyFont="1" applyBorder="1" applyAlignment="1">
      <alignment/>
    </xf>
    <xf numFmtId="3" fontId="0" fillId="0" borderId="20" xfId="0" applyFont="1" applyBorder="1" applyAlignment="1">
      <alignment/>
    </xf>
    <xf numFmtId="3" fontId="45" fillId="0" borderId="0" xfId="0" applyFont="1" applyAlignment="1">
      <alignment/>
    </xf>
    <xf numFmtId="3" fontId="0" fillId="0" borderId="0" xfId="0" applyNumberFormat="1" applyFont="1" applyAlignment="1">
      <alignment horizontal="left"/>
    </xf>
    <xf numFmtId="3" fontId="0" fillId="0" borderId="11" xfId="0" applyNumberFormat="1" applyFont="1" applyBorder="1" applyAlignment="1">
      <alignment horizontal="right" wrapText="1"/>
    </xf>
    <xf numFmtId="3" fontId="0" fillId="0" borderId="21" xfId="0" applyNumberFormat="1" applyFont="1" applyBorder="1" applyAlignment="1">
      <alignment horizontal="right" wrapText="1"/>
    </xf>
    <xf numFmtId="3" fontId="0" fillId="0" borderId="15" xfId="0" applyNumberFormat="1" applyFont="1" applyBorder="1" applyAlignment="1">
      <alignment horizontal="right" wrapText="1"/>
    </xf>
    <xf numFmtId="3" fontId="0" fillId="0" borderId="21" xfId="0" applyFont="1" applyBorder="1" applyAlignment="1">
      <alignment horizontal="right" wrapText="1"/>
    </xf>
    <xf numFmtId="174" fontId="0" fillId="0" borderId="17" xfId="0" applyNumberFormat="1" applyFont="1" applyBorder="1" applyAlignment="1">
      <alignment/>
    </xf>
    <xf numFmtId="3" fontId="0" fillId="0" borderId="0" xfId="0" applyFont="1" applyBorder="1" applyAlignment="1">
      <alignment/>
    </xf>
    <xf numFmtId="3" fontId="0" fillId="0" borderId="17" xfId="0" applyNumberFormat="1" applyFont="1" applyBorder="1" applyAlignment="1">
      <alignment/>
    </xf>
    <xf numFmtId="3" fontId="0" fillId="0" borderId="15" xfId="0" applyNumberFormat="1" applyFont="1" applyBorder="1" applyAlignment="1">
      <alignment/>
    </xf>
    <xf numFmtId="3" fontId="0" fillId="0" borderId="11" xfId="0" applyFont="1" applyBorder="1" applyAlignment="1">
      <alignment/>
    </xf>
    <xf numFmtId="173" fontId="0" fillId="0" borderId="11" xfId="0" applyNumberFormat="1" applyFont="1" applyBorder="1" applyAlignment="1">
      <alignment/>
    </xf>
    <xf numFmtId="173" fontId="0" fillId="0" borderId="13" xfId="0" applyNumberFormat="1" applyFont="1" applyBorder="1" applyAlignment="1">
      <alignment/>
    </xf>
    <xf numFmtId="3" fontId="9" fillId="0" borderId="0" xfId="53" applyNumberFormat="1" applyFont="1" applyAlignment="1" applyProtection="1">
      <alignment horizontal="left"/>
      <protection/>
    </xf>
    <xf numFmtId="3" fontId="0" fillId="0" borderId="0" xfId="0" applyNumberFormat="1" applyFont="1" applyAlignment="1">
      <alignment horizontal="left"/>
    </xf>
    <xf numFmtId="3" fontId="9" fillId="0" borderId="0" xfId="53" applyNumberFormat="1" applyFont="1" applyAlignment="1" applyProtection="1">
      <alignment horizontal="left"/>
      <protection/>
    </xf>
    <xf numFmtId="3" fontId="0" fillId="0" borderId="11" xfId="0" applyNumberFormat="1" applyFont="1" applyBorder="1" applyAlignment="1">
      <alignment horizontal="left" wrapText="1"/>
    </xf>
    <xf numFmtId="3" fontId="0" fillId="0" borderId="0" xfId="0" applyNumberFormat="1" applyFont="1" applyAlignment="1">
      <alignment horizontal="left" wrapText="1"/>
    </xf>
    <xf numFmtId="3" fontId="0" fillId="0" borderId="10" xfId="0" applyNumberFormat="1" applyFont="1" applyBorder="1" applyAlignment="1">
      <alignment horizontal="left" wrapText="1"/>
    </xf>
    <xf numFmtId="3" fontId="0" fillId="0" borderId="18" xfId="0" applyFont="1" applyBorder="1" applyAlignment="1">
      <alignment horizontal="right" wrapText="1"/>
    </xf>
    <xf numFmtId="3" fontId="0" fillId="0" borderId="19" xfId="0" applyFont="1" applyBorder="1" applyAlignment="1">
      <alignment horizontal="right" wrapText="1"/>
    </xf>
    <xf numFmtId="3" fontId="0" fillId="0" borderId="20" xfId="0" applyFont="1" applyBorder="1" applyAlignment="1">
      <alignment horizontal="right" wrapText="1"/>
    </xf>
    <xf numFmtId="3" fontId="0" fillId="0" borderId="22"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12" xfId="0" applyFont="1" applyBorder="1" applyAlignment="1">
      <alignment horizontal="right" wrapText="1"/>
    </xf>
    <xf numFmtId="3" fontId="0" fillId="0" borderId="13" xfId="0" applyFont="1" applyBorder="1" applyAlignment="1">
      <alignment horizontal="right" wrapText="1"/>
    </xf>
    <xf numFmtId="3" fontId="0" fillId="0" borderId="22" xfId="0" applyNumberFormat="1" applyFont="1" applyBorder="1" applyAlignment="1">
      <alignment horizontal="center"/>
    </xf>
    <xf numFmtId="3" fontId="0" fillId="0" borderId="21" xfId="0" applyNumberFormat="1" applyFont="1" applyBorder="1" applyAlignment="1">
      <alignment horizontal="center"/>
    </xf>
    <xf numFmtId="3" fontId="0" fillId="0" borderId="10" xfId="0" applyNumberFormat="1" applyFont="1" applyBorder="1" applyAlignment="1">
      <alignment horizontal="center"/>
    </xf>
    <xf numFmtId="3" fontId="0" fillId="0" borderId="23" xfId="0" applyNumberFormat="1" applyFont="1" applyBorder="1" applyAlignment="1">
      <alignment horizontal="center"/>
    </xf>
    <xf numFmtId="3" fontId="0" fillId="0" borderId="18"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8" xfId="0" applyNumberFormat="1" applyFont="1" applyBorder="1" applyAlignment="1">
      <alignment horizontal="right" wrapText="1"/>
    </xf>
    <xf numFmtId="3" fontId="0" fillId="0" borderId="19" xfId="0" applyNumberFormat="1" applyFont="1" applyBorder="1" applyAlignment="1">
      <alignment horizontal="right" wrapText="1"/>
    </xf>
    <xf numFmtId="3" fontId="0" fillId="0" borderId="20" xfId="0" applyNumberFormat="1" applyFont="1" applyBorder="1" applyAlignment="1">
      <alignment horizontal="right" wrapText="1"/>
    </xf>
    <xf numFmtId="3" fontId="0" fillId="0" borderId="12"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6" xfId="0" applyNumberFormat="1" applyFont="1" applyBorder="1" applyAlignment="1">
      <alignment horizontal="center" vertical="center"/>
    </xf>
    <xf numFmtId="3" fontId="0" fillId="0" borderId="13" xfId="0" applyNumberFormat="1" applyFont="1" applyBorder="1" applyAlignment="1">
      <alignment horizontal="center" vertical="center"/>
    </xf>
    <xf numFmtId="3" fontId="0" fillId="0" borderId="11"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8" xfId="0" applyNumberFormat="1" applyFont="1" applyBorder="1" applyAlignment="1">
      <alignment horizontal="right" wrapText="1"/>
    </xf>
    <xf numFmtId="3" fontId="0" fillId="0" borderId="19" xfId="0" applyNumberFormat="1" applyFont="1" applyBorder="1" applyAlignment="1">
      <alignment horizontal="right" wrapText="1"/>
    </xf>
    <xf numFmtId="3" fontId="0" fillId="0" borderId="20" xfId="0" applyNumberFormat="1" applyFont="1" applyBorder="1" applyAlignment="1">
      <alignment horizontal="right" wrapText="1"/>
    </xf>
    <xf numFmtId="3" fontId="0" fillId="0" borderId="18"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8" xfId="0" applyBorder="1" applyAlignment="1">
      <alignment horizontal="right" wrapText="1"/>
    </xf>
    <xf numFmtId="3" fontId="0" fillId="0" borderId="19" xfId="0" applyBorder="1" applyAlignment="1">
      <alignment horizontal="right" wrapText="1"/>
    </xf>
    <xf numFmtId="3" fontId="0" fillId="0" borderId="20" xfId="0" applyBorder="1" applyAlignment="1">
      <alignment horizontal="right" wrapText="1"/>
    </xf>
    <xf numFmtId="3" fontId="0" fillId="0" borderId="12" xfId="0" applyNumberFormat="1" applyFont="1" applyBorder="1" applyAlignment="1">
      <alignment horizontal="right" wrapText="1"/>
    </xf>
    <xf numFmtId="3" fontId="0" fillId="0" borderId="14" xfId="0" applyNumberFormat="1" applyFont="1" applyBorder="1" applyAlignment="1">
      <alignment horizontal="right" wrapText="1"/>
    </xf>
    <xf numFmtId="3" fontId="0" fillId="0" borderId="13" xfId="0" applyNumberFormat="1" applyFont="1" applyBorder="1" applyAlignment="1">
      <alignment horizontal="right" wrapText="1"/>
    </xf>
    <xf numFmtId="3" fontId="0" fillId="0" borderId="16" xfId="0" applyBorder="1" applyAlignment="1">
      <alignment horizontal="right" wrapText="1"/>
    </xf>
    <xf numFmtId="3" fontId="0" fillId="0" borderId="17" xfId="0" applyBorder="1" applyAlignment="1">
      <alignment horizontal="right" wrapText="1"/>
    </xf>
    <xf numFmtId="3" fontId="0" fillId="0" borderId="15" xfId="0" applyBorder="1" applyAlignment="1">
      <alignment horizontal="right" wrapText="1"/>
    </xf>
    <xf numFmtId="3" fontId="0" fillId="0" borderId="22"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21" xfId="0" applyNumberFormat="1" applyFont="1" applyBorder="1" applyAlignment="1">
      <alignment horizontal="center"/>
    </xf>
    <xf numFmtId="3" fontId="0" fillId="0" borderId="21" xfId="0" applyBorder="1" applyAlignment="1">
      <alignment horizontal="center"/>
    </xf>
    <xf numFmtId="3" fontId="0" fillId="0" borderId="23" xfId="0" applyBorder="1" applyAlignment="1">
      <alignment horizontal="center"/>
    </xf>
    <xf numFmtId="3" fontId="0" fillId="0" borderId="10" xfId="0" applyBorder="1" applyAlignment="1">
      <alignment horizontal="right" wrapText="1"/>
    </xf>
    <xf numFmtId="3" fontId="0" fillId="0" borderId="11" xfId="0" applyBorder="1" applyAlignment="1">
      <alignment horizontal="right" wrapText="1"/>
    </xf>
    <xf numFmtId="3" fontId="0" fillId="0" borderId="10" xfId="0" applyNumberFormat="1" applyFont="1" applyBorder="1" applyAlignment="1">
      <alignment horizontal="center" vertical="center"/>
    </xf>
    <xf numFmtId="3" fontId="0" fillId="0" borderId="16" xfId="0" applyNumberFormat="1" applyFont="1" applyBorder="1" applyAlignment="1">
      <alignment horizontal="center" vertical="center"/>
    </xf>
    <xf numFmtId="3" fontId="0" fillId="0" borderId="11"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0" xfId="0" applyFont="1" applyAlignment="1">
      <alignment horizontal="center" wrapText="1"/>
    </xf>
    <xf numFmtId="3" fontId="0" fillId="0" borderId="0" xfId="0" applyNumberFormat="1" applyFont="1" applyAlignment="1">
      <alignment horizontal="right" wrapText="1"/>
    </xf>
    <xf numFmtId="3" fontId="0" fillId="0" borderId="0" xfId="0" applyAlignment="1">
      <alignment wrapText="1"/>
    </xf>
    <xf numFmtId="3" fontId="0" fillId="0" borderId="19" xfId="0" applyBorder="1" applyAlignment="1">
      <alignment wrapText="1"/>
    </xf>
    <xf numFmtId="3" fontId="0" fillId="0" borderId="11" xfId="0" applyNumberFormat="1" applyFont="1" applyBorder="1" applyAlignment="1">
      <alignment horizontal="center"/>
    </xf>
    <xf numFmtId="3" fontId="0" fillId="0" borderId="11" xfId="0" applyBorder="1" applyAlignment="1">
      <alignment horizontal="center"/>
    </xf>
    <xf numFmtId="3" fontId="0" fillId="0" borderId="11" xfId="0" applyNumberFormat="1" applyFont="1" applyBorder="1" applyAlignment="1">
      <alignment horizontal="center"/>
    </xf>
    <xf numFmtId="3" fontId="0" fillId="0" borderId="0" xfId="0" applyNumberFormat="1" applyFont="1" applyAlignment="1">
      <alignment horizontal="right" wrapText="1"/>
    </xf>
    <xf numFmtId="3" fontId="0" fillId="0" borderId="14" xfId="0" applyNumberFormat="1" applyFont="1" applyBorder="1" applyAlignment="1">
      <alignment horizontal="right" wrapText="1"/>
    </xf>
    <xf numFmtId="3" fontId="9" fillId="0" borderId="0" xfId="53" applyNumberFormat="1"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estimates.php" TargetMode="External" /><Relationship Id="rId2" Type="http://schemas.openxmlformats.org/officeDocument/2006/relationships/hyperlink" Target="http://www.census.gov/census2000/demoprofiles.html" TargetMode="External" /><Relationship Id="rId3" Type="http://schemas.openxmlformats.org/officeDocument/2006/relationships/hyperlink" Target="http://www.census.gov/popest/states/asrh/files/SC-EST2009-alldata6-ALL.csv" TargetMode="External" /><Relationship Id="rId4" Type="http://schemas.openxmlformats.org/officeDocument/2006/relationships/hyperlink" Target="http://www.census.gov/prod/cen2010/doc/pl94-171.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popest/estimates.ph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nsus.gov/popest/estimates.ph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9"/>
  <sheetViews>
    <sheetView showGridLines="0" tabSelected="1" zoomScale="75" zoomScaleNormal="75" zoomScalePageLayoutView="0" workbookViewId="0" topLeftCell="A1">
      <selection activeCell="A1" sqref="A1"/>
    </sheetView>
  </sheetViews>
  <sheetFormatPr defaultColWidth="8.796875" defaultRowHeight="15.75"/>
  <cols>
    <col min="1" max="1" width="21.69921875" style="28" customWidth="1"/>
    <col min="2" max="2" width="11.69921875" style="28" customWidth="1"/>
    <col min="3" max="7" width="9.19921875" style="28" customWidth="1"/>
    <col min="8" max="8" width="8.3984375" style="28" customWidth="1"/>
    <col min="9" max="9" width="8.296875" style="28" customWidth="1"/>
    <col min="10" max="10" width="7.69921875" style="28" customWidth="1"/>
    <col min="11" max="13" width="8.8984375" style="28" customWidth="1"/>
    <col min="14" max="14" width="9.69921875" style="28" customWidth="1"/>
    <col min="15" max="15" width="8.19921875" style="28" customWidth="1"/>
    <col min="16" max="16" width="8.5" style="28" customWidth="1"/>
    <col min="17" max="16384" width="8.796875" style="28" customWidth="1"/>
  </cols>
  <sheetData>
    <row r="1" ht="3" customHeight="1">
      <c r="A1" s="127" t="s">
        <v>411</v>
      </c>
    </row>
    <row r="2" spans="1:16" ht="15.75">
      <c r="A2" s="144" t="s">
        <v>407</v>
      </c>
      <c r="B2" s="144"/>
      <c r="C2" s="144"/>
      <c r="D2" s="144"/>
      <c r="E2" s="144"/>
      <c r="F2" s="144"/>
      <c r="G2" s="144"/>
      <c r="H2" s="144"/>
      <c r="I2" s="144"/>
      <c r="J2" s="144"/>
      <c r="K2" s="144"/>
      <c r="L2" s="144"/>
      <c r="M2" s="144"/>
      <c r="N2" s="144"/>
      <c r="O2" s="144"/>
      <c r="P2" s="144"/>
    </row>
    <row r="3" spans="1:16" ht="60.75" customHeight="1">
      <c r="A3" s="143" t="s">
        <v>409</v>
      </c>
      <c r="B3" s="143"/>
      <c r="C3" s="143"/>
      <c r="D3" s="143"/>
      <c r="E3" s="143"/>
      <c r="F3" s="143"/>
      <c r="G3" s="143"/>
      <c r="H3" s="143"/>
      <c r="I3" s="143"/>
      <c r="J3" s="143"/>
      <c r="K3" s="143"/>
      <c r="L3" s="143"/>
      <c r="M3" s="143"/>
      <c r="N3" s="143"/>
      <c r="O3" s="143"/>
      <c r="P3" s="143"/>
    </row>
    <row r="4" spans="1:16" ht="15.75" customHeight="1">
      <c r="A4" s="157" t="s">
        <v>355</v>
      </c>
      <c r="B4" s="160" t="s">
        <v>346</v>
      </c>
      <c r="C4" s="163" t="s">
        <v>11</v>
      </c>
      <c r="D4" s="164"/>
      <c r="E4" s="164"/>
      <c r="F4" s="164"/>
      <c r="G4" s="164"/>
      <c r="H4" s="165"/>
      <c r="I4" s="146" t="s">
        <v>352</v>
      </c>
      <c r="J4" s="149" t="s">
        <v>365</v>
      </c>
      <c r="K4" s="150"/>
      <c r="L4" s="150"/>
      <c r="M4" s="150"/>
      <c r="N4" s="150"/>
      <c r="O4" s="150"/>
      <c r="P4" s="150"/>
    </row>
    <row r="5" spans="1:16" ht="15.75" customHeight="1">
      <c r="A5" s="158"/>
      <c r="B5" s="161"/>
      <c r="C5" s="166"/>
      <c r="D5" s="167"/>
      <c r="E5" s="167"/>
      <c r="F5" s="167"/>
      <c r="G5" s="167"/>
      <c r="H5" s="168"/>
      <c r="I5" s="147"/>
      <c r="J5" s="153" t="s">
        <v>11</v>
      </c>
      <c r="K5" s="154"/>
      <c r="L5" s="154"/>
      <c r="M5" s="154"/>
      <c r="N5" s="155"/>
      <c r="O5" s="156"/>
      <c r="P5" s="151" t="s">
        <v>352</v>
      </c>
    </row>
    <row r="6" spans="1:16" ht="102" customHeight="1">
      <c r="A6" s="159"/>
      <c r="B6" s="162"/>
      <c r="C6" s="129" t="s">
        <v>347</v>
      </c>
      <c r="D6" s="129" t="s">
        <v>348</v>
      </c>
      <c r="E6" s="129" t="s">
        <v>349</v>
      </c>
      <c r="F6" s="129" t="s">
        <v>350</v>
      </c>
      <c r="G6" s="130" t="s">
        <v>351</v>
      </c>
      <c r="H6" s="131" t="s">
        <v>402</v>
      </c>
      <c r="I6" s="148"/>
      <c r="J6" s="129" t="s">
        <v>347</v>
      </c>
      <c r="K6" s="129" t="s">
        <v>348</v>
      </c>
      <c r="L6" s="129" t="s">
        <v>349</v>
      </c>
      <c r="M6" s="129" t="s">
        <v>350</v>
      </c>
      <c r="N6" s="132" t="s">
        <v>351</v>
      </c>
      <c r="O6" s="131" t="s">
        <v>402</v>
      </c>
      <c r="P6" s="152"/>
    </row>
    <row r="7" spans="1:16" s="20" customFormat="1" ht="16.5">
      <c r="A7" s="99" t="s">
        <v>35</v>
      </c>
      <c r="B7" s="124">
        <v>308745.538</v>
      </c>
      <c r="C7" s="125">
        <v>223553.265</v>
      </c>
      <c r="D7" s="125">
        <v>38929.319</v>
      </c>
      <c r="E7" s="125">
        <v>2932.248</v>
      </c>
      <c r="F7" s="125">
        <v>14674.252</v>
      </c>
      <c r="G7" s="125">
        <v>540.013</v>
      </c>
      <c r="H7" s="125">
        <v>19107.368</v>
      </c>
      <c r="I7" s="124">
        <v>9009.073</v>
      </c>
      <c r="J7" s="60">
        <v>72.40696220199303</v>
      </c>
      <c r="K7" s="60">
        <v>12.608868536911455</v>
      </c>
      <c r="L7" s="60">
        <v>0.9497296767411098</v>
      </c>
      <c r="M7" s="60">
        <v>4.752862857567839</v>
      </c>
      <c r="N7" s="118">
        <v>0.17490552365488762</v>
      </c>
      <c r="O7" s="118">
        <v>6.188710652718809</v>
      </c>
      <c r="P7" s="119">
        <v>2.917960550412878</v>
      </c>
    </row>
    <row r="8" spans="1:16" s="20" customFormat="1" ht="16.5">
      <c r="A8" s="133" t="s">
        <v>403</v>
      </c>
      <c r="B8" s="120">
        <v>55317.24</v>
      </c>
      <c r="C8" s="134">
        <v>41168.338</v>
      </c>
      <c r="D8" s="134">
        <v>6550.217</v>
      </c>
      <c r="E8" s="134">
        <v>212.864</v>
      </c>
      <c r="F8" s="134">
        <v>3060.773</v>
      </c>
      <c r="G8" s="134">
        <v>20.553</v>
      </c>
      <c r="H8" s="134">
        <v>2887.966</v>
      </c>
      <c r="I8" s="120">
        <v>1416.529</v>
      </c>
      <c r="J8" s="121">
        <v>74.42225606339001</v>
      </c>
      <c r="K8" s="121">
        <v>11.841185496601058</v>
      </c>
      <c r="L8" s="121">
        <v>0.38480589414800886</v>
      </c>
      <c r="M8" s="121">
        <v>5.533126743127459</v>
      </c>
      <c r="N8" s="122">
        <v>0.037154782125789355</v>
      </c>
      <c r="O8" s="122">
        <v>5.220734078562126</v>
      </c>
      <c r="P8" s="123">
        <v>2.560736942045554</v>
      </c>
    </row>
    <row r="9" spans="1:16" s="20" customFormat="1" ht="16.5">
      <c r="A9" s="133" t="s">
        <v>404</v>
      </c>
      <c r="B9" s="120">
        <v>66927.001</v>
      </c>
      <c r="C9" s="134">
        <v>54423.523</v>
      </c>
      <c r="D9" s="134">
        <v>6950.869</v>
      </c>
      <c r="E9" s="134">
        <v>458.611</v>
      </c>
      <c r="F9" s="134">
        <v>1729.059</v>
      </c>
      <c r="G9" s="134">
        <v>29.546</v>
      </c>
      <c r="H9" s="134">
        <v>1887.463</v>
      </c>
      <c r="I9" s="120">
        <v>1447.93</v>
      </c>
      <c r="J9" s="121">
        <v>81.31773751523693</v>
      </c>
      <c r="K9" s="121">
        <v>10.38574700217032</v>
      </c>
      <c r="L9" s="121">
        <v>0.6852406250804515</v>
      </c>
      <c r="M9" s="121">
        <v>2.5834998941608034</v>
      </c>
      <c r="N9" s="122">
        <v>0.044146606838098124</v>
      </c>
      <c r="O9" s="122">
        <v>2.8201816483604274</v>
      </c>
      <c r="P9" s="123">
        <v>2.163446708152962</v>
      </c>
    </row>
    <row r="10" spans="1:16" s="20" customFormat="1" ht="16.5">
      <c r="A10" s="133" t="s">
        <v>405</v>
      </c>
      <c r="B10" s="120">
        <v>114555.744</v>
      </c>
      <c r="C10" s="134">
        <v>80173.145</v>
      </c>
      <c r="D10" s="134">
        <v>22005.433</v>
      </c>
      <c r="E10" s="134">
        <v>923.783</v>
      </c>
      <c r="F10" s="134">
        <v>3213.47</v>
      </c>
      <c r="G10" s="134">
        <v>82.9</v>
      </c>
      <c r="H10" s="134">
        <v>5403.603</v>
      </c>
      <c r="I10" s="120">
        <v>2753.41</v>
      </c>
      <c r="J10" s="121">
        <v>69.98614141949966</v>
      </c>
      <c r="K10" s="121">
        <v>19.209366751613956</v>
      </c>
      <c r="L10" s="121">
        <v>0.8064047840324794</v>
      </c>
      <c r="M10" s="121">
        <v>2.8051583340945347</v>
      </c>
      <c r="N10" s="122">
        <v>0.0723665152923279</v>
      </c>
      <c r="O10" s="122">
        <v>4.7170074684338825</v>
      </c>
      <c r="P10" s="123">
        <v>2.4035547270331548</v>
      </c>
    </row>
    <row r="11" spans="1:16" s="20" customFormat="1" ht="16.5">
      <c r="A11" s="133" t="s">
        <v>406</v>
      </c>
      <c r="B11" s="120">
        <v>71945.553</v>
      </c>
      <c r="C11" s="134">
        <v>47788.259</v>
      </c>
      <c r="D11" s="134">
        <v>3422.8</v>
      </c>
      <c r="E11" s="134">
        <v>1336.99</v>
      </c>
      <c r="F11" s="134">
        <v>6670.95</v>
      </c>
      <c r="G11" s="134">
        <v>407.014</v>
      </c>
      <c r="H11" s="134">
        <v>8928.336</v>
      </c>
      <c r="I11" s="120">
        <v>3391.204</v>
      </c>
      <c r="J11" s="121">
        <v>66.42281142796969</v>
      </c>
      <c r="K11" s="121">
        <v>4.75748653985605</v>
      </c>
      <c r="L11" s="121">
        <v>1.8583358446073797</v>
      </c>
      <c r="M11" s="121">
        <v>9.272220063413787</v>
      </c>
      <c r="N11" s="122">
        <v>0.5657250282029246</v>
      </c>
      <c r="O11" s="122">
        <v>12.409851099483522</v>
      </c>
      <c r="P11" s="123">
        <v>4.713569996466633</v>
      </c>
    </row>
    <row r="12" spans="1:16" ht="27" customHeight="1">
      <c r="A12" s="135" t="s">
        <v>40</v>
      </c>
      <c r="B12" s="120">
        <v>4779.736</v>
      </c>
      <c r="C12" s="134">
        <v>3275.394</v>
      </c>
      <c r="D12" s="134">
        <v>1251.311</v>
      </c>
      <c r="E12" s="134">
        <v>28.218</v>
      </c>
      <c r="F12" s="134">
        <v>53.595</v>
      </c>
      <c r="G12" s="134">
        <v>3.057</v>
      </c>
      <c r="H12" s="134">
        <v>96.91</v>
      </c>
      <c r="I12" s="120">
        <v>71.251</v>
      </c>
      <c r="J12" s="121">
        <v>68.52667176597201</v>
      </c>
      <c r="K12" s="121">
        <v>26.179500290392603</v>
      </c>
      <c r="L12" s="121">
        <v>0.5903673340954396</v>
      </c>
      <c r="M12" s="121">
        <v>1.1212962389554568</v>
      </c>
      <c r="N12" s="122">
        <v>0.06395750727655251</v>
      </c>
      <c r="O12" s="122">
        <v>2.027517837805268</v>
      </c>
      <c r="P12" s="123">
        <v>1.490689025502664</v>
      </c>
    </row>
    <row r="13" spans="1:16" ht="15.75">
      <c r="A13" s="135" t="s">
        <v>45</v>
      </c>
      <c r="B13" s="120">
        <v>710.231</v>
      </c>
      <c r="C13" s="134">
        <v>473.576</v>
      </c>
      <c r="D13" s="134">
        <v>23.263</v>
      </c>
      <c r="E13" s="134">
        <v>104.871</v>
      </c>
      <c r="F13" s="134">
        <v>38.135</v>
      </c>
      <c r="G13" s="134">
        <v>7.409</v>
      </c>
      <c r="H13" s="134">
        <v>11.102</v>
      </c>
      <c r="I13" s="120">
        <v>51.875</v>
      </c>
      <c r="J13" s="121">
        <v>66.67915086781625</v>
      </c>
      <c r="K13" s="121">
        <v>3.2754132106314704</v>
      </c>
      <c r="L13" s="121">
        <v>14.765759309295145</v>
      </c>
      <c r="M13" s="121">
        <v>5.369379821494697</v>
      </c>
      <c r="N13" s="122">
        <v>1.0431817253823052</v>
      </c>
      <c r="O13" s="122">
        <v>1.5631533965709747</v>
      </c>
      <c r="P13" s="123">
        <v>7.303961668809163</v>
      </c>
    </row>
    <row r="14" spans="1:16" ht="15.75">
      <c r="A14" s="135" t="s">
        <v>50</v>
      </c>
      <c r="B14" s="120">
        <v>6392.017</v>
      </c>
      <c r="C14" s="134">
        <v>4667.121</v>
      </c>
      <c r="D14" s="134">
        <v>259.008</v>
      </c>
      <c r="E14" s="134">
        <v>296.529</v>
      </c>
      <c r="F14" s="134">
        <v>176.695</v>
      </c>
      <c r="G14" s="134">
        <v>12.648</v>
      </c>
      <c r="H14" s="134">
        <v>761.716</v>
      </c>
      <c r="I14" s="120">
        <v>218.3</v>
      </c>
      <c r="J14" s="121">
        <v>73.01484022961766</v>
      </c>
      <c r="K14" s="121">
        <v>4.052054304611517</v>
      </c>
      <c r="L14" s="121">
        <v>4.639052117664893</v>
      </c>
      <c r="M14" s="121">
        <v>2.7643074165791486</v>
      </c>
      <c r="N14" s="122">
        <v>0.197871814170707</v>
      </c>
      <c r="O14" s="122">
        <v>11.916676692192778</v>
      </c>
      <c r="P14" s="123">
        <v>3.415197425163294</v>
      </c>
    </row>
    <row r="15" spans="1:16" ht="15.75">
      <c r="A15" s="135" t="s">
        <v>55</v>
      </c>
      <c r="B15" s="120">
        <v>2915.918</v>
      </c>
      <c r="C15" s="134">
        <v>2245.229</v>
      </c>
      <c r="D15" s="134">
        <v>449.895</v>
      </c>
      <c r="E15" s="134">
        <v>22.248</v>
      </c>
      <c r="F15" s="134">
        <v>36.102</v>
      </c>
      <c r="G15" s="134">
        <v>5.863</v>
      </c>
      <c r="H15" s="134">
        <v>99.571</v>
      </c>
      <c r="I15" s="120">
        <v>57.01</v>
      </c>
      <c r="J15" s="121">
        <v>76.99904455475084</v>
      </c>
      <c r="K15" s="121">
        <v>15.428931814955016</v>
      </c>
      <c r="L15" s="121">
        <v>0.7629844186290561</v>
      </c>
      <c r="M15" s="121">
        <v>1.2381006598950999</v>
      </c>
      <c r="N15" s="122">
        <v>0.20106875433396962</v>
      </c>
      <c r="O15" s="122">
        <v>3.4147393719576473</v>
      </c>
      <c r="P15" s="123">
        <v>1.9551304254783568</v>
      </c>
    </row>
    <row r="16" spans="1:16" ht="15.75">
      <c r="A16" s="135" t="s">
        <v>60</v>
      </c>
      <c r="B16" s="120">
        <v>37253.956</v>
      </c>
      <c r="C16" s="134">
        <v>21453.934</v>
      </c>
      <c r="D16" s="134">
        <v>2299.072</v>
      </c>
      <c r="E16" s="134">
        <v>362.801</v>
      </c>
      <c r="F16" s="134">
        <v>4861.007</v>
      </c>
      <c r="G16" s="134">
        <v>144.386</v>
      </c>
      <c r="H16" s="134">
        <v>6317.372</v>
      </c>
      <c r="I16" s="120">
        <v>1815.384</v>
      </c>
      <c r="J16" s="121">
        <v>57.5883377325082</v>
      </c>
      <c r="K16" s="121">
        <v>6.171349963477705</v>
      </c>
      <c r="L16" s="121">
        <v>0.9738589909753477</v>
      </c>
      <c r="M16" s="121">
        <v>13.048297474770196</v>
      </c>
      <c r="N16" s="122">
        <v>0.3875722621243231</v>
      </c>
      <c r="O16" s="122">
        <v>16.957587000961723</v>
      </c>
      <c r="P16" s="123">
        <v>4.872996575182512</v>
      </c>
    </row>
    <row r="17" spans="1:16" ht="15.75">
      <c r="A17" s="135" t="s">
        <v>65</v>
      </c>
      <c r="B17" s="120">
        <v>5029.196</v>
      </c>
      <c r="C17" s="134">
        <v>4089.202</v>
      </c>
      <c r="D17" s="134">
        <v>201.737</v>
      </c>
      <c r="E17" s="134">
        <v>56.01</v>
      </c>
      <c r="F17" s="134">
        <v>139.028</v>
      </c>
      <c r="G17" s="134">
        <v>6.623</v>
      </c>
      <c r="H17" s="134">
        <v>364.14</v>
      </c>
      <c r="I17" s="120">
        <v>172.456</v>
      </c>
      <c r="J17" s="121">
        <v>81.30925897499323</v>
      </c>
      <c r="K17" s="121">
        <v>4.011317117089889</v>
      </c>
      <c r="L17" s="121">
        <v>1.1136969010553575</v>
      </c>
      <c r="M17" s="121">
        <v>2.764418010353941</v>
      </c>
      <c r="N17" s="122">
        <v>0.13169102973914718</v>
      </c>
      <c r="O17" s="122">
        <v>7.2405211489073</v>
      </c>
      <c r="P17" s="123">
        <v>3.429096817861145</v>
      </c>
    </row>
    <row r="18" spans="1:16" ht="15.75">
      <c r="A18" s="135" t="s">
        <v>70</v>
      </c>
      <c r="B18" s="120">
        <v>3574.097</v>
      </c>
      <c r="C18" s="134">
        <v>2772.41</v>
      </c>
      <c r="D18" s="134">
        <v>362.296</v>
      </c>
      <c r="E18" s="134">
        <v>11.256</v>
      </c>
      <c r="F18" s="134">
        <v>135.565</v>
      </c>
      <c r="G18" s="134">
        <v>1.428</v>
      </c>
      <c r="H18" s="134">
        <v>198.466</v>
      </c>
      <c r="I18" s="120">
        <v>92.676</v>
      </c>
      <c r="J18" s="121">
        <v>77.56952315507945</v>
      </c>
      <c r="K18" s="121">
        <v>10.136714252579042</v>
      </c>
      <c r="L18" s="121">
        <v>0.31493269488768766</v>
      </c>
      <c r="M18" s="121">
        <v>3.7929860325559153</v>
      </c>
      <c r="N18" s="122">
        <v>0.03995414785888575</v>
      </c>
      <c r="O18" s="122">
        <v>5.552899095911499</v>
      </c>
      <c r="P18" s="123">
        <v>2.592990621127518</v>
      </c>
    </row>
    <row r="19" spans="1:16" ht="15.75">
      <c r="A19" s="135" t="s">
        <v>75</v>
      </c>
      <c r="B19" s="120">
        <v>897.934</v>
      </c>
      <c r="C19" s="134">
        <v>618.617</v>
      </c>
      <c r="D19" s="134">
        <v>191.814</v>
      </c>
      <c r="E19" s="134">
        <v>4.181</v>
      </c>
      <c r="F19" s="134">
        <v>28.549</v>
      </c>
      <c r="G19" s="134">
        <v>0.4</v>
      </c>
      <c r="H19" s="134">
        <v>30.519</v>
      </c>
      <c r="I19" s="120">
        <v>23.854</v>
      </c>
      <c r="J19" s="121">
        <v>68.89337078226238</v>
      </c>
      <c r="K19" s="121">
        <v>21.36170364414311</v>
      </c>
      <c r="L19" s="121">
        <v>0.4656244222849341</v>
      </c>
      <c r="M19" s="121">
        <v>3.179409622533505</v>
      </c>
      <c r="N19" s="122">
        <v>0.04454670387801331</v>
      </c>
      <c r="O19" s="122">
        <v>3.39880213913272</v>
      </c>
      <c r="P19" s="123">
        <v>2.6565426857653236</v>
      </c>
    </row>
    <row r="20" spans="1:16" ht="15.75">
      <c r="A20" s="135" t="s">
        <v>80</v>
      </c>
      <c r="B20" s="120">
        <v>601.723</v>
      </c>
      <c r="C20" s="134">
        <v>231.471</v>
      </c>
      <c r="D20" s="134">
        <v>305.125</v>
      </c>
      <c r="E20" s="134">
        <v>2.079</v>
      </c>
      <c r="F20" s="134">
        <v>21.056</v>
      </c>
      <c r="G20" s="134">
        <v>0.302</v>
      </c>
      <c r="H20" s="134">
        <v>24.374</v>
      </c>
      <c r="I20" s="120">
        <v>17.316</v>
      </c>
      <c r="J20" s="121">
        <v>38.4680326329557</v>
      </c>
      <c r="K20" s="121">
        <v>50.70854861788564</v>
      </c>
      <c r="L20" s="121">
        <v>0.34550781671965347</v>
      </c>
      <c r="M20" s="121">
        <v>3.4992845545209343</v>
      </c>
      <c r="N20" s="122">
        <v>0.05018920666153696</v>
      </c>
      <c r="O20" s="122">
        <v>4.050701070093714</v>
      </c>
      <c r="P20" s="123">
        <v>2.8777361011628275</v>
      </c>
    </row>
    <row r="21" spans="1:16" ht="15.75">
      <c r="A21" s="135" t="s">
        <v>85</v>
      </c>
      <c r="B21" s="120">
        <v>18801.31</v>
      </c>
      <c r="C21" s="134">
        <v>14109.162</v>
      </c>
      <c r="D21" s="134">
        <v>2999.862</v>
      </c>
      <c r="E21" s="134">
        <v>71.458</v>
      </c>
      <c r="F21" s="134">
        <v>454.821</v>
      </c>
      <c r="G21" s="134">
        <v>12.286</v>
      </c>
      <c r="H21" s="134">
        <v>681.144</v>
      </c>
      <c r="I21" s="120">
        <v>472.577</v>
      </c>
      <c r="J21" s="121">
        <v>75.04350494726165</v>
      </c>
      <c r="K21" s="121">
        <v>15.955600966102892</v>
      </c>
      <c r="L21" s="121">
        <v>0.3800692611312722</v>
      </c>
      <c r="M21" s="121">
        <v>2.419092073903361</v>
      </c>
      <c r="N21" s="122">
        <v>0.06534651042932646</v>
      </c>
      <c r="O21" s="122">
        <v>3.6228539394329435</v>
      </c>
      <c r="P21" s="123">
        <v>2.513532301738549</v>
      </c>
    </row>
    <row r="22" spans="1:16" ht="15.75">
      <c r="A22" s="135" t="s">
        <v>90</v>
      </c>
      <c r="B22" s="120">
        <v>9687.653</v>
      </c>
      <c r="C22" s="134">
        <v>5787.44</v>
      </c>
      <c r="D22" s="134">
        <v>2950.435</v>
      </c>
      <c r="E22" s="134">
        <v>32.151</v>
      </c>
      <c r="F22" s="134">
        <v>314.467</v>
      </c>
      <c r="G22" s="134">
        <v>6.799</v>
      </c>
      <c r="H22" s="134">
        <v>388.872</v>
      </c>
      <c r="I22" s="120">
        <v>207.489</v>
      </c>
      <c r="J22" s="121">
        <v>59.740372616566674</v>
      </c>
      <c r="K22" s="121">
        <v>30.4556222234632</v>
      </c>
      <c r="L22" s="121">
        <v>0.33187604882214505</v>
      </c>
      <c r="M22" s="121">
        <v>3.2460597009409806</v>
      </c>
      <c r="N22" s="122">
        <v>0.07018211738178484</v>
      </c>
      <c r="O22" s="122">
        <v>4.014099183775472</v>
      </c>
      <c r="P22" s="123">
        <v>2.141788109049736</v>
      </c>
    </row>
    <row r="23" spans="1:16" ht="15.75">
      <c r="A23" s="135" t="s">
        <v>95</v>
      </c>
      <c r="B23" s="120">
        <v>1360.301</v>
      </c>
      <c r="C23" s="134">
        <v>336.599</v>
      </c>
      <c r="D23" s="134">
        <v>21.424</v>
      </c>
      <c r="E23" s="134">
        <v>4.164</v>
      </c>
      <c r="F23" s="134">
        <v>525.078</v>
      </c>
      <c r="G23" s="134">
        <v>135.422</v>
      </c>
      <c r="H23" s="134">
        <v>16.985</v>
      </c>
      <c r="I23" s="120">
        <v>320.629</v>
      </c>
      <c r="J23" s="121">
        <v>24.74444994159381</v>
      </c>
      <c r="K23" s="121">
        <v>1.574945545140377</v>
      </c>
      <c r="L23" s="121">
        <v>0.30610872152560353</v>
      </c>
      <c r="M23" s="121">
        <v>38.600133352838824</v>
      </c>
      <c r="N23" s="122">
        <v>9.955296658607176</v>
      </c>
      <c r="O23" s="122">
        <v>1.2486207096811661</v>
      </c>
      <c r="P23" s="123">
        <v>23.57044507061305</v>
      </c>
    </row>
    <row r="24" spans="1:16" ht="15.75">
      <c r="A24" s="135" t="s">
        <v>100</v>
      </c>
      <c r="B24" s="120">
        <v>1567.582</v>
      </c>
      <c r="C24" s="134">
        <v>1396.487</v>
      </c>
      <c r="D24" s="134">
        <v>9.81</v>
      </c>
      <c r="E24" s="134">
        <v>21.441</v>
      </c>
      <c r="F24" s="134">
        <v>19.069</v>
      </c>
      <c r="G24" s="134">
        <v>2.317</v>
      </c>
      <c r="H24" s="134">
        <v>79.523</v>
      </c>
      <c r="I24" s="120">
        <v>38.935</v>
      </c>
      <c r="J24" s="121">
        <v>89.08541945493123</v>
      </c>
      <c r="K24" s="121">
        <v>0.6258045831095279</v>
      </c>
      <c r="L24" s="121">
        <v>1.367775338068439</v>
      </c>
      <c r="M24" s="121">
        <v>1.21645948983849</v>
      </c>
      <c r="N24" s="122">
        <v>0.1478072598435042</v>
      </c>
      <c r="O24" s="122">
        <v>5.072972259186441</v>
      </c>
      <c r="P24" s="123">
        <v>2.483761615022372</v>
      </c>
    </row>
    <row r="25" spans="1:16" ht="15.75">
      <c r="A25" s="135" t="s">
        <v>105</v>
      </c>
      <c r="B25" s="120">
        <v>12830.632</v>
      </c>
      <c r="C25" s="134">
        <v>9177.877</v>
      </c>
      <c r="D25" s="134">
        <v>1866.414</v>
      </c>
      <c r="E25" s="134">
        <v>43.963</v>
      </c>
      <c r="F25" s="134">
        <v>586.934</v>
      </c>
      <c r="G25" s="134">
        <v>4.05</v>
      </c>
      <c r="H25" s="134">
        <v>861.412</v>
      </c>
      <c r="I25" s="120">
        <v>289.982</v>
      </c>
      <c r="J25" s="121">
        <v>71.53098148243984</v>
      </c>
      <c r="K25" s="121">
        <v>14.546547668111751</v>
      </c>
      <c r="L25" s="121">
        <v>0.342640954864889</v>
      </c>
      <c r="M25" s="121">
        <v>4.574474585507557</v>
      </c>
      <c r="N25" s="122">
        <v>0.03156508580403522</v>
      </c>
      <c r="O25" s="122">
        <v>6.713714492006318</v>
      </c>
      <c r="P25" s="123">
        <v>2.2600757312656152</v>
      </c>
    </row>
    <row r="26" spans="1:16" ht="15.75">
      <c r="A26" s="135" t="s">
        <v>110</v>
      </c>
      <c r="B26" s="120">
        <v>6483.802</v>
      </c>
      <c r="C26" s="134">
        <v>5467.906</v>
      </c>
      <c r="D26" s="134">
        <v>591.397</v>
      </c>
      <c r="E26" s="134">
        <v>18.462</v>
      </c>
      <c r="F26" s="134">
        <v>102.474</v>
      </c>
      <c r="G26" s="134">
        <v>2.348</v>
      </c>
      <c r="H26" s="134">
        <v>173.314</v>
      </c>
      <c r="I26" s="120">
        <v>127.901</v>
      </c>
      <c r="J26" s="121">
        <v>84.33178557889337</v>
      </c>
      <c r="K26" s="121">
        <v>9.12114527864978</v>
      </c>
      <c r="L26" s="121">
        <v>0.2847403421634405</v>
      </c>
      <c r="M26" s="121">
        <v>1.5804615871983754</v>
      </c>
      <c r="N26" s="122">
        <v>0.0362133205178073</v>
      </c>
      <c r="O26" s="122">
        <v>2.673030422582306</v>
      </c>
      <c r="P26" s="123">
        <v>1.9726234699949199</v>
      </c>
    </row>
    <row r="27" spans="1:16" ht="15.75">
      <c r="A27" s="135" t="s">
        <v>115</v>
      </c>
      <c r="B27" s="120">
        <v>3046.355</v>
      </c>
      <c r="C27" s="134">
        <v>2781.561</v>
      </c>
      <c r="D27" s="134">
        <v>89.148</v>
      </c>
      <c r="E27" s="134">
        <v>11.084</v>
      </c>
      <c r="F27" s="134">
        <v>53.094</v>
      </c>
      <c r="G27" s="134">
        <v>2.003</v>
      </c>
      <c r="H27" s="134">
        <v>56.132</v>
      </c>
      <c r="I27" s="120">
        <v>53.333</v>
      </c>
      <c r="J27" s="121">
        <v>91.30784166651623</v>
      </c>
      <c r="K27" s="121">
        <v>2.9263825128719403</v>
      </c>
      <c r="L27" s="121">
        <v>0.3638446602579148</v>
      </c>
      <c r="M27" s="121">
        <v>1.7428697574642482</v>
      </c>
      <c r="N27" s="122">
        <v>0.06575070863376067</v>
      </c>
      <c r="O27" s="122">
        <v>1.8425954952722188</v>
      </c>
      <c r="P27" s="123">
        <v>1.7507151989837033</v>
      </c>
    </row>
    <row r="28" spans="1:16" ht="15.75">
      <c r="A28" s="135" t="s">
        <v>120</v>
      </c>
      <c r="B28" s="120">
        <v>2853.118</v>
      </c>
      <c r="C28" s="134">
        <v>2391.044</v>
      </c>
      <c r="D28" s="134">
        <v>167.864</v>
      </c>
      <c r="E28" s="134">
        <v>28.15</v>
      </c>
      <c r="F28" s="134">
        <v>67.762</v>
      </c>
      <c r="G28" s="134">
        <v>2.238</v>
      </c>
      <c r="H28" s="134">
        <v>110.127</v>
      </c>
      <c r="I28" s="120">
        <v>85.933</v>
      </c>
      <c r="J28" s="121">
        <v>83.80459553372836</v>
      </c>
      <c r="K28" s="121">
        <v>5.883528126071197</v>
      </c>
      <c r="L28" s="121">
        <v>0.9866398795983902</v>
      </c>
      <c r="M28" s="121">
        <v>2.3750156845948887</v>
      </c>
      <c r="N28" s="122">
        <v>0.07844049913112602</v>
      </c>
      <c r="O28" s="122">
        <v>3.8598824163599263</v>
      </c>
      <c r="P28" s="123">
        <v>3.0118978605161093</v>
      </c>
    </row>
    <row r="29" spans="1:16" ht="15.75">
      <c r="A29" s="135" t="s">
        <v>125</v>
      </c>
      <c r="B29" s="120">
        <v>4339.367</v>
      </c>
      <c r="C29" s="134">
        <v>3809.537</v>
      </c>
      <c r="D29" s="134">
        <v>337.52</v>
      </c>
      <c r="E29" s="134">
        <v>10.12</v>
      </c>
      <c r="F29" s="134">
        <v>48.93</v>
      </c>
      <c r="G29" s="134">
        <v>2.501</v>
      </c>
      <c r="H29" s="134">
        <v>55.551</v>
      </c>
      <c r="I29" s="120">
        <v>75.208</v>
      </c>
      <c r="J29" s="121">
        <v>87.79015464697962</v>
      </c>
      <c r="K29" s="121">
        <v>7.778092979920803</v>
      </c>
      <c r="L29" s="121">
        <v>0.23321373831713238</v>
      </c>
      <c r="M29" s="121">
        <v>1.1275838157961748</v>
      </c>
      <c r="N29" s="122">
        <v>0.05763513434102254</v>
      </c>
      <c r="O29" s="122">
        <v>1.2801636736418007</v>
      </c>
      <c r="P29" s="123">
        <v>1.733156011003448</v>
      </c>
    </row>
    <row r="30" spans="1:16" ht="15.75">
      <c r="A30" s="135" t="s">
        <v>130</v>
      </c>
      <c r="B30" s="120">
        <v>4533.372</v>
      </c>
      <c r="C30" s="134">
        <v>2836.192</v>
      </c>
      <c r="D30" s="134">
        <v>1452.396</v>
      </c>
      <c r="E30" s="134">
        <v>30.579</v>
      </c>
      <c r="F30" s="134">
        <v>70.132</v>
      </c>
      <c r="G30" s="134">
        <v>1.963</v>
      </c>
      <c r="H30" s="134">
        <v>69.227</v>
      </c>
      <c r="I30" s="120">
        <v>72.883</v>
      </c>
      <c r="J30" s="121">
        <v>62.562525201990915</v>
      </c>
      <c r="K30" s="121">
        <v>32.037873794605865</v>
      </c>
      <c r="L30" s="121">
        <v>0.6745310113531384</v>
      </c>
      <c r="M30" s="121">
        <v>1.5470162166263877</v>
      </c>
      <c r="N30" s="122">
        <v>0.04330110125531282</v>
      </c>
      <c r="O30" s="122">
        <v>1.5270531516054717</v>
      </c>
      <c r="P30" s="123">
        <v>1.6076995225628956</v>
      </c>
    </row>
    <row r="31" spans="1:16" ht="15.75">
      <c r="A31" s="135" t="s">
        <v>135</v>
      </c>
      <c r="B31" s="120">
        <v>1328.361</v>
      </c>
      <c r="C31" s="134">
        <v>1264.971</v>
      </c>
      <c r="D31" s="134">
        <v>15.707</v>
      </c>
      <c r="E31" s="134">
        <v>8.568</v>
      </c>
      <c r="F31" s="134">
        <v>13.571</v>
      </c>
      <c r="G31" s="134">
        <v>0.342</v>
      </c>
      <c r="H31" s="134">
        <v>4.261</v>
      </c>
      <c r="I31" s="120">
        <v>20.941</v>
      </c>
      <c r="J31" s="121">
        <v>95.22795384688348</v>
      </c>
      <c r="K31" s="121">
        <v>1.1824345942104595</v>
      </c>
      <c r="L31" s="121">
        <v>0.6450053863369972</v>
      </c>
      <c r="M31" s="121">
        <v>1.0216349320704234</v>
      </c>
      <c r="N31" s="122">
        <v>0.02574601332017426</v>
      </c>
      <c r="O31" s="122">
        <v>0.32077123613234654</v>
      </c>
      <c r="P31" s="123">
        <v>1.5764539910461086</v>
      </c>
    </row>
    <row r="32" spans="1:16" ht="15.75">
      <c r="A32" s="135" t="s">
        <v>140</v>
      </c>
      <c r="B32" s="120">
        <v>5773.552</v>
      </c>
      <c r="C32" s="134">
        <v>3359.284</v>
      </c>
      <c r="D32" s="134">
        <v>1700.298</v>
      </c>
      <c r="E32" s="134">
        <v>20.42</v>
      </c>
      <c r="F32" s="134">
        <v>318.853</v>
      </c>
      <c r="G32" s="134">
        <v>3.157</v>
      </c>
      <c r="H32" s="134">
        <v>206.832</v>
      </c>
      <c r="I32" s="120">
        <v>164.708</v>
      </c>
      <c r="J32" s="121">
        <v>58.184008735004035</v>
      </c>
      <c r="K32" s="121">
        <v>29.449773726814964</v>
      </c>
      <c r="L32" s="121">
        <v>0.3536817543169266</v>
      </c>
      <c r="M32" s="121">
        <v>5.52264879575</v>
      </c>
      <c r="N32" s="122">
        <v>0.054680377001887236</v>
      </c>
      <c r="O32" s="122">
        <v>3.5824047310910165</v>
      </c>
      <c r="P32" s="123">
        <v>2.8528018800211727</v>
      </c>
    </row>
    <row r="33" spans="1:16" ht="15.75">
      <c r="A33" s="135" t="s">
        <v>145</v>
      </c>
      <c r="B33" s="120">
        <v>6547.629</v>
      </c>
      <c r="C33" s="134">
        <v>5265.236</v>
      </c>
      <c r="D33" s="134">
        <v>434.398</v>
      </c>
      <c r="E33" s="134">
        <v>18.85</v>
      </c>
      <c r="F33" s="134">
        <v>349.768</v>
      </c>
      <c r="G33" s="134">
        <v>2.223</v>
      </c>
      <c r="H33" s="134">
        <v>305.151</v>
      </c>
      <c r="I33" s="120">
        <v>172.003</v>
      </c>
      <c r="J33" s="121">
        <v>80.4143912246708</v>
      </c>
      <c r="K33" s="121">
        <v>6.634432097481394</v>
      </c>
      <c r="L33" s="121">
        <v>0.28789047149739244</v>
      </c>
      <c r="M33" s="121">
        <v>5.34190315303448</v>
      </c>
      <c r="N33" s="122">
        <v>0.03395122112141662</v>
      </c>
      <c r="O33" s="122">
        <v>4.660480916069008</v>
      </c>
      <c r="P33" s="123">
        <v>2.6269509161255167</v>
      </c>
    </row>
    <row r="34" spans="1:16" ht="15.75">
      <c r="A34" s="135" t="s">
        <v>150</v>
      </c>
      <c r="B34" s="120">
        <v>9883.64</v>
      </c>
      <c r="C34" s="134">
        <v>7803.12</v>
      </c>
      <c r="D34" s="134">
        <v>1400.362</v>
      </c>
      <c r="E34" s="134">
        <v>62.007</v>
      </c>
      <c r="F34" s="134">
        <v>238.199</v>
      </c>
      <c r="G34" s="134">
        <v>2.604</v>
      </c>
      <c r="H34" s="134">
        <v>147.029</v>
      </c>
      <c r="I34" s="120">
        <v>230.319</v>
      </c>
      <c r="J34" s="121">
        <v>78.9498605776819</v>
      </c>
      <c r="K34" s="121">
        <v>14.168484485472966</v>
      </c>
      <c r="L34" s="121">
        <v>0.6273700782302877</v>
      </c>
      <c r="M34" s="121">
        <v>2.41003314568317</v>
      </c>
      <c r="N34" s="122">
        <v>0.02634656867307996</v>
      </c>
      <c r="O34" s="122">
        <v>1.4875997102282155</v>
      </c>
      <c r="P34" s="123">
        <v>2.3303054340303775</v>
      </c>
    </row>
    <row r="35" spans="1:16" ht="15.75">
      <c r="A35" s="135" t="s">
        <v>155</v>
      </c>
      <c r="B35" s="120">
        <v>5303.925</v>
      </c>
      <c r="C35" s="134">
        <v>4524.062</v>
      </c>
      <c r="D35" s="134">
        <v>274.412</v>
      </c>
      <c r="E35" s="134">
        <v>60.916</v>
      </c>
      <c r="F35" s="134">
        <v>214.234</v>
      </c>
      <c r="G35" s="134">
        <v>2.156</v>
      </c>
      <c r="H35" s="134">
        <v>103</v>
      </c>
      <c r="I35" s="120">
        <v>125.145</v>
      </c>
      <c r="J35" s="121">
        <v>85.29649269173301</v>
      </c>
      <c r="K35" s="121">
        <v>5.173753399605009</v>
      </c>
      <c r="L35" s="121">
        <v>1.1485079445882058</v>
      </c>
      <c r="M35" s="121">
        <v>4.039159678917029</v>
      </c>
      <c r="N35" s="122">
        <v>0.04064914190905792</v>
      </c>
      <c r="O35" s="122">
        <v>1.941958078215661</v>
      </c>
      <c r="P35" s="123">
        <v>2.359479065032028</v>
      </c>
    </row>
    <row r="36" spans="1:16" ht="15.75">
      <c r="A36" s="135" t="s">
        <v>160</v>
      </c>
      <c r="B36" s="120">
        <v>2967.297</v>
      </c>
      <c r="C36" s="134">
        <v>1754.684</v>
      </c>
      <c r="D36" s="134">
        <v>1098.385</v>
      </c>
      <c r="E36" s="134">
        <v>15.03</v>
      </c>
      <c r="F36" s="134">
        <v>25.742</v>
      </c>
      <c r="G36" s="134">
        <v>1.187</v>
      </c>
      <c r="H36" s="134">
        <v>38.162</v>
      </c>
      <c r="I36" s="120">
        <v>34.107</v>
      </c>
      <c r="J36" s="121">
        <v>59.134087352900636</v>
      </c>
      <c r="K36" s="121">
        <v>37.0163485488645</v>
      </c>
      <c r="L36" s="121">
        <v>0.5065215918730076</v>
      </c>
      <c r="M36" s="121">
        <v>0.8675235407847613</v>
      </c>
      <c r="N36" s="122">
        <v>0.04000273649722289</v>
      </c>
      <c r="O36" s="122">
        <v>1.2860862933504802</v>
      </c>
      <c r="P36" s="123">
        <v>1.149429935729386</v>
      </c>
    </row>
    <row r="37" spans="1:16" ht="15.75">
      <c r="A37" s="135" t="s">
        <v>165</v>
      </c>
      <c r="B37" s="120">
        <v>5988.927</v>
      </c>
      <c r="C37" s="134">
        <v>4958.77</v>
      </c>
      <c r="D37" s="134">
        <v>693.391</v>
      </c>
      <c r="E37" s="134">
        <v>27.376</v>
      </c>
      <c r="F37" s="134">
        <v>98.083</v>
      </c>
      <c r="G37" s="134">
        <v>6.261</v>
      </c>
      <c r="H37" s="134">
        <v>80.457</v>
      </c>
      <c r="I37" s="120">
        <v>124.589</v>
      </c>
      <c r="J37" s="121">
        <v>82.79897216980605</v>
      </c>
      <c r="K37" s="121">
        <v>11.577883650944484</v>
      </c>
      <c r="L37" s="121">
        <v>0.457110263658248</v>
      </c>
      <c r="M37" s="121">
        <v>1.6377391142019262</v>
      </c>
      <c r="N37" s="122">
        <v>0.10454293398466871</v>
      </c>
      <c r="O37" s="122">
        <v>1.3434292987708816</v>
      </c>
      <c r="P37" s="123">
        <v>2.080322568633747</v>
      </c>
    </row>
    <row r="38" spans="1:16" ht="15.75">
      <c r="A38" s="135" t="s">
        <v>170</v>
      </c>
      <c r="B38" s="120">
        <v>989.415</v>
      </c>
      <c r="C38" s="134">
        <v>884.961</v>
      </c>
      <c r="D38" s="134">
        <v>4.027</v>
      </c>
      <c r="E38" s="134">
        <v>62.555</v>
      </c>
      <c r="F38" s="134">
        <v>6.253</v>
      </c>
      <c r="G38" s="134">
        <v>0.668</v>
      </c>
      <c r="H38" s="134">
        <v>5.975</v>
      </c>
      <c r="I38" s="120">
        <v>24.976</v>
      </c>
      <c r="J38" s="121">
        <v>89.44285259471506</v>
      </c>
      <c r="K38" s="121">
        <v>0.40700818160226</v>
      </c>
      <c r="L38" s="121">
        <v>6.322422845823036</v>
      </c>
      <c r="M38" s="121">
        <v>0.6319896100220838</v>
      </c>
      <c r="N38" s="122">
        <v>0.06751464249076475</v>
      </c>
      <c r="O38" s="122">
        <v>0.6038921989256277</v>
      </c>
      <c r="P38" s="123">
        <v>2.524319926421168</v>
      </c>
    </row>
    <row r="39" spans="1:16" ht="15.75">
      <c r="A39" s="135" t="s">
        <v>175</v>
      </c>
      <c r="B39" s="120">
        <v>1826.341</v>
      </c>
      <c r="C39" s="134">
        <v>1572.838</v>
      </c>
      <c r="D39" s="134">
        <v>82.885</v>
      </c>
      <c r="E39" s="134">
        <v>18.427</v>
      </c>
      <c r="F39" s="134">
        <v>32.293</v>
      </c>
      <c r="G39" s="134">
        <v>1.279</v>
      </c>
      <c r="H39" s="134">
        <v>79.109</v>
      </c>
      <c r="I39" s="120">
        <v>39.51</v>
      </c>
      <c r="J39" s="121">
        <v>86.11962388184902</v>
      </c>
      <c r="K39" s="121">
        <v>4.53830911094916</v>
      </c>
      <c r="L39" s="121">
        <v>1.0089572538753717</v>
      </c>
      <c r="M39" s="121">
        <v>1.76818020293034</v>
      </c>
      <c r="N39" s="122">
        <v>0.07003073358151626</v>
      </c>
      <c r="O39" s="122">
        <v>4.3315569217358645</v>
      </c>
      <c r="P39" s="123">
        <v>2.1633418950787395</v>
      </c>
    </row>
    <row r="40" spans="1:16" ht="15.75">
      <c r="A40" s="135" t="s">
        <v>180</v>
      </c>
      <c r="B40" s="120">
        <v>2700.551</v>
      </c>
      <c r="C40" s="134">
        <v>1786.688</v>
      </c>
      <c r="D40" s="134">
        <v>218.626</v>
      </c>
      <c r="E40" s="134">
        <v>32.062</v>
      </c>
      <c r="F40" s="134">
        <v>195.436</v>
      </c>
      <c r="G40" s="134">
        <v>16.871</v>
      </c>
      <c r="H40" s="134">
        <v>324.793</v>
      </c>
      <c r="I40" s="120">
        <v>126.075</v>
      </c>
      <c r="J40" s="121">
        <v>66.16012806275461</v>
      </c>
      <c r="K40" s="121">
        <v>8.095607155724888</v>
      </c>
      <c r="L40" s="121">
        <v>1.187239196741702</v>
      </c>
      <c r="M40" s="121">
        <v>7.236893508028547</v>
      </c>
      <c r="N40" s="122">
        <v>0.6247243618061648</v>
      </c>
      <c r="O40" s="122">
        <v>12.026915988626026</v>
      </c>
      <c r="P40" s="123">
        <v>4.668491726318074</v>
      </c>
    </row>
    <row r="41" spans="1:16" ht="15.75">
      <c r="A41" s="135" t="s">
        <v>185</v>
      </c>
      <c r="B41" s="120">
        <v>1316.47</v>
      </c>
      <c r="C41" s="134">
        <v>1236.05</v>
      </c>
      <c r="D41" s="134">
        <v>15.035</v>
      </c>
      <c r="E41" s="134">
        <v>3.15</v>
      </c>
      <c r="F41" s="134">
        <v>28.407</v>
      </c>
      <c r="G41" s="134">
        <v>0.384</v>
      </c>
      <c r="H41" s="134">
        <v>12.062</v>
      </c>
      <c r="I41" s="120">
        <v>21.382</v>
      </c>
      <c r="J41" s="121">
        <v>93.89123945095596</v>
      </c>
      <c r="K41" s="121">
        <v>1.1420693217467925</v>
      </c>
      <c r="L41" s="121">
        <v>0.23927624632540048</v>
      </c>
      <c r="M41" s="121">
        <v>2.1578159775763974</v>
      </c>
      <c r="N41" s="122">
        <v>0.02916891383776311</v>
      </c>
      <c r="O41" s="122">
        <v>0.9162381216434858</v>
      </c>
      <c r="P41" s="123">
        <v>1.6241919679141947</v>
      </c>
    </row>
    <row r="42" spans="1:16" ht="15.75">
      <c r="A42" s="135" t="s">
        <v>190</v>
      </c>
      <c r="B42" s="120">
        <v>8791.894</v>
      </c>
      <c r="C42" s="134">
        <v>6029.248</v>
      </c>
      <c r="D42" s="134">
        <v>1204.826</v>
      </c>
      <c r="E42" s="134">
        <v>29.026</v>
      </c>
      <c r="F42" s="134">
        <v>725.726</v>
      </c>
      <c r="G42" s="134">
        <v>3.043</v>
      </c>
      <c r="H42" s="134">
        <v>559.722</v>
      </c>
      <c r="I42" s="120">
        <v>240.303</v>
      </c>
      <c r="J42" s="121">
        <v>68.5773509098267</v>
      </c>
      <c r="K42" s="121">
        <v>13.703827639414214</v>
      </c>
      <c r="L42" s="121">
        <v>0.3301450176719601</v>
      </c>
      <c r="M42" s="121">
        <v>8.254489874422962</v>
      </c>
      <c r="N42" s="122">
        <v>0.03461142729882776</v>
      </c>
      <c r="O42" s="122">
        <v>6.366341541424407</v>
      </c>
      <c r="P42" s="123">
        <v>2.733233589940916</v>
      </c>
    </row>
    <row r="43" spans="1:16" ht="15.75">
      <c r="A43" s="135" t="s">
        <v>195</v>
      </c>
      <c r="B43" s="120">
        <v>2059.179</v>
      </c>
      <c r="C43" s="134">
        <v>1407.876</v>
      </c>
      <c r="D43" s="134">
        <v>42.55</v>
      </c>
      <c r="E43" s="134">
        <v>193.222</v>
      </c>
      <c r="F43" s="134">
        <v>28.208</v>
      </c>
      <c r="G43" s="134">
        <v>1.81</v>
      </c>
      <c r="H43" s="134">
        <v>308.503</v>
      </c>
      <c r="I43" s="120">
        <v>77.01</v>
      </c>
      <c r="J43" s="121">
        <v>68.37074387413624</v>
      </c>
      <c r="K43" s="121">
        <v>2.0663575143297397</v>
      </c>
      <c r="L43" s="121">
        <v>9.383448452028697</v>
      </c>
      <c r="M43" s="121">
        <v>1.3698663399345077</v>
      </c>
      <c r="N43" s="122">
        <v>0.08789910930521339</v>
      </c>
      <c r="O43" s="122">
        <v>14.981844706069747</v>
      </c>
      <c r="P43" s="123">
        <v>3.739840004195847</v>
      </c>
    </row>
    <row r="44" spans="1:16" ht="15.75">
      <c r="A44" s="135" t="s">
        <v>200</v>
      </c>
      <c r="B44" s="120">
        <v>19378.102</v>
      </c>
      <c r="C44" s="134">
        <v>12740.974</v>
      </c>
      <c r="D44" s="134">
        <v>3073.8</v>
      </c>
      <c r="E44" s="134">
        <v>106.906</v>
      </c>
      <c r="F44" s="134">
        <v>1420.244</v>
      </c>
      <c r="G44" s="134">
        <v>8.766</v>
      </c>
      <c r="H44" s="134">
        <v>1441.563</v>
      </c>
      <c r="I44" s="120">
        <v>585.849</v>
      </c>
      <c r="J44" s="121">
        <v>65.74933912516303</v>
      </c>
      <c r="K44" s="121">
        <v>15.86223459862065</v>
      </c>
      <c r="L44" s="121">
        <v>0.5516845767454419</v>
      </c>
      <c r="M44" s="121">
        <v>7.3291181974374995</v>
      </c>
      <c r="N44" s="122">
        <v>0.04523662843760447</v>
      </c>
      <c r="O44" s="122">
        <v>7.439134131918597</v>
      </c>
      <c r="P44" s="123">
        <v>3.023252741677178</v>
      </c>
    </row>
    <row r="45" spans="1:16" ht="15.75">
      <c r="A45" s="135" t="s">
        <v>205</v>
      </c>
      <c r="B45" s="120">
        <v>9535.483</v>
      </c>
      <c r="C45" s="134">
        <v>6528.95</v>
      </c>
      <c r="D45" s="134">
        <v>2048.628</v>
      </c>
      <c r="E45" s="134">
        <v>122.11</v>
      </c>
      <c r="F45" s="134">
        <v>208.962</v>
      </c>
      <c r="G45" s="134">
        <v>6.604</v>
      </c>
      <c r="H45" s="134">
        <v>414.03</v>
      </c>
      <c r="I45" s="120">
        <v>206.199</v>
      </c>
      <c r="J45" s="121">
        <v>68.47005023237942</v>
      </c>
      <c r="K45" s="121">
        <v>21.48426041973962</v>
      </c>
      <c r="L45" s="121">
        <v>1.2805853673065117</v>
      </c>
      <c r="M45" s="121">
        <v>2.1914149498247752</v>
      </c>
      <c r="N45" s="122">
        <v>0.06925711052077801</v>
      </c>
      <c r="O45" s="122">
        <v>4.341992954106257</v>
      </c>
      <c r="P45" s="123">
        <v>2.162438966122639</v>
      </c>
    </row>
    <row r="46" spans="1:16" ht="15.75">
      <c r="A46" s="135" t="s">
        <v>210</v>
      </c>
      <c r="B46" s="120">
        <v>672.591</v>
      </c>
      <c r="C46" s="134">
        <v>605.449</v>
      </c>
      <c r="D46" s="134">
        <v>7.96</v>
      </c>
      <c r="E46" s="134">
        <v>36.591</v>
      </c>
      <c r="F46" s="134">
        <v>6.909</v>
      </c>
      <c r="G46" s="134">
        <v>0.32</v>
      </c>
      <c r="H46" s="134">
        <v>3.509</v>
      </c>
      <c r="I46" s="120">
        <v>11.853</v>
      </c>
      <c r="J46" s="121">
        <v>90.01741028351553</v>
      </c>
      <c r="K46" s="121">
        <v>1.183482978511458</v>
      </c>
      <c r="L46" s="121">
        <v>5.44030473199909</v>
      </c>
      <c r="M46" s="121">
        <v>1.027221595293425</v>
      </c>
      <c r="N46" s="122">
        <v>0.047577205166289764</v>
      </c>
      <c r="O46" s="122">
        <v>0.5217137904015962</v>
      </c>
      <c r="P46" s="123">
        <v>1.7622894151126018</v>
      </c>
    </row>
    <row r="47" spans="1:16" ht="15.75">
      <c r="A47" s="135" t="s">
        <v>215</v>
      </c>
      <c r="B47" s="120">
        <v>11536.504</v>
      </c>
      <c r="C47" s="134">
        <v>9539.437</v>
      </c>
      <c r="D47" s="134">
        <v>1407.681</v>
      </c>
      <c r="E47" s="134">
        <v>25.292</v>
      </c>
      <c r="F47" s="134">
        <v>192.233</v>
      </c>
      <c r="G47" s="134">
        <v>4.066</v>
      </c>
      <c r="H47" s="134">
        <v>130.03</v>
      </c>
      <c r="I47" s="120">
        <v>237.765</v>
      </c>
      <c r="J47" s="121">
        <v>82.68914915645155</v>
      </c>
      <c r="K47" s="121">
        <v>12.201972105240893</v>
      </c>
      <c r="L47" s="121">
        <v>0.21923452720165487</v>
      </c>
      <c r="M47" s="121">
        <v>1.6663020270265585</v>
      </c>
      <c r="N47" s="122">
        <v>0.03524464603834922</v>
      </c>
      <c r="O47" s="122">
        <v>1.1271178859730815</v>
      </c>
      <c r="P47" s="123">
        <v>2.060979652067905</v>
      </c>
    </row>
    <row r="48" spans="1:16" ht="15.75">
      <c r="A48" s="135" t="s">
        <v>220</v>
      </c>
      <c r="B48" s="120">
        <v>3751.351</v>
      </c>
      <c r="C48" s="134">
        <v>2706.845</v>
      </c>
      <c r="D48" s="134">
        <v>277.644</v>
      </c>
      <c r="E48" s="134">
        <v>321.687</v>
      </c>
      <c r="F48" s="134">
        <v>65.076</v>
      </c>
      <c r="G48" s="134">
        <v>4.369</v>
      </c>
      <c r="H48" s="134">
        <v>154.409</v>
      </c>
      <c r="I48" s="120">
        <v>221.321</v>
      </c>
      <c r="J48" s="121">
        <v>72.15653773800425</v>
      </c>
      <c r="K48" s="121">
        <v>7.401173603856318</v>
      </c>
      <c r="L48" s="121">
        <v>8.575230630244944</v>
      </c>
      <c r="M48" s="121">
        <v>1.7347350327921858</v>
      </c>
      <c r="N48" s="122">
        <v>0.11646470831441792</v>
      </c>
      <c r="O48" s="122">
        <v>4.116090443149681</v>
      </c>
      <c r="P48" s="123">
        <v>5.899767843638198</v>
      </c>
    </row>
    <row r="49" spans="1:16" ht="15.75">
      <c r="A49" s="135" t="s">
        <v>225</v>
      </c>
      <c r="B49" s="120">
        <v>3831.074</v>
      </c>
      <c r="C49" s="134">
        <v>3204.614</v>
      </c>
      <c r="D49" s="134">
        <v>69.206</v>
      </c>
      <c r="E49" s="134">
        <v>53.203</v>
      </c>
      <c r="F49" s="134">
        <v>141.263</v>
      </c>
      <c r="G49" s="134">
        <v>13.404</v>
      </c>
      <c r="H49" s="134">
        <v>204.625</v>
      </c>
      <c r="I49" s="120">
        <v>144.759</v>
      </c>
      <c r="J49" s="121">
        <v>83.6479274480211</v>
      </c>
      <c r="K49" s="121">
        <v>1.8064386122533787</v>
      </c>
      <c r="L49" s="121">
        <v>1.3887228489974353</v>
      </c>
      <c r="M49" s="121">
        <v>3.687294998739257</v>
      </c>
      <c r="N49" s="122">
        <v>0.3498757789591117</v>
      </c>
      <c r="O49" s="122">
        <v>5.341191530103568</v>
      </c>
      <c r="P49" s="123">
        <v>3.778548782926145</v>
      </c>
    </row>
    <row r="50" spans="1:16" ht="15.75">
      <c r="A50" s="135" t="s">
        <v>230</v>
      </c>
      <c r="B50" s="120">
        <v>12702.379</v>
      </c>
      <c r="C50" s="134">
        <v>10406.288</v>
      </c>
      <c r="D50" s="134">
        <v>1377.689</v>
      </c>
      <c r="E50" s="134">
        <v>26.843</v>
      </c>
      <c r="F50" s="134">
        <v>349.088</v>
      </c>
      <c r="G50" s="134">
        <v>3.653</v>
      </c>
      <c r="H50" s="134">
        <v>300.983</v>
      </c>
      <c r="I50" s="120">
        <v>237.835</v>
      </c>
      <c r="J50" s="121">
        <v>81.92392936787668</v>
      </c>
      <c r="K50" s="121">
        <v>10.845913194685815</v>
      </c>
      <c r="L50" s="121">
        <v>0.21132261917236134</v>
      </c>
      <c r="M50" s="121">
        <v>2.7482096070350286</v>
      </c>
      <c r="N50" s="122">
        <v>0.028758392423970342</v>
      </c>
      <c r="O50" s="122">
        <v>2.369501020241956</v>
      </c>
      <c r="P50" s="123">
        <v>1.8723657985641902</v>
      </c>
    </row>
    <row r="51" spans="1:16" ht="15.75">
      <c r="A51" s="135" t="s">
        <v>235</v>
      </c>
      <c r="B51" s="120">
        <v>1052.567</v>
      </c>
      <c r="C51" s="134">
        <v>856.869</v>
      </c>
      <c r="D51" s="134">
        <v>60.189</v>
      </c>
      <c r="E51" s="134">
        <v>6.058</v>
      </c>
      <c r="F51" s="134">
        <v>30.457</v>
      </c>
      <c r="G51" s="134">
        <v>0.554</v>
      </c>
      <c r="H51" s="134">
        <v>63.653</v>
      </c>
      <c r="I51" s="120">
        <v>34.787</v>
      </c>
      <c r="J51" s="121">
        <v>81.40754935315282</v>
      </c>
      <c r="K51" s="121">
        <v>5.718305818061938</v>
      </c>
      <c r="L51" s="121">
        <v>0.5755453097047504</v>
      </c>
      <c r="M51" s="121">
        <v>2.8935925219012186</v>
      </c>
      <c r="N51" s="122">
        <v>0.05263322904860213</v>
      </c>
      <c r="O51" s="122">
        <v>6.047406008358613</v>
      </c>
      <c r="P51" s="123">
        <v>3.3049677597720617</v>
      </c>
    </row>
    <row r="52" spans="1:16" ht="15.75">
      <c r="A52" s="135" t="s">
        <v>240</v>
      </c>
      <c r="B52" s="120">
        <v>4625.364</v>
      </c>
      <c r="C52" s="134">
        <v>3060</v>
      </c>
      <c r="D52" s="134">
        <v>1290.684</v>
      </c>
      <c r="E52" s="134">
        <v>19.524</v>
      </c>
      <c r="F52" s="134">
        <v>59.051</v>
      </c>
      <c r="G52" s="134">
        <v>2.706</v>
      </c>
      <c r="H52" s="134">
        <v>113.464</v>
      </c>
      <c r="I52" s="120">
        <v>79.935</v>
      </c>
      <c r="J52" s="121">
        <v>66.15695543096717</v>
      </c>
      <c r="K52" s="121">
        <v>27.90448492270014</v>
      </c>
      <c r="L52" s="121">
        <v>0.42210731955366115</v>
      </c>
      <c r="M52" s="121">
        <v>1.276677900377138</v>
      </c>
      <c r="N52" s="122">
        <v>0.05850350372424743</v>
      </c>
      <c r="O52" s="122">
        <v>2.453082611444202</v>
      </c>
      <c r="P52" s="123">
        <v>1.728188311233451</v>
      </c>
    </row>
    <row r="53" spans="1:16" ht="15.75">
      <c r="A53" s="135" t="s">
        <v>245</v>
      </c>
      <c r="B53" s="120">
        <v>814.18</v>
      </c>
      <c r="C53" s="134">
        <v>699.392</v>
      </c>
      <c r="D53" s="134">
        <v>10.207</v>
      </c>
      <c r="E53" s="134">
        <v>71.817</v>
      </c>
      <c r="F53" s="134">
        <v>7.61</v>
      </c>
      <c r="G53" s="134">
        <v>0.394</v>
      </c>
      <c r="H53" s="134">
        <v>7.477</v>
      </c>
      <c r="I53" s="120">
        <v>17.283</v>
      </c>
      <c r="J53" s="121">
        <v>85.90139772531874</v>
      </c>
      <c r="K53" s="121">
        <v>1.2536539831486897</v>
      </c>
      <c r="L53" s="121">
        <v>8.820776732417892</v>
      </c>
      <c r="M53" s="121">
        <v>0.9346827482866197</v>
      </c>
      <c r="N53" s="122">
        <v>0.048392247414576636</v>
      </c>
      <c r="O53" s="122">
        <v>0.9183472942101256</v>
      </c>
      <c r="P53" s="123">
        <v>2.1227492692033705</v>
      </c>
    </row>
    <row r="54" spans="1:16" ht="15.75">
      <c r="A54" s="135" t="s">
        <v>250</v>
      </c>
      <c r="B54" s="120">
        <v>6346.105</v>
      </c>
      <c r="C54" s="134">
        <v>4921.948</v>
      </c>
      <c r="D54" s="134">
        <v>1057.315</v>
      </c>
      <c r="E54" s="134">
        <v>19.994</v>
      </c>
      <c r="F54" s="134">
        <v>91.242</v>
      </c>
      <c r="G54" s="134">
        <v>3.642</v>
      </c>
      <c r="H54" s="134">
        <v>141.955</v>
      </c>
      <c r="I54" s="120">
        <v>110.009</v>
      </c>
      <c r="J54" s="121">
        <v>77.55856545077651</v>
      </c>
      <c r="K54" s="121">
        <v>16.66084945017456</v>
      </c>
      <c r="L54" s="121">
        <v>0.3150593946995835</v>
      </c>
      <c r="M54" s="121">
        <v>1.4377637936970789</v>
      </c>
      <c r="N54" s="122">
        <v>0.057389532634584524</v>
      </c>
      <c r="O54" s="122">
        <v>2.236883883894137</v>
      </c>
      <c r="P54" s="123">
        <v>1.7334884941235609</v>
      </c>
    </row>
    <row r="55" spans="1:16" ht="15.75">
      <c r="A55" s="135" t="s">
        <v>255</v>
      </c>
      <c r="B55" s="120">
        <v>25145.561</v>
      </c>
      <c r="C55" s="134">
        <v>17701.552</v>
      </c>
      <c r="D55" s="134">
        <v>2979.598</v>
      </c>
      <c r="E55" s="134">
        <v>170.972</v>
      </c>
      <c r="F55" s="134">
        <v>964.596</v>
      </c>
      <c r="G55" s="134">
        <v>21.656</v>
      </c>
      <c r="H55" s="134">
        <v>2628.186</v>
      </c>
      <c r="I55" s="120">
        <v>679.001</v>
      </c>
      <c r="J55" s="121">
        <v>70.39632959471454</v>
      </c>
      <c r="K55" s="121">
        <v>11.849399581898371</v>
      </c>
      <c r="L55" s="121">
        <v>0.6799291533006562</v>
      </c>
      <c r="M55" s="121">
        <v>3.8360488358163893</v>
      </c>
      <c r="N55" s="122">
        <v>0.08612255658165668</v>
      </c>
      <c r="O55" s="122">
        <v>10.451888506285464</v>
      </c>
      <c r="P55" s="123">
        <v>2.7002817714029126</v>
      </c>
    </row>
    <row r="56" spans="1:16" ht="15.75">
      <c r="A56" s="135" t="s">
        <v>260</v>
      </c>
      <c r="B56" s="120">
        <v>2763.885</v>
      </c>
      <c r="C56" s="134">
        <v>2379.56</v>
      </c>
      <c r="D56" s="134">
        <v>29.287</v>
      </c>
      <c r="E56" s="134">
        <v>32.927</v>
      </c>
      <c r="F56" s="134">
        <v>55.285</v>
      </c>
      <c r="G56" s="134">
        <v>24.554</v>
      </c>
      <c r="H56" s="134">
        <v>166.754</v>
      </c>
      <c r="I56" s="120">
        <v>75.518</v>
      </c>
      <c r="J56" s="121">
        <v>86.0947543041769</v>
      </c>
      <c r="K56" s="121">
        <v>1.059631641692762</v>
      </c>
      <c r="L56" s="121">
        <v>1.1913303194597458</v>
      </c>
      <c r="M56" s="121">
        <v>2.0002641209746423</v>
      </c>
      <c r="N56" s="122">
        <v>0.8883871796402527</v>
      </c>
      <c r="O56" s="122">
        <v>6.033319041855938</v>
      </c>
      <c r="P56" s="123">
        <v>2.732313392199748</v>
      </c>
    </row>
    <row r="57" spans="1:16" ht="15.75">
      <c r="A57" s="135" t="s">
        <v>265</v>
      </c>
      <c r="B57" s="120">
        <v>625.741</v>
      </c>
      <c r="C57" s="134">
        <v>596.292</v>
      </c>
      <c r="D57" s="134">
        <v>6.277</v>
      </c>
      <c r="E57" s="134">
        <v>2.207</v>
      </c>
      <c r="F57" s="134">
        <v>7.947</v>
      </c>
      <c r="G57" s="134">
        <v>0.16</v>
      </c>
      <c r="H57" s="134">
        <v>2.105</v>
      </c>
      <c r="I57" s="120">
        <v>10.753</v>
      </c>
      <c r="J57" s="121">
        <v>95.2937397421617</v>
      </c>
      <c r="K57" s="121">
        <v>1.0031306882560038</v>
      </c>
      <c r="L57" s="121">
        <v>0.35270183670240557</v>
      </c>
      <c r="M57" s="121">
        <v>1.2700142710802074</v>
      </c>
      <c r="N57" s="122">
        <v>0.02556968458195963</v>
      </c>
      <c r="O57" s="122">
        <v>0.33640116278140636</v>
      </c>
      <c r="P57" s="123">
        <v>1.7184426144363243</v>
      </c>
    </row>
    <row r="58" spans="1:16" ht="15.75">
      <c r="A58" s="135" t="s">
        <v>270</v>
      </c>
      <c r="B58" s="120">
        <v>8001.024</v>
      </c>
      <c r="C58" s="134">
        <v>5486.852</v>
      </c>
      <c r="D58" s="134">
        <v>1551.399</v>
      </c>
      <c r="E58" s="134">
        <v>29.225</v>
      </c>
      <c r="F58" s="134">
        <v>439.89</v>
      </c>
      <c r="G58" s="134">
        <v>5.98</v>
      </c>
      <c r="H58" s="134">
        <v>254.278</v>
      </c>
      <c r="I58" s="120">
        <v>233.4</v>
      </c>
      <c r="J58" s="121">
        <v>68.57687216036346</v>
      </c>
      <c r="K58" s="121">
        <v>19.390005579285848</v>
      </c>
      <c r="L58" s="121">
        <v>0.365265745984514</v>
      </c>
      <c r="M58" s="121">
        <v>5.497921266077942</v>
      </c>
      <c r="N58" s="122">
        <v>0.07474043322454726</v>
      </c>
      <c r="O58" s="122">
        <v>3.1780682072694697</v>
      </c>
      <c r="P58" s="123">
        <v>2.917126607794202</v>
      </c>
    </row>
    <row r="59" spans="1:16" ht="15.75">
      <c r="A59" s="135" t="s">
        <v>275</v>
      </c>
      <c r="B59" s="120">
        <v>6724.54</v>
      </c>
      <c r="C59" s="134">
        <v>5196.362</v>
      </c>
      <c r="D59" s="134">
        <v>240.042</v>
      </c>
      <c r="E59" s="134">
        <v>103.869</v>
      </c>
      <c r="F59" s="134">
        <v>481.067</v>
      </c>
      <c r="G59" s="134">
        <v>40.475</v>
      </c>
      <c r="H59" s="134">
        <v>349.799</v>
      </c>
      <c r="I59" s="120">
        <v>312.926</v>
      </c>
      <c r="J59" s="121">
        <v>77.27460911824451</v>
      </c>
      <c r="K59" s="121">
        <v>3.569641938333328</v>
      </c>
      <c r="L59" s="121">
        <v>1.544626100818792</v>
      </c>
      <c r="M59" s="121">
        <v>7.1539019769382</v>
      </c>
      <c r="N59" s="122">
        <v>0.6018999069081306</v>
      </c>
      <c r="O59" s="122">
        <v>5.201827931724698</v>
      </c>
      <c r="P59" s="123">
        <v>4.653493027032332</v>
      </c>
    </row>
    <row r="60" spans="1:16" ht="15.75">
      <c r="A60" s="135" t="s">
        <v>280</v>
      </c>
      <c r="B60" s="120">
        <v>1852.994</v>
      </c>
      <c r="C60" s="134">
        <v>1739.988</v>
      </c>
      <c r="D60" s="134">
        <v>63.124</v>
      </c>
      <c r="E60" s="134">
        <v>3.787</v>
      </c>
      <c r="F60" s="134">
        <v>12.406</v>
      </c>
      <c r="G60" s="134">
        <v>0.428</v>
      </c>
      <c r="H60" s="134">
        <v>6.119</v>
      </c>
      <c r="I60" s="120">
        <v>27.142</v>
      </c>
      <c r="J60" s="121">
        <v>93.90143734950033</v>
      </c>
      <c r="K60" s="121">
        <v>3.406594948499564</v>
      </c>
      <c r="L60" s="121">
        <v>0.20437195155515886</v>
      </c>
      <c r="M60" s="121">
        <v>0.6695110723510168</v>
      </c>
      <c r="N60" s="122">
        <v>0.02309775422910166</v>
      </c>
      <c r="O60" s="122">
        <v>0.33022233207446977</v>
      </c>
      <c r="P60" s="123">
        <v>1.4647645917903673</v>
      </c>
    </row>
    <row r="61" spans="1:16" ht="15.75">
      <c r="A61" s="135" t="s">
        <v>285</v>
      </c>
      <c r="B61" s="120">
        <v>5686.986</v>
      </c>
      <c r="C61" s="134">
        <v>4902.067</v>
      </c>
      <c r="D61" s="134">
        <v>359.148</v>
      </c>
      <c r="E61" s="134">
        <v>54.526</v>
      </c>
      <c r="F61" s="134">
        <v>129.234</v>
      </c>
      <c r="G61" s="134">
        <v>1.827</v>
      </c>
      <c r="H61" s="134">
        <v>135.867</v>
      </c>
      <c r="I61" s="120">
        <v>104.317</v>
      </c>
      <c r="J61" s="121">
        <v>86.19797903494047</v>
      </c>
      <c r="K61" s="121">
        <v>6.315260842913981</v>
      </c>
      <c r="L61" s="121">
        <v>0.9587855500259717</v>
      </c>
      <c r="M61" s="121">
        <v>2.272451523531094</v>
      </c>
      <c r="N61" s="122">
        <v>0.032125980264414225</v>
      </c>
      <c r="O61" s="122">
        <v>2.389086240057563</v>
      </c>
      <c r="P61" s="123">
        <v>1.8343108282665017</v>
      </c>
    </row>
    <row r="62" spans="1:16" ht="15.75">
      <c r="A62" s="136" t="s">
        <v>290</v>
      </c>
      <c r="B62" s="126">
        <v>563.626</v>
      </c>
      <c r="C62" s="137">
        <v>511.279</v>
      </c>
      <c r="D62" s="137">
        <v>4.748</v>
      </c>
      <c r="E62" s="137">
        <v>13.336</v>
      </c>
      <c r="F62" s="137">
        <v>4.426</v>
      </c>
      <c r="G62" s="137">
        <v>0.427</v>
      </c>
      <c r="H62" s="137">
        <v>17.049</v>
      </c>
      <c r="I62" s="126">
        <v>12.361</v>
      </c>
      <c r="J62" s="138">
        <v>90.71245826132932</v>
      </c>
      <c r="K62" s="138">
        <v>0.8424025861120673</v>
      </c>
      <c r="L62" s="138">
        <v>2.3661080219862107</v>
      </c>
      <c r="M62" s="138">
        <v>0.7852725033976432</v>
      </c>
      <c r="N62" s="138">
        <v>0.07575945751260588</v>
      </c>
      <c r="O62" s="138">
        <v>3.0248781993733433</v>
      </c>
      <c r="P62" s="139">
        <v>2.193120970288809</v>
      </c>
    </row>
    <row r="63" spans="1:16" ht="60.75" customHeight="1">
      <c r="A63" s="145" t="s">
        <v>415</v>
      </c>
      <c r="B63" s="145"/>
      <c r="C63" s="145"/>
      <c r="D63" s="145"/>
      <c r="E63" s="145"/>
      <c r="F63" s="145"/>
      <c r="G63" s="145"/>
      <c r="H63" s="145"/>
      <c r="I63" s="145"/>
      <c r="J63" s="145"/>
      <c r="K63" s="145"/>
      <c r="L63" s="145"/>
      <c r="M63" s="145"/>
      <c r="N63" s="145"/>
      <c r="O63" s="145"/>
      <c r="P63" s="145"/>
    </row>
    <row r="64" spans="1:16" ht="21" customHeight="1">
      <c r="A64" s="141" t="s">
        <v>368</v>
      </c>
      <c r="B64" s="141"/>
      <c r="C64" s="141"/>
      <c r="D64" s="141"/>
      <c r="E64" s="141"/>
      <c r="F64" s="141"/>
      <c r="G64" s="141"/>
      <c r="H64" s="141"/>
      <c r="I64" s="141"/>
      <c r="J64" s="141"/>
      <c r="K64" s="141"/>
      <c r="L64" s="141"/>
      <c r="M64" s="141"/>
      <c r="N64" s="141"/>
      <c r="O64" s="141"/>
      <c r="P64" s="141"/>
    </row>
    <row r="65" spans="1:16" ht="15.75">
      <c r="A65" s="140" t="s">
        <v>412</v>
      </c>
      <c r="B65" s="128"/>
      <c r="C65" s="128"/>
      <c r="D65" s="128"/>
      <c r="E65" s="128"/>
      <c r="F65" s="128"/>
      <c r="G65" s="128"/>
      <c r="H65" s="128"/>
      <c r="I65" s="128"/>
      <c r="J65" s="128"/>
      <c r="K65" s="128"/>
      <c r="L65" s="128"/>
      <c r="M65" s="128"/>
      <c r="N65" s="128"/>
      <c r="O65" s="128"/>
      <c r="P65" s="128"/>
    </row>
    <row r="66" spans="1:16" ht="15.75">
      <c r="A66" s="140" t="s">
        <v>413</v>
      </c>
      <c r="B66" s="128"/>
      <c r="C66" s="128"/>
      <c r="D66" s="128"/>
      <c r="E66" s="128"/>
      <c r="F66" s="128"/>
      <c r="G66" s="128"/>
      <c r="H66" s="128"/>
      <c r="I66" s="128"/>
      <c r="J66" s="128"/>
      <c r="K66" s="128"/>
      <c r="L66" s="128"/>
      <c r="M66" s="128"/>
      <c r="N66" s="128"/>
      <c r="O66" s="128"/>
      <c r="P66" s="128"/>
    </row>
    <row r="67" ht="15.75">
      <c r="A67" s="204" t="s">
        <v>414</v>
      </c>
    </row>
    <row r="68" spans="1:16" ht="15.75">
      <c r="A68" s="142" t="s">
        <v>370</v>
      </c>
      <c r="B68" s="142"/>
      <c r="C68" s="142"/>
      <c r="D68" s="142"/>
      <c r="E68" s="142"/>
      <c r="F68" s="142"/>
      <c r="G68" s="142"/>
      <c r="H68" s="142"/>
      <c r="I68" s="142"/>
      <c r="J68" s="142"/>
      <c r="K68" s="142"/>
      <c r="L68" s="142"/>
      <c r="M68" s="142"/>
      <c r="N68" s="142"/>
      <c r="O68" s="142"/>
      <c r="P68" s="142"/>
    </row>
    <row r="69" spans="1:16" ht="15.75">
      <c r="A69" s="141" t="s">
        <v>410</v>
      </c>
      <c r="B69" s="141"/>
      <c r="C69" s="141"/>
      <c r="D69" s="141"/>
      <c r="E69" s="141"/>
      <c r="F69" s="141"/>
      <c r="G69" s="141"/>
      <c r="H69" s="141"/>
      <c r="I69" s="141"/>
      <c r="J69" s="141"/>
      <c r="K69" s="141"/>
      <c r="L69" s="141"/>
      <c r="M69" s="141"/>
      <c r="N69" s="141"/>
      <c r="O69" s="141"/>
      <c r="P69" s="141"/>
    </row>
  </sheetData>
  <sheetProtection/>
  <mergeCells count="13">
    <mergeCell ref="A4:A6"/>
    <mergeCell ref="B4:B6"/>
    <mergeCell ref="C4:H5"/>
    <mergeCell ref="A64:P64"/>
    <mergeCell ref="A68:P68"/>
    <mergeCell ref="A69:P69"/>
    <mergeCell ref="A3:P3"/>
    <mergeCell ref="A2:P2"/>
    <mergeCell ref="A63:P63"/>
    <mergeCell ref="I4:I6"/>
    <mergeCell ref="J4:P4"/>
    <mergeCell ref="P5:P6"/>
    <mergeCell ref="J5:O5"/>
  </mergeCells>
  <hyperlinks>
    <hyperlink ref="A68" r:id="rId1" display="http://www.census.gov/popest/estimates.php"/>
    <hyperlink ref="A65" r:id="rId2" display="http://www.census.gov/census2000/demoprofiles.html"/>
    <hyperlink ref="A66" r:id="rId3" display="http://www.census.gov/popest/states/asrh/files/SC-EST2009-alldata6-ALL.csv"/>
    <hyperlink ref="A67" r:id="rId4" display="www.census.gov/prod/cen2010/doc/pl94-171.pdf"/>
  </hyperlinks>
  <printOptions/>
  <pageMargins left="0.75" right="0.75" top="1" bottom="1" header="0.5" footer="0.5"/>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CZ69"/>
  <sheetViews>
    <sheetView showGridLines="0" zoomScale="75" zoomScaleNormal="75" zoomScalePageLayoutView="0" workbookViewId="0" topLeftCell="A1">
      <selection activeCell="M57" sqref="M57"/>
    </sheetView>
  </sheetViews>
  <sheetFormatPr defaultColWidth="8.796875" defaultRowHeight="15.75"/>
  <cols>
    <col min="1" max="1" width="21.796875" style="0" customWidth="1"/>
    <col min="2" max="4" width="8.796875" style="0" hidden="1" customWidth="1"/>
    <col min="5" max="5" width="10.19921875" style="0" customWidth="1"/>
  </cols>
  <sheetData>
    <row r="1" spans="1:104" ht="15.75">
      <c r="A1" s="14"/>
      <c r="B1" s="14"/>
      <c r="C1" s="14"/>
      <c r="D1" s="14"/>
      <c r="E1" s="14"/>
      <c r="F1" s="14"/>
      <c r="G1" s="14"/>
      <c r="H1" s="14"/>
      <c r="I1" s="14"/>
      <c r="J1" s="14"/>
      <c r="K1" s="14"/>
      <c r="L1" s="14"/>
      <c r="M1" s="1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ht="16.5">
      <c r="A2" s="1"/>
      <c r="B2" s="1"/>
      <c r="C2" s="1"/>
      <c r="D2" s="1"/>
      <c r="E2" s="17"/>
      <c r="F2" s="18">
        <v>2001</v>
      </c>
      <c r="G2" s="17"/>
      <c r="H2" s="17"/>
      <c r="I2" s="17"/>
      <c r="J2" s="17"/>
      <c r="K2" s="17"/>
      <c r="L2" s="17"/>
      <c r="M2" s="1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row>
    <row r="3" spans="1:104" ht="15.75">
      <c r="A3" s="1"/>
      <c r="B3" s="1"/>
      <c r="C3" s="1"/>
      <c r="D3" s="1"/>
      <c r="E3" s="1"/>
      <c r="F3" s="1"/>
      <c r="G3" s="1"/>
      <c r="H3" s="1"/>
      <c r="I3" s="1"/>
      <c r="J3" s="1"/>
      <c r="K3" s="1"/>
      <c r="L3" s="2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row>
    <row r="4" spans="1:104" ht="15.75">
      <c r="A4" s="1"/>
      <c r="B4" s="1"/>
      <c r="C4" s="1"/>
      <c r="D4" s="1"/>
      <c r="E4" s="17"/>
      <c r="F4" s="19" t="s">
        <v>3</v>
      </c>
      <c r="G4" s="17"/>
      <c r="H4" s="17"/>
      <c r="I4" s="17"/>
      <c r="J4" s="17"/>
      <c r="K4" s="17"/>
      <c r="L4" s="22"/>
      <c r="M4" s="17"/>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row>
    <row r="5" spans="1:104" ht="15.75">
      <c r="A5" s="1"/>
      <c r="B5" s="1" t="s">
        <v>5</v>
      </c>
      <c r="C5" s="4" t="s">
        <v>6</v>
      </c>
      <c r="D5" s="4" t="s">
        <v>7</v>
      </c>
      <c r="E5" s="1"/>
      <c r="F5" s="17"/>
      <c r="G5" s="17" t="s">
        <v>11</v>
      </c>
      <c r="H5" s="17"/>
      <c r="I5" s="17"/>
      <c r="J5" s="17"/>
      <c r="K5" s="1"/>
      <c r="L5" s="23"/>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row>
    <row r="6" spans="1:104" ht="15.75">
      <c r="A6" s="1"/>
      <c r="B6" s="1" t="s">
        <v>9</v>
      </c>
      <c r="C6" s="4" t="s">
        <v>10</v>
      </c>
      <c r="D6" s="4" t="s">
        <v>10</v>
      </c>
      <c r="F6" s="3"/>
      <c r="G6" s="3"/>
      <c r="H6" s="3"/>
      <c r="I6" s="3"/>
      <c r="J6" s="3"/>
      <c r="L6" s="24"/>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row>
    <row r="7" spans="1:104" ht="15.75">
      <c r="A7" s="1"/>
      <c r="B7" s="11" t="s">
        <v>340</v>
      </c>
      <c r="C7" s="4" t="s">
        <v>13</v>
      </c>
      <c r="D7" s="4" t="s">
        <v>13</v>
      </c>
      <c r="F7" s="1"/>
      <c r="I7" s="1"/>
      <c r="J7" s="4" t="s">
        <v>19</v>
      </c>
      <c r="L7" s="24"/>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row>
    <row r="8" spans="1:104" ht="15.75">
      <c r="A8" s="4" t="s">
        <v>21</v>
      </c>
      <c r="B8" s="1"/>
      <c r="C8" s="1"/>
      <c r="D8" s="1"/>
      <c r="E8" s="4"/>
      <c r="G8" s="4" t="s">
        <v>17</v>
      </c>
      <c r="H8" s="4" t="s">
        <v>18</v>
      </c>
      <c r="J8" s="4" t="s">
        <v>26</v>
      </c>
      <c r="L8" s="24"/>
      <c r="N8" s="1" t="s">
        <v>28</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row>
    <row r="9" spans="1:104" ht="15.75">
      <c r="A9" s="1"/>
      <c r="B9" s="1"/>
      <c r="C9" s="1"/>
      <c r="D9" s="1"/>
      <c r="E9" s="1"/>
      <c r="G9" s="4" t="s">
        <v>23</v>
      </c>
      <c r="H9" s="4" t="s">
        <v>24</v>
      </c>
      <c r="J9" s="4" t="s">
        <v>31</v>
      </c>
      <c r="K9" s="4" t="s">
        <v>15</v>
      </c>
      <c r="L9" s="25" t="s">
        <v>328</v>
      </c>
      <c r="M9" s="12" t="s">
        <v>336</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row>
    <row r="10" spans="1:104" ht="15.75">
      <c r="A10" s="1"/>
      <c r="B10" s="1"/>
      <c r="C10" s="1"/>
      <c r="D10" s="1"/>
      <c r="E10" s="1"/>
      <c r="F10" s="1"/>
      <c r="G10" s="4" t="s">
        <v>29</v>
      </c>
      <c r="H10" s="4" t="s">
        <v>30</v>
      </c>
      <c r="I10" s="1"/>
      <c r="J10" s="4" t="s">
        <v>32</v>
      </c>
      <c r="K10" s="4" t="s">
        <v>20</v>
      </c>
      <c r="L10" s="25" t="s">
        <v>23</v>
      </c>
      <c r="M10" s="12" t="s">
        <v>328</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row>
    <row r="11" spans="1:104" ht="15.75">
      <c r="A11" s="1"/>
      <c r="B11" s="1"/>
      <c r="C11" s="1"/>
      <c r="D11" s="1"/>
      <c r="E11" s="4" t="s">
        <v>14</v>
      </c>
      <c r="F11" s="4" t="s">
        <v>22</v>
      </c>
      <c r="G11" s="4" t="s">
        <v>18</v>
      </c>
      <c r="H11" s="4" t="s">
        <v>19</v>
      </c>
      <c r="I11" s="4" t="s">
        <v>25</v>
      </c>
      <c r="J11" s="4" t="s">
        <v>33</v>
      </c>
      <c r="K11" s="4" t="s">
        <v>27</v>
      </c>
      <c r="L11" s="25" t="s">
        <v>331</v>
      </c>
      <c r="M11" s="4" t="s">
        <v>22</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row>
    <row r="12" spans="1:104" ht="15.75">
      <c r="A12" s="1"/>
      <c r="B12" s="1"/>
      <c r="C12" s="1"/>
      <c r="D12" s="1"/>
      <c r="E12" s="12" t="s">
        <v>310</v>
      </c>
      <c r="F12" s="12" t="s">
        <v>330</v>
      </c>
      <c r="G12" s="12" t="s">
        <v>330</v>
      </c>
      <c r="H12" s="12" t="s">
        <v>330</v>
      </c>
      <c r="I12" s="12" t="s">
        <v>330</v>
      </c>
      <c r="J12" s="12" t="s">
        <v>330</v>
      </c>
      <c r="K12" s="1"/>
      <c r="L12" s="25" t="s">
        <v>329</v>
      </c>
      <c r="M12" s="12" t="s">
        <v>330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row>
    <row r="13" spans="1:104" ht="15.75">
      <c r="A13" s="15"/>
      <c r="B13" s="15"/>
      <c r="C13" s="15"/>
      <c r="D13" s="15"/>
      <c r="E13" s="15"/>
      <c r="F13" s="15"/>
      <c r="G13" s="15"/>
      <c r="H13" s="15"/>
      <c r="I13" s="15"/>
      <c r="J13" s="16"/>
      <c r="K13" s="15"/>
      <c r="L13" s="26"/>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row>
    <row r="14" spans="1:104" ht="15.75">
      <c r="A14" s="1" t="s">
        <v>0</v>
      </c>
      <c r="B14" s="1"/>
      <c r="C14" s="1"/>
      <c r="D14" s="1"/>
      <c r="E14" s="1">
        <f aca="true" t="shared" si="0" ref="E14:K14">SUM(E16:E66)-E15</f>
        <v>0</v>
      </c>
      <c r="F14" s="1">
        <f t="shared" si="0"/>
        <v>0</v>
      </c>
      <c r="G14" s="1">
        <f t="shared" si="0"/>
        <v>0</v>
      </c>
      <c r="H14" s="1">
        <f t="shared" si="0"/>
        <v>0</v>
      </c>
      <c r="I14" s="1">
        <f t="shared" si="0"/>
        <v>0</v>
      </c>
      <c r="J14" s="1">
        <v>-0.002999999999985903</v>
      </c>
      <c r="K14" s="1">
        <f t="shared" si="0"/>
        <v>0</v>
      </c>
      <c r="L14" s="23">
        <f>SUM(L16:L66)-L15</f>
        <v>0</v>
      </c>
      <c r="M14" s="1">
        <f>SUM(M16:M66)-M15</f>
        <v>0</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row>
    <row r="15" spans="1:104" s="20" customFormat="1" ht="16.5">
      <c r="A15" s="13" t="s">
        <v>35</v>
      </c>
      <c r="B15" s="13" t="s">
        <v>37</v>
      </c>
      <c r="C15" s="13" t="s">
        <v>38</v>
      </c>
      <c r="D15" s="13" t="s">
        <v>39</v>
      </c>
      <c r="E15" s="68">
        <v>285081.556</v>
      </c>
      <c r="F15" s="68">
        <v>230473.133</v>
      </c>
      <c r="G15" s="68">
        <v>36236.186</v>
      </c>
      <c r="H15" s="68">
        <v>2725.594</v>
      </c>
      <c r="I15" s="68">
        <v>11089.916</v>
      </c>
      <c r="J15" s="68">
        <v>478.607</v>
      </c>
      <c r="K15" s="68">
        <v>4078.12</v>
      </c>
      <c r="L15" s="68">
        <v>37052.612</v>
      </c>
      <c r="M15" s="68">
        <v>196331.623</v>
      </c>
      <c r="N15" s="13">
        <f>E15-SUM(F15:K15)</f>
        <v>0</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row>
    <row r="16" spans="1:104" ht="15.75">
      <c r="A16" s="1" t="s">
        <v>40</v>
      </c>
      <c r="B16" s="1" t="s">
        <v>42</v>
      </c>
      <c r="C16" s="1" t="s">
        <v>43</v>
      </c>
      <c r="D16" s="2" t="s">
        <v>44</v>
      </c>
      <c r="E16" s="68">
        <v>4464.034</v>
      </c>
      <c r="F16" s="68">
        <v>3200.948</v>
      </c>
      <c r="G16" s="68">
        <v>1167.067</v>
      </c>
      <c r="H16" s="68">
        <v>23.12</v>
      </c>
      <c r="I16" s="68">
        <v>33.48</v>
      </c>
      <c r="J16" s="68">
        <v>1.594</v>
      </c>
      <c r="K16" s="68">
        <v>37.825</v>
      </c>
      <c r="L16" s="68">
        <v>83.038</v>
      </c>
      <c r="M16" s="68">
        <v>3129.077</v>
      </c>
      <c r="N16" s="53">
        <f>E16-SUM(F16:K16)</f>
        <v>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row>
    <row r="17" spans="1:104" ht="15.75">
      <c r="A17" s="1" t="s">
        <v>45</v>
      </c>
      <c r="B17" s="1" t="s">
        <v>47</v>
      </c>
      <c r="C17" s="1" t="s">
        <v>48</v>
      </c>
      <c r="D17" s="2" t="s">
        <v>49</v>
      </c>
      <c r="E17" s="68">
        <v>633.316</v>
      </c>
      <c r="F17" s="68">
        <v>449.935</v>
      </c>
      <c r="G17" s="68">
        <v>23.9</v>
      </c>
      <c r="H17" s="68">
        <v>99.262</v>
      </c>
      <c r="I17" s="68">
        <v>26.791</v>
      </c>
      <c r="J17" s="68">
        <v>3.583</v>
      </c>
      <c r="K17" s="68">
        <v>29.845</v>
      </c>
      <c r="L17" s="68">
        <v>28.506</v>
      </c>
      <c r="M17" s="68">
        <v>427.684</v>
      </c>
      <c r="N17" s="53">
        <f aca="true" t="shared" si="1" ref="N17:N66">E17-SUM(F17:K17)</f>
        <v>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row>
    <row r="18" spans="1:104" ht="15.75">
      <c r="A18" s="1" t="s">
        <v>50</v>
      </c>
      <c r="B18" s="1" t="s">
        <v>52</v>
      </c>
      <c r="C18" s="1" t="s">
        <v>53</v>
      </c>
      <c r="D18" s="2" t="s">
        <v>54</v>
      </c>
      <c r="E18" s="68">
        <v>5304.417</v>
      </c>
      <c r="F18" s="68">
        <v>4662.347</v>
      </c>
      <c r="G18" s="68">
        <v>179.47</v>
      </c>
      <c r="H18" s="68">
        <v>272.211</v>
      </c>
      <c r="I18" s="68">
        <v>105.265</v>
      </c>
      <c r="J18" s="68">
        <v>9.134</v>
      </c>
      <c r="K18" s="68">
        <v>75.99</v>
      </c>
      <c r="L18" s="68">
        <v>1384.7</v>
      </c>
      <c r="M18" s="68">
        <v>3353.735</v>
      </c>
      <c r="N18" s="53">
        <f t="shared" si="1"/>
        <v>0</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row>
    <row r="19" spans="1:104" ht="15.75">
      <c r="A19" s="1" t="s">
        <v>55</v>
      </c>
      <c r="B19" s="1" t="s">
        <v>57</v>
      </c>
      <c r="C19" s="1" t="s">
        <v>58</v>
      </c>
      <c r="D19" s="2" t="s">
        <v>59</v>
      </c>
      <c r="E19" s="68">
        <v>2691.068</v>
      </c>
      <c r="F19" s="68">
        <v>2193.717</v>
      </c>
      <c r="G19" s="68">
        <v>424.208</v>
      </c>
      <c r="H19" s="68">
        <v>18.981</v>
      </c>
      <c r="I19" s="68">
        <v>21.844</v>
      </c>
      <c r="J19" s="68">
        <v>2.083</v>
      </c>
      <c r="K19" s="68">
        <v>30.235</v>
      </c>
      <c r="L19" s="68">
        <v>95.566</v>
      </c>
      <c r="M19" s="68">
        <v>2105.521</v>
      </c>
      <c r="N19" s="53">
        <f t="shared" si="1"/>
        <v>0</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row>
    <row r="20" spans="1:104" ht="15.75">
      <c r="A20" s="1" t="s">
        <v>60</v>
      </c>
      <c r="B20" s="1" t="s">
        <v>62</v>
      </c>
      <c r="C20" s="1" t="s">
        <v>63</v>
      </c>
      <c r="D20" s="2" t="s">
        <v>64</v>
      </c>
      <c r="E20" s="68">
        <v>34485.623</v>
      </c>
      <c r="F20" s="68">
        <v>26764.8</v>
      </c>
      <c r="G20" s="68">
        <v>2400.137</v>
      </c>
      <c r="H20" s="68">
        <v>410.228</v>
      </c>
      <c r="I20" s="68">
        <v>3972.449</v>
      </c>
      <c r="J20" s="68">
        <v>142.188</v>
      </c>
      <c r="K20" s="68">
        <v>795.821</v>
      </c>
      <c r="L20" s="68">
        <v>11381.286</v>
      </c>
      <c r="M20" s="68">
        <v>16068.831</v>
      </c>
      <c r="N20" s="53">
        <f t="shared" si="1"/>
        <v>0</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row>
    <row r="21" spans="1:104" ht="15.75">
      <c r="A21" s="1" t="s">
        <v>65</v>
      </c>
      <c r="B21" s="1" t="s">
        <v>67</v>
      </c>
      <c r="C21" s="1" t="s">
        <v>68</v>
      </c>
      <c r="D21" s="2" t="s">
        <v>69</v>
      </c>
      <c r="E21" s="68">
        <v>4433.068</v>
      </c>
      <c r="F21" s="68">
        <v>4013.435</v>
      </c>
      <c r="G21" s="68">
        <v>181.342</v>
      </c>
      <c r="H21" s="68">
        <v>51.806</v>
      </c>
      <c r="I21" s="68">
        <v>105.405</v>
      </c>
      <c r="J21" s="68">
        <v>5.955</v>
      </c>
      <c r="K21" s="68">
        <v>75.125</v>
      </c>
      <c r="L21" s="68">
        <v>783.992</v>
      </c>
      <c r="M21" s="68">
        <v>3283.062</v>
      </c>
      <c r="N21" s="53">
        <f t="shared" si="1"/>
        <v>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row>
    <row r="22" spans="1:104" ht="15.75">
      <c r="A22" s="1" t="s">
        <v>70</v>
      </c>
      <c r="B22" s="1" t="s">
        <v>72</v>
      </c>
      <c r="C22" s="1" t="s">
        <v>73</v>
      </c>
      <c r="D22" s="2" t="s">
        <v>74</v>
      </c>
      <c r="E22" s="68">
        <v>3428.433</v>
      </c>
      <c r="F22" s="68">
        <v>2943.813</v>
      </c>
      <c r="G22" s="68">
        <v>338.984</v>
      </c>
      <c r="H22" s="68">
        <v>11.166</v>
      </c>
      <c r="I22" s="68">
        <v>91.069</v>
      </c>
      <c r="J22" s="68">
        <v>2.289</v>
      </c>
      <c r="K22" s="68">
        <v>41.112</v>
      </c>
      <c r="L22" s="68">
        <v>334.956</v>
      </c>
      <c r="M22" s="68">
        <v>2652.95</v>
      </c>
      <c r="N22" s="53">
        <f t="shared" si="1"/>
        <v>0</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row>
    <row r="23" spans="1:104" ht="15.75">
      <c r="A23" s="1" t="s">
        <v>75</v>
      </c>
      <c r="B23" s="1" t="s">
        <v>77</v>
      </c>
      <c r="C23" s="1" t="s">
        <v>78</v>
      </c>
      <c r="D23" s="2" t="s">
        <v>79</v>
      </c>
      <c r="E23" s="68">
        <v>794.62</v>
      </c>
      <c r="F23" s="68">
        <v>606.745</v>
      </c>
      <c r="G23" s="68">
        <v>157.288</v>
      </c>
      <c r="H23" s="68">
        <v>3.066</v>
      </c>
      <c r="I23" s="68">
        <v>17.752</v>
      </c>
      <c r="J23" s="68">
        <v>0.39</v>
      </c>
      <c r="K23" s="68">
        <v>9.379</v>
      </c>
      <c r="L23" s="68">
        <v>40.064</v>
      </c>
      <c r="M23" s="68">
        <v>572.574</v>
      </c>
      <c r="N23" s="53">
        <f t="shared" si="1"/>
        <v>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row>
    <row r="24" spans="1:104" ht="15.75">
      <c r="A24" s="1" t="s">
        <v>80</v>
      </c>
      <c r="B24" s="1" t="s">
        <v>82</v>
      </c>
      <c r="C24" s="1" t="s">
        <v>83</v>
      </c>
      <c r="D24" s="2" t="s">
        <v>84</v>
      </c>
      <c r="E24" s="68">
        <v>578.042</v>
      </c>
      <c r="F24" s="68">
        <v>203.439</v>
      </c>
      <c r="G24" s="68">
        <v>348.488</v>
      </c>
      <c r="H24" s="68">
        <v>2.014</v>
      </c>
      <c r="I24" s="68">
        <v>16.06</v>
      </c>
      <c r="J24" s="68">
        <v>0.42</v>
      </c>
      <c r="K24" s="68">
        <v>7.621</v>
      </c>
      <c r="L24" s="68">
        <v>46.923</v>
      </c>
      <c r="M24" s="68">
        <v>165.418</v>
      </c>
      <c r="N24" s="53">
        <f t="shared" si="1"/>
        <v>0</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row>
    <row r="25" spans="1:104" ht="15.75">
      <c r="A25" s="1" t="s">
        <v>85</v>
      </c>
      <c r="B25" s="1" t="s">
        <v>87</v>
      </c>
      <c r="C25" s="1" t="s">
        <v>88</v>
      </c>
      <c r="D25" s="2" t="s">
        <v>89</v>
      </c>
      <c r="E25" s="68">
        <v>16353.869</v>
      </c>
      <c r="F25" s="68">
        <v>13296.576</v>
      </c>
      <c r="G25" s="68">
        <v>2501.59</v>
      </c>
      <c r="H25" s="68">
        <v>64.77</v>
      </c>
      <c r="I25" s="68">
        <v>298.388</v>
      </c>
      <c r="J25" s="68">
        <v>11.917</v>
      </c>
      <c r="K25" s="68">
        <v>180.628</v>
      </c>
      <c r="L25" s="68">
        <v>2850.646</v>
      </c>
      <c r="M25" s="68">
        <v>10616.514</v>
      </c>
      <c r="N25" s="53">
        <f t="shared" si="1"/>
        <v>0</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row>
    <row r="26" spans="1:104" ht="15.75">
      <c r="A26" s="1" t="s">
        <v>90</v>
      </c>
      <c r="B26" s="1" t="s">
        <v>92</v>
      </c>
      <c r="C26" s="1" t="s">
        <v>93</v>
      </c>
      <c r="D26" s="2" t="s">
        <v>94</v>
      </c>
      <c r="E26" s="68">
        <v>8419.594</v>
      </c>
      <c r="F26" s="68">
        <v>5668.267</v>
      </c>
      <c r="G26" s="68">
        <v>2446.284</v>
      </c>
      <c r="H26" s="68">
        <v>25.733</v>
      </c>
      <c r="I26" s="68">
        <v>193.358</v>
      </c>
      <c r="J26" s="68">
        <v>5.792</v>
      </c>
      <c r="K26" s="68">
        <v>80.16</v>
      </c>
      <c r="L26" s="68">
        <v>482.046</v>
      </c>
      <c r="M26" s="68">
        <v>5234.692</v>
      </c>
      <c r="N26" s="53">
        <f t="shared" si="1"/>
        <v>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row>
    <row r="27" spans="1:104" ht="15.75">
      <c r="A27" s="1" t="s">
        <v>95</v>
      </c>
      <c r="B27" s="1" t="s">
        <v>97</v>
      </c>
      <c r="C27" s="1" t="s">
        <v>98</v>
      </c>
      <c r="D27" s="2" t="s">
        <v>99</v>
      </c>
      <c r="E27" s="68">
        <v>1218.305</v>
      </c>
      <c r="F27" s="68">
        <v>323.165</v>
      </c>
      <c r="G27" s="68">
        <v>27.276</v>
      </c>
      <c r="H27" s="68">
        <v>4.528</v>
      </c>
      <c r="I27" s="68">
        <v>508.571</v>
      </c>
      <c r="J27" s="68">
        <v>115.69</v>
      </c>
      <c r="K27" s="68">
        <v>239.075</v>
      </c>
      <c r="L27" s="68">
        <v>91.3</v>
      </c>
      <c r="M27" s="68">
        <v>287.313</v>
      </c>
      <c r="N27" s="53">
        <f t="shared" si="1"/>
        <v>0</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row>
    <row r="28" spans="1:104" ht="15.75">
      <c r="A28" s="1" t="s">
        <v>100</v>
      </c>
      <c r="B28" s="1" t="s">
        <v>102</v>
      </c>
      <c r="C28" s="1" t="s">
        <v>103</v>
      </c>
      <c r="D28" s="2" t="s">
        <v>104</v>
      </c>
      <c r="E28" s="68">
        <v>1321.17</v>
      </c>
      <c r="F28" s="68">
        <v>1262.793</v>
      </c>
      <c r="G28" s="68">
        <v>6.962</v>
      </c>
      <c r="H28" s="68">
        <v>19.117</v>
      </c>
      <c r="I28" s="68">
        <v>13.011</v>
      </c>
      <c r="J28" s="68">
        <v>1.559</v>
      </c>
      <c r="K28" s="68">
        <v>17.728</v>
      </c>
      <c r="L28" s="68">
        <v>108.604</v>
      </c>
      <c r="M28" s="68">
        <v>1160.676</v>
      </c>
      <c r="N28" s="53">
        <f t="shared" si="1"/>
        <v>0</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row>
    <row r="29" spans="1:104" ht="15.75">
      <c r="A29" s="1" t="s">
        <v>105</v>
      </c>
      <c r="B29" s="1" t="s">
        <v>107</v>
      </c>
      <c r="C29" s="1" t="s">
        <v>108</v>
      </c>
      <c r="D29" s="2" t="s">
        <v>109</v>
      </c>
      <c r="E29" s="68">
        <v>12507.833</v>
      </c>
      <c r="F29" s="68">
        <v>9974.454</v>
      </c>
      <c r="G29" s="68">
        <v>1909.632</v>
      </c>
      <c r="H29" s="68">
        <v>37.844</v>
      </c>
      <c r="I29" s="68">
        <v>455.231</v>
      </c>
      <c r="J29" s="68">
        <v>7.684</v>
      </c>
      <c r="K29" s="68">
        <v>122.988</v>
      </c>
      <c r="L29" s="68">
        <v>1599.482</v>
      </c>
      <c r="M29" s="68">
        <v>8457.908</v>
      </c>
      <c r="N29" s="53">
        <f t="shared" si="1"/>
        <v>0</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row>
    <row r="30" spans="1:104" ht="15.75">
      <c r="A30" s="1" t="s">
        <v>110</v>
      </c>
      <c r="B30" s="1" t="s">
        <v>112</v>
      </c>
      <c r="C30" s="1" t="s">
        <v>113</v>
      </c>
      <c r="D30" s="2" t="s">
        <v>114</v>
      </c>
      <c r="E30" s="68">
        <v>6124.967</v>
      </c>
      <c r="F30" s="68">
        <v>5455.916</v>
      </c>
      <c r="G30" s="68">
        <v>525.742</v>
      </c>
      <c r="H30" s="68">
        <v>17.186</v>
      </c>
      <c r="I30" s="68">
        <v>64.635</v>
      </c>
      <c r="J30" s="68">
        <v>2.493</v>
      </c>
      <c r="K30" s="68">
        <v>58.995</v>
      </c>
      <c r="L30" s="68">
        <v>231.342</v>
      </c>
      <c r="M30" s="68">
        <v>5241.831</v>
      </c>
      <c r="N30" s="53">
        <f t="shared" si="1"/>
        <v>0</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row>
    <row r="31" spans="1:104" ht="15.75">
      <c r="A31" s="1" t="s">
        <v>115</v>
      </c>
      <c r="B31" s="1" t="s">
        <v>117</v>
      </c>
      <c r="C31" s="1" t="s">
        <v>118</v>
      </c>
      <c r="D31" s="2" t="s">
        <v>119</v>
      </c>
      <c r="E31" s="68">
        <v>2929.424</v>
      </c>
      <c r="F31" s="68">
        <v>2790.104</v>
      </c>
      <c r="G31" s="68">
        <v>65.071</v>
      </c>
      <c r="H31" s="68">
        <v>10.034</v>
      </c>
      <c r="I31" s="68">
        <v>38.629</v>
      </c>
      <c r="J31" s="68">
        <v>1.125</v>
      </c>
      <c r="K31" s="68">
        <v>24.461</v>
      </c>
      <c r="L31" s="68">
        <v>89.185</v>
      </c>
      <c r="M31" s="68">
        <v>2707.008</v>
      </c>
      <c r="N31" s="53">
        <f t="shared" si="1"/>
        <v>0</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row>
    <row r="32" spans="1:104" ht="15.75">
      <c r="A32" s="1" t="s">
        <v>120</v>
      </c>
      <c r="B32" s="1" t="s">
        <v>122</v>
      </c>
      <c r="C32" s="1" t="s">
        <v>123</v>
      </c>
      <c r="D32" s="2" t="s">
        <v>124</v>
      </c>
      <c r="E32" s="68">
        <v>2701.456</v>
      </c>
      <c r="F32" s="68">
        <v>2421.592</v>
      </c>
      <c r="G32" s="68">
        <v>158.935</v>
      </c>
      <c r="H32" s="68">
        <v>26.461</v>
      </c>
      <c r="I32" s="68">
        <v>50.607</v>
      </c>
      <c r="J32" s="68">
        <v>1.716</v>
      </c>
      <c r="K32" s="68">
        <v>42.145</v>
      </c>
      <c r="L32" s="68">
        <v>197.871</v>
      </c>
      <c r="M32" s="68">
        <v>2237.289</v>
      </c>
      <c r="N32" s="53">
        <f t="shared" si="1"/>
        <v>0</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row>
    <row r="33" spans="1:104" ht="15.75">
      <c r="A33" s="1" t="s">
        <v>125</v>
      </c>
      <c r="B33" s="1" t="s">
        <v>127</v>
      </c>
      <c r="C33" s="1" t="s">
        <v>128</v>
      </c>
      <c r="D33" s="2" t="s">
        <v>129</v>
      </c>
      <c r="E33" s="68">
        <v>4069.191</v>
      </c>
      <c r="F33" s="68">
        <v>3685.622</v>
      </c>
      <c r="G33" s="68">
        <v>303.907</v>
      </c>
      <c r="H33" s="68">
        <v>9.373</v>
      </c>
      <c r="I33" s="68">
        <v>32.328</v>
      </c>
      <c r="J33" s="68">
        <v>1.716</v>
      </c>
      <c r="K33" s="68">
        <v>36.245</v>
      </c>
      <c r="L33" s="68">
        <v>66.122</v>
      </c>
      <c r="M33" s="68">
        <v>3626.755</v>
      </c>
      <c r="N33" s="53">
        <f t="shared" si="1"/>
        <v>0</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row>
    <row r="34" spans="1:104" ht="15.75">
      <c r="A34" s="1" t="s">
        <v>130</v>
      </c>
      <c r="B34" s="1" t="s">
        <v>132</v>
      </c>
      <c r="C34" s="1" t="s">
        <v>133</v>
      </c>
      <c r="D34" s="2" t="s">
        <v>134</v>
      </c>
      <c r="E34" s="68">
        <v>4460.816</v>
      </c>
      <c r="F34" s="68">
        <v>2882.554</v>
      </c>
      <c r="G34" s="68">
        <v>1458.113</v>
      </c>
      <c r="H34" s="68">
        <v>26.47</v>
      </c>
      <c r="I34" s="68">
        <v>56.955</v>
      </c>
      <c r="J34" s="68">
        <v>1.482</v>
      </c>
      <c r="K34" s="68">
        <v>35.242</v>
      </c>
      <c r="L34" s="68">
        <v>114.092</v>
      </c>
      <c r="M34" s="68">
        <v>2785.383</v>
      </c>
      <c r="N34" s="53">
        <f t="shared" si="1"/>
        <v>0</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row>
    <row r="35" spans="1:104" ht="15.75">
      <c r="A35" s="1" t="s">
        <v>135</v>
      </c>
      <c r="B35" s="1" t="s">
        <v>137</v>
      </c>
      <c r="C35" s="1" t="s">
        <v>138</v>
      </c>
      <c r="D35" s="2" t="s">
        <v>139</v>
      </c>
      <c r="E35" s="68">
        <v>1284.791</v>
      </c>
      <c r="F35" s="68">
        <v>1248.092</v>
      </c>
      <c r="G35" s="68">
        <v>8.115</v>
      </c>
      <c r="H35" s="68">
        <v>7.305</v>
      </c>
      <c r="I35" s="68">
        <v>9.825</v>
      </c>
      <c r="J35" s="68">
        <v>0.411</v>
      </c>
      <c r="K35" s="68">
        <v>11.043</v>
      </c>
      <c r="L35" s="68">
        <v>10.542</v>
      </c>
      <c r="M35" s="68">
        <v>1238.939</v>
      </c>
      <c r="N35" s="53">
        <f t="shared" si="1"/>
        <v>0</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row>
    <row r="36" spans="1:104" ht="15.75">
      <c r="A36" s="1" t="s">
        <v>140</v>
      </c>
      <c r="B36" s="1" t="s">
        <v>142</v>
      </c>
      <c r="C36" s="1" t="s">
        <v>143</v>
      </c>
      <c r="D36" s="2" t="s">
        <v>144</v>
      </c>
      <c r="E36" s="68">
        <v>5375.033</v>
      </c>
      <c r="F36" s="68">
        <v>3524.922</v>
      </c>
      <c r="G36" s="68">
        <v>1530.574</v>
      </c>
      <c r="H36" s="68">
        <v>17.303</v>
      </c>
      <c r="I36" s="68">
        <v>227.45</v>
      </c>
      <c r="J36" s="68">
        <v>2.972</v>
      </c>
      <c r="K36" s="68">
        <v>71.812</v>
      </c>
      <c r="L36" s="68">
        <v>247.082</v>
      </c>
      <c r="M36" s="68">
        <v>3314.507</v>
      </c>
      <c r="N36" s="53">
        <f t="shared" si="1"/>
        <v>0</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row>
    <row r="37" spans="1:104" ht="15.75">
      <c r="A37" s="1" t="s">
        <v>145</v>
      </c>
      <c r="B37" s="1" t="s">
        <v>147</v>
      </c>
      <c r="C37" s="1" t="s">
        <v>148</v>
      </c>
      <c r="D37" s="2" t="s">
        <v>149</v>
      </c>
      <c r="E37" s="68">
        <v>6411.73</v>
      </c>
      <c r="F37" s="68">
        <v>5635.494</v>
      </c>
      <c r="G37" s="68">
        <v>416.727</v>
      </c>
      <c r="H37" s="68">
        <v>18.105</v>
      </c>
      <c r="I37" s="68">
        <v>262.203</v>
      </c>
      <c r="J37" s="68">
        <v>4.846</v>
      </c>
      <c r="K37" s="68">
        <v>74.355</v>
      </c>
      <c r="L37" s="68">
        <v>452.186</v>
      </c>
      <c r="M37" s="68">
        <v>5269.028</v>
      </c>
      <c r="N37" s="53">
        <f t="shared" si="1"/>
        <v>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row>
    <row r="38" spans="1:104" ht="15.75">
      <c r="A38" s="1" t="s">
        <v>150</v>
      </c>
      <c r="B38" s="1" t="s">
        <v>152</v>
      </c>
      <c r="C38" s="1" t="s">
        <v>153</v>
      </c>
      <c r="D38" s="2" t="s">
        <v>154</v>
      </c>
      <c r="E38" s="68">
        <v>10006.093</v>
      </c>
      <c r="F38" s="68">
        <v>8177.387</v>
      </c>
      <c r="G38" s="68">
        <v>1437.522</v>
      </c>
      <c r="H38" s="68">
        <v>60.734</v>
      </c>
      <c r="I38" s="68">
        <v>192.274</v>
      </c>
      <c r="J38" s="68">
        <v>3.37</v>
      </c>
      <c r="K38" s="68">
        <v>134.806</v>
      </c>
      <c r="L38" s="68">
        <v>343.15</v>
      </c>
      <c r="M38" s="68">
        <v>7871.04</v>
      </c>
      <c r="N38" s="53">
        <f t="shared" si="1"/>
        <v>0</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row>
    <row r="39" spans="1:104" ht="15.75">
      <c r="A39" s="1" t="s">
        <v>155</v>
      </c>
      <c r="B39" s="1" t="s">
        <v>157</v>
      </c>
      <c r="C39" s="1" t="s">
        <v>158</v>
      </c>
      <c r="D39" s="2" t="s">
        <v>159</v>
      </c>
      <c r="E39" s="68">
        <v>4982.813</v>
      </c>
      <c r="F39" s="68">
        <v>4516.102</v>
      </c>
      <c r="G39" s="68">
        <v>189.379</v>
      </c>
      <c r="H39" s="68">
        <v>57.433</v>
      </c>
      <c r="I39" s="68">
        <v>153.411</v>
      </c>
      <c r="J39" s="68">
        <v>2.365</v>
      </c>
      <c r="K39" s="68">
        <v>64.123</v>
      </c>
      <c r="L39" s="68">
        <v>155.788</v>
      </c>
      <c r="M39" s="68">
        <v>4375.854</v>
      </c>
      <c r="N39" s="53">
        <f t="shared" si="1"/>
        <v>0</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row>
    <row r="40" spans="1:104" ht="15.75">
      <c r="A40" s="1" t="s">
        <v>160</v>
      </c>
      <c r="B40" s="1" t="s">
        <v>162</v>
      </c>
      <c r="C40" s="1" t="s">
        <v>163</v>
      </c>
      <c r="D40" s="2" t="s">
        <v>164</v>
      </c>
      <c r="E40" s="68">
        <v>2853.313</v>
      </c>
      <c r="F40" s="68">
        <v>1762.617</v>
      </c>
      <c r="G40" s="68">
        <v>1040.732</v>
      </c>
      <c r="H40" s="68">
        <v>12.313</v>
      </c>
      <c r="I40" s="68">
        <v>19.66</v>
      </c>
      <c r="J40" s="68">
        <v>0.802</v>
      </c>
      <c r="K40" s="68">
        <v>17.189</v>
      </c>
      <c r="L40" s="68">
        <v>43.435</v>
      </c>
      <c r="M40" s="68">
        <v>1727.615</v>
      </c>
      <c r="N40" s="53">
        <f t="shared" si="1"/>
        <v>0</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row>
    <row r="41" spans="1:104" ht="15.75">
      <c r="A41" s="1" t="s">
        <v>165</v>
      </c>
      <c r="B41" s="1" t="s">
        <v>167</v>
      </c>
      <c r="C41" s="1" t="s">
        <v>168</v>
      </c>
      <c r="D41" s="2" t="s">
        <v>169</v>
      </c>
      <c r="E41" s="68">
        <v>5643.986</v>
      </c>
      <c r="F41" s="68">
        <v>4836.46</v>
      </c>
      <c r="G41" s="68">
        <v>642.847</v>
      </c>
      <c r="H41" s="68">
        <v>26.551</v>
      </c>
      <c r="I41" s="68">
        <v>66.476</v>
      </c>
      <c r="J41" s="68">
        <v>3.549</v>
      </c>
      <c r="K41" s="68">
        <v>68.103</v>
      </c>
      <c r="L41" s="68">
        <v>128.672</v>
      </c>
      <c r="M41" s="68">
        <v>4720.473</v>
      </c>
      <c r="N41" s="53">
        <f t="shared" si="1"/>
        <v>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row>
    <row r="42" spans="1:104" ht="15.75">
      <c r="A42" s="1" t="s">
        <v>170</v>
      </c>
      <c r="B42" s="1" t="s">
        <v>172</v>
      </c>
      <c r="C42" s="1" t="s">
        <v>173</v>
      </c>
      <c r="D42" s="2" t="s">
        <v>174</v>
      </c>
      <c r="E42" s="68">
        <v>905.873</v>
      </c>
      <c r="F42" s="68">
        <v>825.745</v>
      </c>
      <c r="G42" s="68">
        <v>3.381</v>
      </c>
      <c r="H42" s="68">
        <v>57.177</v>
      </c>
      <c r="I42" s="68">
        <v>5.128</v>
      </c>
      <c r="J42" s="68">
        <v>0.505</v>
      </c>
      <c r="K42" s="68">
        <v>13.937</v>
      </c>
      <c r="L42" s="68">
        <v>19.82</v>
      </c>
      <c r="M42" s="68">
        <v>809.282</v>
      </c>
      <c r="N42" s="53">
        <f t="shared" si="1"/>
        <v>0</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row>
    <row r="43" spans="1:104" ht="15.75">
      <c r="A43" s="1" t="s">
        <v>175</v>
      </c>
      <c r="B43" s="1" t="s">
        <v>177</v>
      </c>
      <c r="C43" s="1" t="s">
        <v>178</v>
      </c>
      <c r="D43" s="2" t="s">
        <v>179</v>
      </c>
      <c r="E43" s="68">
        <v>1717.948</v>
      </c>
      <c r="F43" s="68">
        <v>1588.313</v>
      </c>
      <c r="G43" s="68">
        <v>71.638</v>
      </c>
      <c r="H43" s="68">
        <v>16.079</v>
      </c>
      <c r="I43" s="68">
        <v>23.459</v>
      </c>
      <c r="J43" s="68">
        <v>1.064</v>
      </c>
      <c r="K43" s="68">
        <v>17.395</v>
      </c>
      <c r="L43" s="68">
        <v>101.868</v>
      </c>
      <c r="M43" s="68">
        <v>1493.012</v>
      </c>
      <c r="N43" s="53">
        <f t="shared" si="1"/>
        <v>0</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row>
    <row r="44" spans="1:104" ht="15.75">
      <c r="A44" s="1" t="s">
        <v>180</v>
      </c>
      <c r="B44" s="1" t="s">
        <v>182</v>
      </c>
      <c r="C44" s="1" t="s">
        <v>183</v>
      </c>
      <c r="D44" s="2" t="s">
        <v>184</v>
      </c>
      <c r="E44" s="68">
        <v>2094.509</v>
      </c>
      <c r="F44" s="68">
        <v>1752.845</v>
      </c>
      <c r="G44" s="68">
        <v>150.002</v>
      </c>
      <c r="H44" s="68">
        <v>29.959</v>
      </c>
      <c r="I44" s="68">
        <v>103.268</v>
      </c>
      <c r="J44" s="68">
        <v>9.948</v>
      </c>
      <c r="K44" s="68">
        <v>48.487</v>
      </c>
      <c r="L44" s="68">
        <v>432.856</v>
      </c>
      <c r="M44" s="68">
        <v>1347.051</v>
      </c>
      <c r="N44" s="53">
        <f t="shared" si="1"/>
        <v>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row>
    <row r="45" spans="1:104" ht="15.75">
      <c r="A45" s="1" t="s">
        <v>185</v>
      </c>
      <c r="B45" s="1" t="s">
        <v>187</v>
      </c>
      <c r="C45" s="1" t="s">
        <v>188</v>
      </c>
      <c r="D45" s="2" t="s">
        <v>189</v>
      </c>
      <c r="E45" s="68">
        <v>1256.879</v>
      </c>
      <c r="F45" s="68">
        <v>1213.152</v>
      </c>
      <c r="G45" s="68">
        <v>11.122</v>
      </c>
      <c r="H45" s="68">
        <v>3.187</v>
      </c>
      <c r="I45" s="68">
        <v>18.201</v>
      </c>
      <c r="J45" s="68">
        <v>0.436</v>
      </c>
      <c r="K45" s="68">
        <v>10.781</v>
      </c>
      <c r="L45" s="68">
        <v>22.985</v>
      </c>
      <c r="M45" s="68">
        <v>1192.816</v>
      </c>
      <c r="N45" s="53">
        <f t="shared" si="1"/>
        <v>0</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row>
    <row r="46" spans="1:104" ht="15.75">
      <c r="A46" s="1" t="s">
        <v>190</v>
      </c>
      <c r="B46" s="1" t="s">
        <v>192</v>
      </c>
      <c r="C46" s="1" t="s">
        <v>193</v>
      </c>
      <c r="D46" s="2" t="s">
        <v>194</v>
      </c>
      <c r="E46" s="68">
        <v>8489.469</v>
      </c>
      <c r="F46" s="68">
        <v>6613.425</v>
      </c>
      <c r="G46" s="68">
        <v>1224.456</v>
      </c>
      <c r="H46" s="68">
        <v>24.999</v>
      </c>
      <c r="I46" s="68">
        <v>525.079</v>
      </c>
      <c r="J46" s="68">
        <v>6.041</v>
      </c>
      <c r="K46" s="68">
        <v>95.469</v>
      </c>
      <c r="L46" s="68">
        <v>1167.412</v>
      </c>
      <c r="M46" s="68">
        <v>5586.18</v>
      </c>
      <c r="N46" s="53">
        <f t="shared" si="1"/>
        <v>0</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row>
    <row r="47" spans="1:104" ht="15.75">
      <c r="A47" s="1" t="s">
        <v>195</v>
      </c>
      <c r="B47" s="1" t="s">
        <v>197</v>
      </c>
      <c r="C47" s="1" t="s">
        <v>198</v>
      </c>
      <c r="D47" s="2" t="s">
        <v>199</v>
      </c>
      <c r="E47" s="68">
        <v>1828.809</v>
      </c>
      <c r="F47" s="68">
        <v>1556.017</v>
      </c>
      <c r="G47" s="68">
        <v>40.85</v>
      </c>
      <c r="H47" s="68">
        <v>181.585</v>
      </c>
      <c r="I47" s="68">
        <v>21.66</v>
      </c>
      <c r="J47" s="68">
        <v>2.207</v>
      </c>
      <c r="K47" s="68">
        <v>26.49</v>
      </c>
      <c r="L47" s="68">
        <v>781.778</v>
      </c>
      <c r="M47" s="68">
        <v>810.397</v>
      </c>
      <c r="N47" s="53">
        <f t="shared" si="1"/>
        <v>0</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row>
    <row r="48" spans="1:104" ht="15.75">
      <c r="A48" s="1" t="s">
        <v>200</v>
      </c>
      <c r="B48" s="1" t="s">
        <v>202</v>
      </c>
      <c r="C48" s="1" t="s">
        <v>203</v>
      </c>
      <c r="D48" s="2" t="s">
        <v>204</v>
      </c>
      <c r="E48" s="68">
        <v>19088.978</v>
      </c>
      <c r="F48" s="68">
        <v>14207.505</v>
      </c>
      <c r="G48" s="68">
        <v>3355.888</v>
      </c>
      <c r="H48" s="68">
        <v>103.03</v>
      </c>
      <c r="I48" s="68">
        <v>1148.58</v>
      </c>
      <c r="J48" s="68">
        <v>17.421</v>
      </c>
      <c r="K48" s="68">
        <v>256.554</v>
      </c>
      <c r="L48" s="68">
        <v>2939.063</v>
      </c>
      <c r="M48" s="68">
        <v>11865.662</v>
      </c>
      <c r="N48" s="53">
        <f t="shared" si="1"/>
        <v>0</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5.75">
      <c r="A49" s="1" t="s">
        <v>205</v>
      </c>
      <c r="B49" s="1" t="s">
        <v>207</v>
      </c>
      <c r="C49" s="1" t="s">
        <v>208</v>
      </c>
      <c r="D49" s="2" t="s">
        <v>209</v>
      </c>
      <c r="E49" s="68">
        <v>8203.451</v>
      </c>
      <c r="F49" s="68">
        <v>6106.402</v>
      </c>
      <c r="G49" s="68">
        <v>1785.189</v>
      </c>
      <c r="H49" s="68">
        <v>104.34</v>
      </c>
      <c r="I49" s="68">
        <v>126.853</v>
      </c>
      <c r="J49" s="68">
        <v>5.057</v>
      </c>
      <c r="K49" s="68">
        <v>75.61</v>
      </c>
      <c r="L49" s="68">
        <v>416.704</v>
      </c>
      <c r="M49" s="68">
        <v>5731.656</v>
      </c>
      <c r="N49" s="53">
        <f t="shared" si="1"/>
        <v>0</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5.75">
      <c r="A50" s="1" t="s">
        <v>210</v>
      </c>
      <c r="B50" s="1" t="s">
        <v>212</v>
      </c>
      <c r="C50" s="1" t="s">
        <v>213</v>
      </c>
      <c r="D50" s="2" t="s">
        <v>214</v>
      </c>
      <c r="E50" s="68">
        <v>636.267</v>
      </c>
      <c r="F50" s="68">
        <v>589.691</v>
      </c>
      <c r="G50" s="68">
        <v>4.529</v>
      </c>
      <c r="H50" s="68">
        <v>31.765</v>
      </c>
      <c r="I50" s="68">
        <v>3.908</v>
      </c>
      <c r="J50" s="68">
        <v>0.25</v>
      </c>
      <c r="K50" s="68">
        <v>6.124</v>
      </c>
      <c r="L50" s="68">
        <v>8.469</v>
      </c>
      <c r="M50" s="68">
        <v>582.5</v>
      </c>
      <c r="N50" s="53">
        <f t="shared" si="1"/>
        <v>0</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5.75">
      <c r="A51" s="1" t="s">
        <v>215</v>
      </c>
      <c r="B51" s="1" t="s">
        <v>217</v>
      </c>
      <c r="C51" s="1" t="s">
        <v>218</v>
      </c>
      <c r="D51" s="2" t="s">
        <v>219</v>
      </c>
      <c r="E51" s="68">
        <v>11396.874</v>
      </c>
      <c r="F51" s="68">
        <v>9765.978</v>
      </c>
      <c r="G51" s="68">
        <v>1332.497</v>
      </c>
      <c r="H51" s="68">
        <v>26.377</v>
      </c>
      <c r="I51" s="68">
        <v>141.864</v>
      </c>
      <c r="J51" s="68">
        <v>3.291</v>
      </c>
      <c r="K51" s="68">
        <v>126.867</v>
      </c>
      <c r="L51" s="68">
        <v>230.733</v>
      </c>
      <c r="M51" s="68">
        <v>9566.108</v>
      </c>
      <c r="N51" s="53">
        <f t="shared" si="1"/>
        <v>0</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5.75">
      <c r="A52" s="1" t="s">
        <v>220</v>
      </c>
      <c r="B52" s="1" t="s">
        <v>222</v>
      </c>
      <c r="C52" s="1" t="s">
        <v>223</v>
      </c>
      <c r="D52" s="2" t="s">
        <v>224</v>
      </c>
      <c r="E52" s="68">
        <v>3464.729</v>
      </c>
      <c r="F52" s="68">
        <v>2727.797</v>
      </c>
      <c r="G52" s="68">
        <v>267.394</v>
      </c>
      <c r="H52" s="68">
        <v>277.19</v>
      </c>
      <c r="I52" s="68">
        <v>49.861</v>
      </c>
      <c r="J52" s="68">
        <v>2.889</v>
      </c>
      <c r="K52" s="68">
        <v>139.598</v>
      </c>
      <c r="L52" s="68">
        <v>193.44</v>
      </c>
      <c r="M52" s="68">
        <v>2556.737</v>
      </c>
      <c r="N52" s="53">
        <f t="shared" si="1"/>
        <v>0</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5.75">
      <c r="A53" s="1" t="s">
        <v>225</v>
      </c>
      <c r="B53" s="1" t="s">
        <v>227</v>
      </c>
      <c r="C53" s="1" t="s">
        <v>228</v>
      </c>
      <c r="D53" s="2" t="s">
        <v>229</v>
      </c>
      <c r="E53" s="68">
        <v>3470.382</v>
      </c>
      <c r="F53" s="68">
        <v>3163.972</v>
      </c>
      <c r="G53" s="68">
        <v>60.906</v>
      </c>
      <c r="H53" s="68">
        <v>48.789</v>
      </c>
      <c r="I53" s="68">
        <v>109.566</v>
      </c>
      <c r="J53" s="68">
        <v>9.03</v>
      </c>
      <c r="K53" s="68">
        <v>78.119</v>
      </c>
      <c r="L53" s="68">
        <v>294.823</v>
      </c>
      <c r="M53" s="68">
        <v>2891.001</v>
      </c>
      <c r="N53" s="53">
        <f t="shared" si="1"/>
        <v>0</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5.75">
      <c r="A54" s="1" t="s">
        <v>230</v>
      </c>
      <c r="B54" s="1" t="s">
        <v>232</v>
      </c>
      <c r="C54" s="1" t="s">
        <v>233</v>
      </c>
      <c r="D54" s="2" t="s">
        <v>234</v>
      </c>
      <c r="E54" s="68">
        <v>12299.533</v>
      </c>
      <c r="F54" s="68">
        <v>10666.228</v>
      </c>
      <c r="G54" s="68">
        <v>1269.125</v>
      </c>
      <c r="H54" s="68">
        <v>20.732</v>
      </c>
      <c r="I54" s="68">
        <v>236.317</v>
      </c>
      <c r="J54" s="68">
        <v>4.552</v>
      </c>
      <c r="K54" s="68">
        <v>102.579</v>
      </c>
      <c r="L54" s="68">
        <v>416.648</v>
      </c>
      <c r="M54" s="68">
        <v>10317.149</v>
      </c>
      <c r="N54" s="53">
        <f t="shared" si="1"/>
        <v>0</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1:104" ht="15.75">
      <c r="A55" s="1" t="s">
        <v>235</v>
      </c>
      <c r="B55" s="1" t="s">
        <v>237</v>
      </c>
      <c r="C55" s="1" t="s">
        <v>238</v>
      </c>
      <c r="D55" s="2" t="s">
        <v>239</v>
      </c>
      <c r="E55" s="68">
        <v>1058.051</v>
      </c>
      <c r="F55" s="68">
        <v>948.444</v>
      </c>
      <c r="G55" s="68">
        <v>61.738</v>
      </c>
      <c r="H55" s="68">
        <v>6.05</v>
      </c>
      <c r="I55" s="68">
        <v>26.268</v>
      </c>
      <c r="J55" s="68">
        <v>1.186</v>
      </c>
      <c r="K55" s="68">
        <v>14.365</v>
      </c>
      <c r="L55" s="68">
        <v>96.849</v>
      </c>
      <c r="M55" s="68">
        <v>870.085</v>
      </c>
      <c r="N55" s="53">
        <f t="shared" si="1"/>
        <v>0</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1:104" ht="15.75">
      <c r="A56" s="1" t="s">
        <v>240</v>
      </c>
      <c r="B56" s="1" t="s">
        <v>242</v>
      </c>
      <c r="C56" s="1" t="s">
        <v>243</v>
      </c>
      <c r="D56" s="2" t="s">
        <v>244</v>
      </c>
      <c r="E56" s="68">
        <v>4062.701</v>
      </c>
      <c r="F56" s="68">
        <v>2772.413</v>
      </c>
      <c r="G56" s="68">
        <v>1202.006</v>
      </c>
      <c r="H56" s="68">
        <v>14.972</v>
      </c>
      <c r="I56" s="68">
        <v>39.18</v>
      </c>
      <c r="J56" s="68">
        <v>2.012</v>
      </c>
      <c r="K56" s="68">
        <v>32.118</v>
      </c>
      <c r="L56" s="68">
        <v>105.676</v>
      </c>
      <c r="M56" s="68">
        <v>2681.69</v>
      </c>
      <c r="N56" s="53">
        <f t="shared" si="1"/>
        <v>0</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5.75">
      <c r="A57" s="1" t="s">
        <v>245</v>
      </c>
      <c r="B57" s="1" t="s">
        <v>247</v>
      </c>
      <c r="C57" s="1" t="s">
        <v>248</v>
      </c>
      <c r="D57" s="2" t="s">
        <v>249</v>
      </c>
      <c r="E57" s="68">
        <v>758.983</v>
      </c>
      <c r="F57" s="68">
        <v>676.251</v>
      </c>
      <c r="G57" s="68">
        <v>5.515</v>
      </c>
      <c r="H57" s="68">
        <v>63.163</v>
      </c>
      <c r="I57" s="68">
        <v>4.726</v>
      </c>
      <c r="J57" s="68">
        <v>0.293</v>
      </c>
      <c r="K57" s="68">
        <v>9.035</v>
      </c>
      <c r="L57" s="68">
        <v>12.651</v>
      </c>
      <c r="M57" s="68">
        <v>666.134</v>
      </c>
      <c r="N57" s="53">
        <f t="shared" si="1"/>
        <v>0</v>
      </c>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5.75">
      <c r="A58" s="1" t="s">
        <v>250</v>
      </c>
      <c r="B58" s="1" t="s">
        <v>252</v>
      </c>
      <c r="C58" s="1" t="s">
        <v>253</v>
      </c>
      <c r="D58" s="2" t="s">
        <v>254</v>
      </c>
      <c r="E58" s="68">
        <v>5755.443</v>
      </c>
      <c r="F58" s="68">
        <v>4669.525</v>
      </c>
      <c r="G58" s="68">
        <v>954.169</v>
      </c>
      <c r="H58" s="68">
        <v>16.68</v>
      </c>
      <c r="I58" s="68">
        <v>61.213</v>
      </c>
      <c r="J58" s="68">
        <v>2.635</v>
      </c>
      <c r="K58" s="68">
        <v>51.221</v>
      </c>
      <c r="L58" s="68">
        <v>136.727</v>
      </c>
      <c r="M58" s="68">
        <v>4546.38</v>
      </c>
      <c r="N58" s="53">
        <f t="shared" si="1"/>
        <v>0</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5.75">
      <c r="A59" s="1" t="s">
        <v>255</v>
      </c>
      <c r="B59" s="1" t="s">
        <v>257</v>
      </c>
      <c r="C59" s="1" t="s">
        <v>258</v>
      </c>
      <c r="D59" s="2" t="s">
        <v>259</v>
      </c>
      <c r="E59" s="68">
        <v>21332.847</v>
      </c>
      <c r="F59" s="68">
        <v>17819.43</v>
      </c>
      <c r="G59" s="68">
        <v>2507.161</v>
      </c>
      <c r="H59" s="68">
        <v>144.752</v>
      </c>
      <c r="I59" s="68">
        <v>623.944</v>
      </c>
      <c r="J59" s="68">
        <v>21.872</v>
      </c>
      <c r="K59" s="68">
        <v>215.688</v>
      </c>
      <c r="L59" s="68">
        <v>6981.405</v>
      </c>
      <c r="M59" s="68">
        <v>11059.071</v>
      </c>
      <c r="N59" s="53">
        <f t="shared" si="1"/>
        <v>0</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5.75">
      <c r="A60" s="1" t="s">
        <v>260</v>
      </c>
      <c r="B60" s="1" t="s">
        <v>262</v>
      </c>
      <c r="C60" s="1" t="s">
        <v>263</v>
      </c>
      <c r="D60" s="2" t="s">
        <v>264</v>
      </c>
      <c r="E60" s="68">
        <v>2291.25</v>
      </c>
      <c r="F60" s="68">
        <v>2150.565</v>
      </c>
      <c r="G60" s="68">
        <v>21.139</v>
      </c>
      <c r="H60" s="68">
        <v>31.736</v>
      </c>
      <c r="I60" s="68">
        <v>40.81</v>
      </c>
      <c r="J60" s="68">
        <v>16.733</v>
      </c>
      <c r="K60" s="68">
        <v>30.267</v>
      </c>
      <c r="L60" s="68">
        <v>217.002</v>
      </c>
      <c r="M60" s="68">
        <v>1946.605</v>
      </c>
      <c r="N60" s="53">
        <f t="shared" si="1"/>
        <v>0</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5.75">
      <c r="A61" s="1" t="s">
        <v>265</v>
      </c>
      <c r="B61" s="1" t="s">
        <v>267</v>
      </c>
      <c r="C61" s="1" t="s">
        <v>268</v>
      </c>
      <c r="D61" s="2" t="s">
        <v>269</v>
      </c>
      <c r="E61" s="68">
        <v>612.153</v>
      </c>
      <c r="F61" s="68">
        <v>593.919</v>
      </c>
      <c r="G61" s="68">
        <v>3.529</v>
      </c>
      <c r="H61" s="68">
        <v>2.496</v>
      </c>
      <c r="I61" s="68">
        <v>5.758</v>
      </c>
      <c r="J61" s="68">
        <v>0.152</v>
      </c>
      <c r="K61" s="68">
        <v>6.299</v>
      </c>
      <c r="L61" s="68">
        <v>6.12</v>
      </c>
      <c r="M61" s="68">
        <v>588.512</v>
      </c>
      <c r="N61" s="53">
        <f t="shared" si="1"/>
        <v>0</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5.75">
      <c r="A62" s="1" t="s">
        <v>270</v>
      </c>
      <c r="B62" s="1" t="s">
        <v>272</v>
      </c>
      <c r="C62" s="1" t="s">
        <v>273</v>
      </c>
      <c r="D62" s="2" t="s">
        <v>274</v>
      </c>
      <c r="E62" s="68">
        <v>7191.304</v>
      </c>
      <c r="F62" s="68">
        <v>5346.566</v>
      </c>
      <c r="G62" s="68">
        <v>1429.961</v>
      </c>
      <c r="H62" s="68">
        <v>23.647</v>
      </c>
      <c r="I62" s="68">
        <v>284.885</v>
      </c>
      <c r="J62" s="68">
        <v>4.954</v>
      </c>
      <c r="K62" s="68">
        <v>101.291</v>
      </c>
      <c r="L62" s="68">
        <v>357.269</v>
      </c>
      <c r="M62" s="68">
        <v>5031.804</v>
      </c>
      <c r="N62" s="53">
        <f t="shared" si="1"/>
        <v>0</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5.75">
      <c r="A63" s="1" t="s">
        <v>275</v>
      </c>
      <c r="B63" s="1" t="s">
        <v>277</v>
      </c>
      <c r="C63" s="1" t="s">
        <v>278</v>
      </c>
      <c r="D63" s="2" t="s">
        <v>279</v>
      </c>
      <c r="E63" s="68">
        <v>5987.785</v>
      </c>
      <c r="F63" s="68">
        <v>5142.663</v>
      </c>
      <c r="G63" s="68">
        <v>206.144</v>
      </c>
      <c r="H63" s="68">
        <v>98.969</v>
      </c>
      <c r="I63" s="68">
        <v>347.809</v>
      </c>
      <c r="J63" s="68">
        <v>26.209</v>
      </c>
      <c r="K63" s="68">
        <v>165.991</v>
      </c>
      <c r="L63" s="68">
        <v>468.946</v>
      </c>
      <c r="M63" s="68">
        <v>4716.082</v>
      </c>
      <c r="N63" s="53">
        <f t="shared" si="1"/>
        <v>0</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5.75">
      <c r="A64" s="1" t="s">
        <v>280</v>
      </c>
      <c r="B64" s="1" t="s">
        <v>282</v>
      </c>
      <c r="C64" s="1" t="s">
        <v>283</v>
      </c>
      <c r="D64" s="2" t="s">
        <v>284</v>
      </c>
      <c r="E64" s="68">
        <v>1798.582</v>
      </c>
      <c r="F64" s="68">
        <v>1712.387</v>
      </c>
      <c r="G64" s="68">
        <v>57.994</v>
      </c>
      <c r="H64" s="68">
        <v>3.7</v>
      </c>
      <c r="I64" s="68">
        <v>9.82</v>
      </c>
      <c r="J64" s="68">
        <v>0.447</v>
      </c>
      <c r="K64" s="68">
        <v>14.234</v>
      </c>
      <c r="L64" s="68">
        <v>13.163</v>
      </c>
      <c r="M64" s="68">
        <v>1700.436</v>
      </c>
      <c r="N64" s="53">
        <f t="shared" si="1"/>
        <v>0</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5.75">
      <c r="A65" s="1" t="s">
        <v>285</v>
      </c>
      <c r="B65" s="1" t="s">
        <v>287</v>
      </c>
      <c r="C65" s="1" t="s">
        <v>288</v>
      </c>
      <c r="D65" s="2" t="s">
        <v>289</v>
      </c>
      <c r="E65" s="68">
        <v>5408.769</v>
      </c>
      <c r="F65" s="68">
        <v>4895.082</v>
      </c>
      <c r="G65" s="68">
        <v>315.205</v>
      </c>
      <c r="H65" s="68">
        <v>49.375</v>
      </c>
      <c r="I65" s="68">
        <v>95.599</v>
      </c>
      <c r="J65" s="68">
        <v>1.948</v>
      </c>
      <c r="K65" s="68">
        <v>51.56</v>
      </c>
      <c r="L65" s="68">
        <v>207.182</v>
      </c>
      <c r="M65" s="68">
        <v>4706.014</v>
      </c>
      <c r="N65" s="53">
        <f t="shared" si="1"/>
        <v>0</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5.75">
      <c r="A66" s="1" t="s">
        <v>290</v>
      </c>
      <c r="B66" s="1" t="s">
        <v>292</v>
      </c>
      <c r="C66" s="1" t="s">
        <v>293</v>
      </c>
      <c r="D66" s="2" t="s">
        <v>294</v>
      </c>
      <c r="E66" s="68">
        <v>492.982</v>
      </c>
      <c r="F66" s="68">
        <v>467.522</v>
      </c>
      <c r="G66" s="68">
        <v>4.356</v>
      </c>
      <c r="H66" s="68">
        <v>11.731</v>
      </c>
      <c r="I66" s="68">
        <v>3.033</v>
      </c>
      <c r="J66" s="68">
        <v>0.35</v>
      </c>
      <c r="K66" s="68">
        <v>5.99</v>
      </c>
      <c r="L66" s="68">
        <v>32.447</v>
      </c>
      <c r="M66" s="68">
        <v>437.582</v>
      </c>
      <c r="N66" s="53">
        <f t="shared" si="1"/>
        <v>0</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5.75">
      <c r="A67" s="15"/>
      <c r="B67" s="15"/>
      <c r="C67" s="15"/>
      <c r="D67" s="15"/>
      <c r="E67" s="15"/>
      <c r="F67" s="15"/>
      <c r="G67" s="15"/>
      <c r="H67" s="15"/>
      <c r="I67" s="15"/>
      <c r="J67" s="15"/>
      <c r="K67" s="15"/>
      <c r="L67" s="15"/>
      <c r="M67" s="15"/>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5.75">
      <c r="A68" s="11" t="s">
        <v>341</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5.75">
      <c r="A69" s="1" t="s">
        <v>297</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sheetData>
  <sheetProtection/>
  <printOptions/>
  <pageMargins left="0" right="0" top="0" bottom="0" header="0.5" footer="0.5"/>
  <pageSetup horizontalDpi="600" verticalDpi="600" orientation="landscape" paperSize="5" scale="80" r:id="rId1"/>
</worksheet>
</file>

<file path=xl/worksheets/sheet11.xml><?xml version="1.0" encoding="utf-8"?>
<worksheet xmlns="http://schemas.openxmlformats.org/spreadsheetml/2006/main" xmlns:r="http://schemas.openxmlformats.org/officeDocument/2006/relationships">
  <dimension ref="A1:CZ69"/>
  <sheetViews>
    <sheetView showGridLines="0" zoomScale="75" zoomScaleNormal="75" zoomScalePageLayoutView="0" workbookViewId="0" topLeftCell="A1">
      <selection activeCell="M20" sqref="M20"/>
    </sheetView>
  </sheetViews>
  <sheetFormatPr defaultColWidth="8.796875" defaultRowHeight="15.75"/>
  <cols>
    <col min="1" max="1" width="23.09765625" style="0" customWidth="1"/>
    <col min="2" max="4" width="0" style="0" hidden="1" customWidth="1"/>
    <col min="5" max="5" width="11.69921875" style="0" customWidth="1"/>
    <col min="14" max="14" width="8.796875" style="0" hidden="1" customWidth="1"/>
  </cols>
  <sheetData>
    <row r="1" spans="1:104" ht="15.75">
      <c r="A1" s="70"/>
      <c r="B1" s="70"/>
      <c r="C1" s="70"/>
      <c r="D1" s="70"/>
      <c r="E1" s="70"/>
      <c r="F1" s="70"/>
      <c r="G1" s="70"/>
      <c r="H1" s="70"/>
      <c r="I1" s="70"/>
      <c r="J1" s="70"/>
      <c r="K1" s="70"/>
      <c r="L1" s="70"/>
      <c r="M1" s="70"/>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row>
    <row r="2" spans="1:104" ht="16.5">
      <c r="A2" s="53"/>
      <c r="B2" s="53"/>
      <c r="C2" s="53"/>
      <c r="D2" s="53"/>
      <c r="E2" s="71"/>
      <c r="F2" s="18" t="s">
        <v>369</v>
      </c>
      <c r="G2" s="71"/>
      <c r="H2" s="71"/>
      <c r="I2" s="71"/>
      <c r="J2" s="71"/>
      <c r="K2" s="71"/>
      <c r="L2" s="71"/>
      <c r="M2" s="71"/>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row>
    <row r="3" spans="1:104" ht="15.75">
      <c r="A3" s="53"/>
      <c r="B3" s="53"/>
      <c r="C3" s="53"/>
      <c r="D3" s="53"/>
      <c r="E3" s="53"/>
      <c r="F3" s="53"/>
      <c r="G3" s="53"/>
      <c r="H3" s="53"/>
      <c r="I3" s="53"/>
      <c r="J3" s="53"/>
      <c r="K3" s="53"/>
      <c r="L3" s="72"/>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row>
    <row r="4" spans="1:104" ht="15.75">
      <c r="A4" s="53"/>
      <c r="B4" s="53"/>
      <c r="C4" s="53"/>
      <c r="D4" s="53"/>
      <c r="E4" s="71"/>
      <c r="F4" s="71" t="s">
        <v>3</v>
      </c>
      <c r="G4" s="71"/>
      <c r="H4" s="71"/>
      <c r="I4" s="71"/>
      <c r="J4" s="71"/>
      <c r="K4" s="71"/>
      <c r="L4" s="73"/>
      <c r="M4" s="71"/>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row>
    <row r="5" spans="1:104" ht="15.75">
      <c r="A5" s="53"/>
      <c r="B5" s="53" t="s">
        <v>5</v>
      </c>
      <c r="C5" s="74" t="s">
        <v>6</v>
      </c>
      <c r="D5" s="74" t="s">
        <v>7</v>
      </c>
      <c r="E5" s="53"/>
      <c r="F5" s="71"/>
      <c r="G5" s="71" t="s">
        <v>11</v>
      </c>
      <c r="H5" s="71"/>
      <c r="I5" s="71"/>
      <c r="J5" s="71"/>
      <c r="K5" s="53"/>
      <c r="L5" s="75"/>
      <c r="M5" s="49"/>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row>
    <row r="6" spans="1:104" ht="15.75">
      <c r="A6" s="53"/>
      <c r="B6" s="53" t="s">
        <v>9</v>
      </c>
      <c r="C6" s="74" t="s">
        <v>10</v>
      </c>
      <c r="D6" s="74" t="s">
        <v>10</v>
      </c>
      <c r="E6" s="49"/>
      <c r="F6" s="76"/>
      <c r="G6" s="76"/>
      <c r="H6" s="76"/>
      <c r="I6" s="76"/>
      <c r="J6" s="76"/>
      <c r="K6" s="49"/>
      <c r="L6" s="77"/>
      <c r="M6" s="49"/>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row>
    <row r="7" spans="1:104" ht="15.75">
      <c r="A7" s="53"/>
      <c r="B7" s="53" t="s">
        <v>340</v>
      </c>
      <c r="C7" s="74" t="s">
        <v>13</v>
      </c>
      <c r="D7" s="74" t="s">
        <v>13</v>
      </c>
      <c r="E7" s="49"/>
      <c r="F7" s="53"/>
      <c r="G7" s="49"/>
      <c r="H7" s="49"/>
      <c r="I7" s="53"/>
      <c r="J7" s="74" t="s">
        <v>19</v>
      </c>
      <c r="K7" s="49"/>
      <c r="L7" s="77"/>
      <c r="M7" s="49"/>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row>
    <row r="8" spans="1:104" ht="15.75">
      <c r="A8" s="74" t="s">
        <v>21</v>
      </c>
      <c r="B8" s="53"/>
      <c r="C8" s="53"/>
      <c r="D8" s="53"/>
      <c r="E8" s="74"/>
      <c r="F8" s="49"/>
      <c r="G8" s="74" t="s">
        <v>17</v>
      </c>
      <c r="H8" s="74" t="s">
        <v>18</v>
      </c>
      <c r="I8" s="49"/>
      <c r="J8" s="74" t="s">
        <v>26</v>
      </c>
      <c r="K8" s="49"/>
      <c r="L8" s="77"/>
      <c r="M8" s="49"/>
      <c r="N8" s="53" t="s">
        <v>28</v>
      </c>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row>
    <row r="9" spans="1:104" ht="15.75">
      <c r="A9" s="53"/>
      <c r="B9" s="53"/>
      <c r="C9" s="53"/>
      <c r="D9" s="53"/>
      <c r="E9" s="53"/>
      <c r="F9" s="49"/>
      <c r="G9" s="74" t="s">
        <v>23</v>
      </c>
      <c r="H9" s="74" t="s">
        <v>24</v>
      </c>
      <c r="I9" s="49"/>
      <c r="J9" s="74" t="s">
        <v>31</v>
      </c>
      <c r="K9" s="74" t="s">
        <v>15</v>
      </c>
      <c r="L9" s="78" t="s">
        <v>328</v>
      </c>
      <c r="M9" s="74" t="s">
        <v>336</v>
      </c>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row>
    <row r="10" spans="1:104" ht="15.75">
      <c r="A10" s="53"/>
      <c r="B10" s="53"/>
      <c r="C10" s="53"/>
      <c r="D10" s="53"/>
      <c r="E10" s="53"/>
      <c r="F10" s="53"/>
      <c r="G10" s="74" t="s">
        <v>29</v>
      </c>
      <c r="H10" s="74" t="s">
        <v>30</v>
      </c>
      <c r="I10" s="53"/>
      <c r="J10" s="74" t="s">
        <v>32</v>
      </c>
      <c r="K10" s="74" t="s">
        <v>20</v>
      </c>
      <c r="L10" s="78" t="s">
        <v>23</v>
      </c>
      <c r="M10" s="74" t="s">
        <v>328</v>
      </c>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row>
    <row r="11" spans="1:104" ht="15.75">
      <c r="A11" s="53"/>
      <c r="B11" s="53"/>
      <c r="C11" s="53"/>
      <c r="D11" s="53"/>
      <c r="E11" s="74" t="s">
        <v>14</v>
      </c>
      <c r="F11" s="74" t="s">
        <v>22</v>
      </c>
      <c r="G11" s="74" t="s">
        <v>18</v>
      </c>
      <c r="H11" s="74" t="s">
        <v>19</v>
      </c>
      <c r="I11" s="74" t="s">
        <v>25</v>
      </c>
      <c r="J11" s="74" t="s">
        <v>33</v>
      </c>
      <c r="K11" s="74" t="s">
        <v>27</v>
      </c>
      <c r="L11" s="78" t="s">
        <v>331</v>
      </c>
      <c r="M11" s="74" t="s">
        <v>22</v>
      </c>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row>
    <row r="12" spans="1:104" ht="15.75">
      <c r="A12" s="53"/>
      <c r="B12" s="53"/>
      <c r="C12" s="53"/>
      <c r="D12" s="53"/>
      <c r="E12" s="74" t="s">
        <v>310</v>
      </c>
      <c r="F12" s="74" t="s">
        <v>330</v>
      </c>
      <c r="G12" s="74" t="s">
        <v>330</v>
      </c>
      <c r="H12" s="74" t="s">
        <v>330</v>
      </c>
      <c r="I12" s="74" t="s">
        <v>330</v>
      </c>
      <c r="J12" s="74" t="s">
        <v>330</v>
      </c>
      <c r="K12" s="53"/>
      <c r="L12" s="78" t="s">
        <v>329</v>
      </c>
      <c r="M12" s="74" t="s">
        <v>330</v>
      </c>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row>
    <row r="13" spans="1:104" ht="15.75">
      <c r="A13" s="79"/>
      <c r="B13" s="79"/>
      <c r="C13" s="79"/>
      <c r="D13" s="79"/>
      <c r="E13" s="79"/>
      <c r="F13" s="79"/>
      <c r="G13" s="79"/>
      <c r="H13" s="79"/>
      <c r="I13" s="79"/>
      <c r="J13" s="80"/>
      <c r="K13" s="79"/>
      <c r="L13" s="81"/>
      <c r="M13" s="79"/>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row>
    <row r="14" spans="1:104" ht="15.75" hidden="1">
      <c r="A14" s="53" t="s">
        <v>0</v>
      </c>
      <c r="B14" s="53"/>
      <c r="C14" s="53"/>
      <c r="D14" s="53"/>
      <c r="E14" s="53">
        <f aca="true" t="shared" si="0" ref="E14:K14">SUM(E16:E66)-E15</f>
        <v>0</v>
      </c>
      <c r="F14" s="53">
        <f t="shared" si="0"/>
        <v>0</v>
      </c>
      <c r="G14" s="53">
        <f t="shared" si="0"/>
        <v>0</v>
      </c>
      <c r="H14" s="53">
        <f t="shared" si="0"/>
        <v>0</v>
      </c>
      <c r="I14" s="53">
        <f t="shared" si="0"/>
        <v>0</v>
      </c>
      <c r="J14" s="53">
        <v>-0.002999999999985903</v>
      </c>
      <c r="K14" s="53">
        <f t="shared" si="0"/>
        <v>0</v>
      </c>
      <c r="L14" s="75">
        <f>SUM(L16:L66)-L15</f>
        <v>0</v>
      </c>
      <c r="M14" s="53">
        <f>SUM(M16:M66)-M15</f>
        <v>-0.03699999998207204</v>
      </c>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row>
    <row r="15" spans="1:104" ht="16.5">
      <c r="A15" s="13" t="s">
        <v>35</v>
      </c>
      <c r="B15" s="13" t="s">
        <v>37</v>
      </c>
      <c r="C15" s="13" t="s">
        <v>38</v>
      </c>
      <c r="D15" s="13" t="s">
        <v>39</v>
      </c>
      <c r="E15" s="67">
        <v>281424.602</v>
      </c>
      <c r="F15" s="67">
        <v>228106.5</v>
      </c>
      <c r="G15" s="67">
        <v>35704.871</v>
      </c>
      <c r="H15" s="67">
        <v>2663.851</v>
      </c>
      <c r="I15" s="67">
        <v>10589.122</v>
      </c>
      <c r="J15" s="67">
        <v>462.536</v>
      </c>
      <c r="K15" s="67">
        <v>3897.722</v>
      </c>
      <c r="L15" s="67">
        <v>35306.378</v>
      </c>
      <c r="M15" s="67">
        <v>195576.996</v>
      </c>
      <c r="N15" s="13">
        <f>E15-SUM(F15:K15)</f>
        <v>0</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row>
    <row r="16" spans="1:104" ht="15.75">
      <c r="A16" s="53" t="s">
        <v>40</v>
      </c>
      <c r="B16" s="53" t="s">
        <v>42</v>
      </c>
      <c r="C16" s="53" t="s">
        <v>43</v>
      </c>
      <c r="D16" s="82" t="s">
        <v>44</v>
      </c>
      <c r="E16" s="67">
        <v>4447.355</v>
      </c>
      <c r="F16" s="67">
        <v>3195.68</v>
      </c>
      <c r="G16" s="67">
        <v>1159.005</v>
      </c>
      <c r="H16" s="67">
        <v>22.975</v>
      </c>
      <c r="I16" s="67">
        <v>32.143</v>
      </c>
      <c r="J16" s="67">
        <v>1.534</v>
      </c>
      <c r="K16" s="67">
        <v>36.018</v>
      </c>
      <c r="L16" s="67">
        <v>75.834</v>
      </c>
      <c r="M16" s="67">
        <v>3130.677</v>
      </c>
      <c r="N16" s="53">
        <f>E16-SUM(F16:K16)</f>
        <v>0</v>
      </c>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row>
    <row r="17" spans="1:104" ht="15.75">
      <c r="A17" s="53" t="s">
        <v>45</v>
      </c>
      <c r="B17" s="53" t="s">
        <v>47</v>
      </c>
      <c r="C17" s="53" t="s">
        <v>48</v>
      </c>
      <c r="D17" s="82" t="s">
        <v>49</v>
      </c>
      <c r="E17" s="67">
        <v>626.931</v>
      </c>
      <c r="F17" s="67">
        <v>446.433</v>
      </c>
      <c r="G17" s="67">
        <v>22.908</v>
      </c>
      <c r="H17" s="67">
        <v>98.741</v>
      </c>
      <c r="I17" s="67">
        <v>25.695</v>
      </c>
      <c r="J17" s="67">
        <v>3.425</v>
      </c>
      <c r="K17" s="67">
        <v>29.729</v>
      </c>
      <c r="L17" s="67">
        <v>25.852</v>
      </c>
      <c r="M17" s="67">
        <v>426.369</v>
      </c>
      <c r="N17" s="53">
        <f aca="true" t="shared" si="1" ref="N17:N66">E17-SUM(F17:K17)</f>
        <v>0</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row>
    <row r="18" spans="1:104" ht="15.75">
      <c r="A18" s="53" t="s">
        <v>50</v>
      </c>
      <c r="B18" s="53" t="s">
        <v>52</v>
      </c>
      <c r="C18" s="53" t="s">
        <v>53</v>
      </c>
      <c r="D18" s="82" t="s">
        <v>54</v>
      </c>
      <c r="E18" s="67">
        <v>5130.607</v>
      </c>
      <c r="F18" s="67">
        <v>4518.496</v>
      </c>
      <c r="G18" s="67">
        <v>168.954</v>
      </c>
      <c r="H18" s="67">
        <v>266.545</v>
      </c>
      <c r="I18" s="67">
        <v>97.676</v>
      </c>
      <c r="J18" s="67">
        <v>8.553</v>
      </c>
      <c r="K18" s="67">
        <v>70.383</v>
      </c>
      <c r="L18" s="67">
        <v>1295.615</v>
      </c>
      <c r="M18" s="67">
        <v>3292.027</v>
      </c>
      <c r="N18" s="53">
        <f t="shared" si="1"/>
        <v>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row>
    <row r="19" spans="1:104" ht="15.75">
      <c r="A19" s="53" t="s">
        <v>55</v>
      </c>
      <c r="B19" s="53" t="s">
        <v>57</v>
      </c>
      <c r="C19" s="53" t="s">
        <v>58</v>
      </c>
      <c r="D19" s="82" t="s">
        <v>59</v>
      </c>
      <c r="E19" s="67">
        <v>2673.386</v>
      </c>
      <c r="F19" s="67">
        <v>2183.181</v>
      </c>
      <c r="G19" s="67">
        <v>420.517</v>
      </c>
      <c r="H19" s="67">
        <v>18.216</v>
      </c>
      <c r="I19" s="67">
        <v>20.833</v>
      </c>
      <c r="J19" s="67">
        <v>1.93</v>
      </c>
      <c r="K19" s="67">
        <v>28.709</v>
      </c>
      <c r="L19" s="67">
        <v>86.866</v>
      </c>
      <c r="M19" s="67">
        <v>2103.052</v>
      </c>
      <c r="N19" s="53">
        <f t="shared" si="1"/>
        <v>0</v>
      </c>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row>
    <row r="20" spans="1:104" ht="15.75">
      <c r="A20" s="53" t="s">
        <v>60</v>
      </c>
      <c r="B20" s="53" t="s">
        <v>62</v>
      </c>
      <c r="C20" s="53" t="s">
        <v>63</v>
      </c>
      <c r="D20" s="82" t="s">
        <v>64</v>
      </c>
      <c r="E20" s="67">
        <v>33871.65</v>
      </c>
      <c r="F20" s="67">
        <v>26365.293</v>
      </c>
      <c r="G20" s="67">
        <v>2381.137</v>
      </c>
      <c r="H20" s="67">
        <v>403.171</v>
      </c>
      <c r="I20" s="67">
        <v>3816.531</v>
      </c>
      <c r="J20" s="67">
        <v>137.935</v>
      </c>
      <c r="K20" s="67">
        <v>767.583</v>
      </c>
      <c r="L20" s="67">
        <v>10966.558</v>
      </c>
      <c r="M20" s="67">
        <v>16058.351</v>
      </c>
      <c r="N20" s="53">
        <f t="shared" si="1"/>
        <v>0</v>
      </c>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row>
    <row r="21" spans="1:104" ht="15.75">
      <c r="A21" s="53" t="s">
        <v>65</v>
      </c>
      <c r="B21" s="53" t="s">
        <v>67</v>
      </c>
      <c r="C21" s="53" t="s">
        <v>68</v>
      </c>
      <c r="D21" s="82" t="s">
        <v>69</v>
      </c>
      <c r="E21" s="67">
        <v>4302.015</v>
      </c>
      <c r="F21" s="67">
        <v>3903.895</v>
      </c>
      <c r="G21" s="67">
        <v>173.421</v>
      </c>
      <c r="H21" s="67">
        <v>49.582</v>
      </c>
      <c r="I21" s="67">
        <v>98.768</v>
      </c>
      <c r="J21" s="67">
        <v>5.518</v>
      </c>
      <c r="K21" s="67">
        <v>70.831</v>
      </c>
      <c r="L21" s="67">
        <v>735.717</v>
      </c>
      <c r="M21" s="67">
        <v>3217.868</v>
      </c>
      <c r="N21" s="53">
        <f t="shared" si="1"/>
        <v>0</v>
      </c>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row>
    <row r="22" spans="1:104" ht="15.75">
      <c r="A22" s="53" t="s">
        <v>70</v>
      </c>
      <c r="B22" s="53" t="s">
        <v>72</v>
      </c>
      <c r="C22" s="53" t="s">
        <v>73</v>
      </c>
      <c r="D22" s="82" t="s">
        <v>74</v>
      </c>
      <c r="E22" s="67">
        <v>3405.604</v>
      </c>
      <c r="F22" s="67">
        <v>2933.045</v>
      </c>
      <c r="G22" s="67">
        <v>334.378</v>
      </c>
      <c r="H22" s="67">
        <v>10.76</v>
      </c>
      <c r="I22" s="67">
        <v>85.893</v>
      </c>
      <c r="J22" s="67">
        <v>2.208</v>
      </c>
      <c r="K22" s="67">
        <v>39.32</v>
      </c>
      <c r="L22" s="67">
        <v>320.323</v>
      </c>
      <c r="M22" s="67">
        <v>2655.586</v>
      </c>
      <c r="N22" s="53">
        <f t="shared" si="1"/>
        <v>0</v>
      </c>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row>
    <row r="23" spans="1:104" ht="15.75">
      <c r="A23" s="53" t="s">
        <v>75</v>
      </c>
      <c r="B23" s="53" t="s">
        <v>77</v>
      </c>
      <c r="C23" s="53" t="s">
        <v>78</v>
      </c>
      <c r="D23" s="82" t="s">
        <v>79</v>
      </c>
      <c r="E23" s="67">
        <v>783.595</v>
      </c>
      <c r="F23" s="67">
        <v>601.057</v>
      </c>
      <c r="G23" s="67">
        <v>153.582</v>
      </c>
      <c r="H23" s="67">
        <v>2.99</v>
      </c>
      <c r="I23" s="67">
        <v>16.647</v>
      </c>
      <c r="J23" s="67">
        <v>0.359</v>
      </c>
      <c r="K23" s="67">
        <v>8.96</v>
      </c>
      <c r="L23" s="67">
        <v>37.277</v>
      </c>
      <c r="M23" s="68">
        <v>569.491</v>
      </c>
      <c r="N23" s="53">
        <f t="shared" si="1"/>
        <v>0</v>
      </c>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row>
    <row r="24" spans="1:104" ht="15.75">
      <c r="A24" s="53" t="s">
        <v>80</v>
      </c>
      <c r="B24" s="53" t="s">
        <v>82</v>
      </c>
      <c r="C24" s="53" t="s">
        <v>83</v>
      </c>
      <c r="D24" s="82" t="s">
        <v>84</v>
      </c>
      <c r="E24" s="67">
        <v>572.053</v>
      </c>
      <c r="F24" s="67">
        <v>197.162</v>
      </c>
      <c r="G24" s="67">
        <v>349.39</v>
      </c>
      <c r="H24" s="67">
        <v>1.961</v>
      </c>
      <c r="I24" s="67">
        <v>15.762</v>
      </c>
      <c r="J24" s="67">
        <v>0.412</v>
      </c>
      <c r="K24" s="67">
        <v>7.366</v>
      </c>
      <c r="L24" s="67">
        <v>44.953</v>
      </c>
      <c r="M24" s="67">
        <v>161.254</v>
      </c>
      <c r="N24" s="53">
        <f t="shared" si="1"/>
        <v>0</v>
      </c>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row>
    <row r="25" spans="1:104" ht="15.75">
      <c r="A25" s="53" t="s">
        <v>85</v>
      </c>
      <c r="B25" s="53" t="s">
        <v>87</v>
      </c>
      <c r="C25" s="53" t="s">
        <v>88</v>
      </c>
      <c r="D25" s="82" t="s">
        <v>89</v>
      </c>
      <c r="E25" s="67">
        <v>15982.813</v>
      </c>
      <c r="F25" s="67">
        <v>13037.043</v>
      </c>
      <c r="G25" s="67">
        <v>2429.077</v>
      </c>
      <c r="H25" s="67">
        <v>59.399</v>
      </c>
      <c r="I25" s="67">
        <v>278.894</v>
      </c>
      <c r="J25" s="67">
        <v>10.945</v>
      </c>
      <c r="K25" s="67">
        <v>167.455</v>
      </c>
      <c r="L25" s="67">
        <v>2682.925</v>
      </c>
      <c r="M25" s="67">
        <v>10510.407</v>
      </c>
      <c r="N25" s="53">
        <f t="shared" si="1"/>
        <v>0</v>
      </c>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row>
    <row r="26" spans="1:104" ht="15.75">
      <c r="A26" s="53" t="s">
        <v>90</v>
      </c>
      <c r="B26" s="53" t="s">
        <v>92</v>
      </c>
      <c r="C26" s="53" t="s">
        <v>93</v>
      </c>
      <c r="D26" s="82" t="s">
        <v>94</v>
      </c>
      <c r="E26" s="67">
        <v>8186.812</v>
      </c>
      <c r="F26" s="67">
        <v>5535.317</v>
      </c>
      <c r="G26" s="67">
        <v>2370.899</v>
      </c>
      <c r="H26" s="67">
        <v>24.012</v>
      </c>
      <c r="I26" s="67">
        <v>178.403</v>
      </c>
      <c r="J26" s="67">
        <v>5.301</v>
      </c>
      <c r="K26" s="67">
        <v>72.88</v>
      </c>
      <c r="L26" s="67">
        <v>435.252</v>
      </c>
      <c r="M26" s="67">
        <v>5144.916</v>
      </c>
      <c r="N26" s="53">
        <f t="shared" si="1"/>
        <v>0</v>
      </c>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row>
    <row r="27" spans="1:104" ht="15.75">
      <c r="A27" s="53" t="s">
        <v>95</v>
      </c>
      <c r="B27" s="53" t="s">
        <v>97</v>
      </c>
      <c r="C27" s="53" t="s">
        <v>98</v>
      </c>
      <c r="D27" s="82" t="s">
        <v>99</v>
      </c>
      <c r="E27" s="67">
        <v>1211.538</v>
      </c>
      <c r="F27" s="67">
        <v>313.708</v>
      </c>
      <c r="G27" s="67">
        <v>23.334</v>
      </c>
      <c r="H27" s="67">
        <v>3.835</v>
      </c>
      <c r="I27" s="67">
        <v>510.844</v>
      </c>
      <c r="J27" s="67">
        <v>115.964</v>
      </c>
      <c r="K27" s="67">
        <v>243.853</v>
      </c>
      <c r="L27" s="67">
        <v>87.704</v>
      </c>
      <c r="M27" s="67">
        <v>282.438</v>
      </c>
      <c r="N27" s="53">
        <f t="shared" si="1"/>
        <v>0</v>
      </c>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row>
    <row r="28" spans="1:104" ht="15.75">
      <c r="A28" s="53" t="s">
        <v>100</v>
      </c>
      <c r="B28" s="53" t="s">
        <v>102</v>
      </c>
      <c r="C28" s="53" t="s">
        <v>103</v>
      </c>
      <c r="D28" s="82" t="s">
        <v>104</v>
      </c>
      <c r="E28" s="67">
        <v>1293.955</v>
      </c>
      <c r="F28" s="67">
        <v>1239.17</v>
      </c>
      <c r="G28" s="67">
        <v>5.929</v>
      </c>
      <c r="H28" s="67">
        <v>18.44</v>
      </c>
      <c r="I28" s="67">
        <v>12.368</v>
      </c>
      <c r="J28" s="67">
        <v>1.467</v>
      </c>
      <c r="K28" s="67">
        <v>16.581</v>
      </c>
      <c r="L28" s="67">
        <v>101.69</v>
      </c>
      <c r="M28" s="67">
        <v>1143.382</v>
      </c>
      <c r="N28" s="53">
        <f t="shared" si="1"/>
        <v>0</v>
      </c>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row>
    <row r="29" spans="1:104" ht="15.75">
      <c r="A29" s="53" t="s">
        <v>105</v>
      </c>
      <c r="B29" s="53" t="s">
        <v>107</v>
      </c>
      <c r="C29" s="53" t="s">
        <v>108</v>
      </c>
      <c r="D29" s="82" t="s">
        <v>109</v>
      </c>
      <c r="E29" s="67">
        <v>12419.66</v>
      </c>
      <c r="F29" s="67">
        <v>9921.892</v>
      </c>
      <c r="G29" s="67">
        <v>1901.811</v>
      </c>
      <c r="H29" s="67">
        <v>36.553</v>
      </c>
      <c r="I29" s="67">
        <v>435.449</v>
      </c>
      <c r="J29" s="67">
        <v>7.316</v>
      </c>
      <c r="K29" s="67">
        <v>116.639</v>
      </c>
      <c r="L29" s="67">
        <v>1530.308</v>
      </c>
      <c r="M29" s="67">
        <v>8470.923</v>
      </c>
      <c r="N29" s="53">
        <f t="shared" si="1"/>
        <v>0</v>
      </c>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row>
    <row r="30" spans="1:104" ht="15.75">
      <c r="A30" s="53" t="s">
        <v>110</v>
      </c>
      <c r="B30" s="53" t="s">
        <v>112</v>
      </c>
      <c r="C30" s="53" t="s">
        <v>113</v>
      </c>
      <c r="D30" s="82" t="s">
        <v>114</v>
      </c>
      <c r="E30" s="67">
        <v>6080.522</v>
      </c>
      <c r="F30" s="67">
        <v>5428.502</v>
      </c>
      <c r="G30" s="67">
        <v>516.246</v>
      </c>
      <c r="H30" s="67">
        <v>16.655</v>
      </c>
      <c r="I30" s="67">
        <v>60.818</v>
      </c>
      <c r="J30" s="67">
        <v>2.38</v>
      </c>
      <c r="K30" s="67">
        <v>55.921</v>
      </c>
      <c r="L30" s="67">
        <v>214.541</v>
      </c>
      <c r="M30" s="67">
        <v>5229.801</v>
      </c>
      <c r="N30" s="53">
        <f t="shared" si="1"/>
        <v>0</v>
      </c>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row>
    <row r="31" spans="1:104" ht="15.75">
      <c r="A31" s="53" t="s">
        <v>115</v>
      </c>
      <c r="B31" s="53" t="s">
        <v>117</v>
      </c>
      <c r="C31" s="53" t="s">
        <v>118</v>
      </c>
      <c r="D31" s="82" t="s">
        <v>119</v>
      </c>
      <c r="E31" s="67">
        <v>2926.381</v>
      </c>
      <c r="F31" s="67">
        <v>2791.704</v>
      </c>
      <c r="G31" s="67">
        <v>63.368</v>
      </c>
      <c r="H31" s="67">
        <v>9.504</v>
      </c>
      <c r="I31" s="67">
        <v>37.566</v>
      </c>
      <c r="J31" s="67">
        <v>1.146</v>
      </c>
      <c r="K31" s="67">
        <v>23.093</v>
      </c>
      <c r="L31" s="67">
        <v>82.473</v>
      </c>
      <c r="M31" s="67">
        <v>2714.664</v>
      </c>
      <c r="N31" s="53">
        <f t="shared" si="1"/>
        <v>0</v>
      </c>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row>
    <row r="32" spans="1:104" ht="15.75">
      <c r="A32" s="53" t="s">
        <v>120</v>
      </c>
      <c r="B32" s="53" t="s">
        <v>122</v>
      </c>
      <c r="C32" s="53" t="s">
        <v>123</v>
      </c>
      <c r="D32" s="82" t="s">
        <v>124</v>
      </c>
      <c r="E32" s="67">
        <v>2688.816</v>
      </c>
      <c r="F32" s="67">
        <v>2414.757</v>
      </c>
      <c r="G32" s="67">
        <v>157.438</v>
      </c>
      <c r="H32" s="67">
        <v>25.994</v>
      </c>
      <c r="I32" s="67">
        <v>48.246</v>
      </c>
      <c r="J32" s="67">
        <v>1.623</v>
      </c>
      <c r="K32" s="67">
        <v>40.758</v>
      </c>
      <c r="L32" s="67">
        <v>188.297</v>
      </c>
      <c r="M32" s="67">
        <v>2239.204</v>
      </c>
      <c r="N32" s="53">
        <f t="shared" si="1"/>
        <v>0</v>
      </c>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row>
    <row r="33" spans="1:104" ht="15.75">
      <c r="A33" s="53" t="s">
        <v>125</v>
      </c>
      <c r="B33" s="53" t="s">
        <v>127</v>
      </c>
      <c r="C33" s="53" t="s">
        <v>128</v>
      </c>
      <c r="D33" s="82" t="s">
        <v>129</v>
      </c>
      <c r="E33" s="67">
        <v>4042.284</v>
      </c>
      <c r="F33" s="67">
        <v>3667.896</v>
      </c>
      <c r="G33" s="67">
        <v>299.005</v>
      </c>
      <c r="H33" s="67">
        <v>8.942</v>
      </c>
      <c r="I33" s="67">
        <v>30.461</v>
      </c>
      <c r="J33" s="67">
        <v>1.62</v>
      </c>
      <c r="K33" s="67">
        <v>34.36</v>
      </c>
      <c r="L33" s="67">
        <v>59.951</v>
      </c>
      <c r="M33" s="67">
        <v>3614.675</v>
      </c>
      <c r="N33" s="53">
        <f t="shared" si="1"/>
        <v>0</v>
      </c>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row>
    <row r="34" spans="1:104" ht="15.75">
      <c r="A34" s="53" t="s">
        <v>130</v>
      </c>
      <c r="B34" s="53" t="s">
        <v>132</v>
      </c>
      <c r="C34" s="53" t="s">
        <v>133</v>
      </c>
      <c r="D34" s="82" t="s">
        <v>134</v>
      </c>
      <c r="E34" s="67">
        <v>4468.968</v>
      </c>
      <c r="F34" s="67">
        <v>2894.358</v>
      </c>
      <c r="G34" s="67">
        <v>1457.947</v>
      </c>
      <c r="H34" s="67">
        <v>26.086</v>
      </c>
      <c r="I34" s="67">
        <v>55.959</v>
      </c>
      <c r="J34" s="67">
        <v>1.435</v>
      </c>
      <c r="K34" s="67">
        <v>33.183</v>
      </c>
      <c r="L34" s="67">
        <v>107.739</v>
      </c>
      <c r="M34" s="67">
        <v>2802.959</v>
      </c>
      <c r="N34" s="53">
        <f t="shared" si="1"/>
        <v>0</v>
      </c>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row>
    <row r="35" spans="1:104" ht="15.75">
      <c r="A35" s="53" t="s">
        <v>135</v>
      </c>
      <c r="B35" s="53" t="s">
        <v>137</v>
      </c>
      <c r="C35" s="53" t="s">
        <v>138</v>
      </c>
      <c r="D35" s="82" t="s">
        <v>139</v>
      </c>
      <c r="E35" s="67">
        <v>1274.922</v>
      </c>
      <c r="F35" s="67">
        <v>1240.229</v>
      </c>
      <c r="G35" s="67">
        <v>7.207</v>
      </c>
      <c r="H35" s="67">
        <v>7.178</v>
      </c>
      <c r="I35" s="67">
        <v>9.327</v>
      </c>
      <c r="J35" s="67">
        <v>0.399</v>
      </c>
      <c r="K35" s="67">
        <v>10.582</v>
      </c>
      <c r="L35" s="67">
        <v>9.36</v>
      </c>
      <c r="M35" s="67">
        <v>1232.173</v>
      </c>
      <c r="N35" s="53">
        <f t="shared" si="1"/>
        <v>0</v>
      </c>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row>
    <row r="36" spans="1:104" ht="15.75">
      <c r="A36" s="53" t="s">
        <v>140</v>
      </c>
      <c r="B36" s="53" t="s">
        <v>142</v>
      </c>
      <c r="C36" s="53" t="s">
        <v>143</v>
      </c>
      <c r="D36" s="82" t="s">
        <v>144</v>
      </c>
      <c r="E36" s="67">
        <v>5296.516</v>
      </c>
      <c r="F36" s="67">
        <v>3493.528</v>
      </c>
      <c r="G36" s="67">
        <v>1499.612</v>
      </c>
      <c r="H36" s="67">
        <v>16.784</v>
      </c>
      <c r="I36" s="67">
        <v>215.981</v>
      </c>
      <c r="J36" s="67">
        <v>2.761</v>
      </c>
      <c r="K36" s="67">
        <v>67.85</v>
      </c>
      <c r="L36" s="67">
        <v>227.916</v>
      </c>
      <c r="M36" s="67">
        <v>3300.591</v>
      </c>
      <c r="N36" s="53">
        <f t="shared" si="1"/>
        <v>0</v>
      </c>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row>
    <row r="37" spans="1:104" ht="15.75">
      <c r="A37" s="53" t="s">
        <v>145</v>
      </c>
      <c r="B37" s="53" t="s">
        <v>147</v>
      </c>
      <c r="C37" s="53" t="s">
        <v>148</v>
      </c>
      <c r="D37" s="82" t="s">
        <v>149</v>
      </c>
      <c r="E37" s="67">
        <v>6349.113</v>
      </c>
      <c r="F37" s="67">
        <v>5604.425</v>
      </c>
      <c r="G37" s="67">
        <v>406.247</v>
      </c>
      <c r="H37" s="67">
        <v>17.516</v>
      </c>
      <c r="I37" s="67">
        <v>246.109</v>
      </c>
      <c r="J37" s="67">
        <v>4.668</v>
      </c>
      <c r="K37" s="67">
        <v>70.148</v>
      </c>
      <c r="L37" s="67">
        <v>428.729</v>
      </c>
      <c r="M37" s="67">
        <v>5257.345</v>
      </c>
      <c r="N37" s="53">
        <f t="shared" si="1"/>
        <v>0</v>
      </c>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row>
    <row r="38" spans="1:104" ht="15.75">
      <c r="A38" s="53" t="s">
        <v>150</v>
      </c>
      <c r="B38" s="53" t="s">
        <v>152</v>
      </c>
      <c r="C38" s="53" t="s">
        <v>153</v>
      </c>
      <c r="D38" s="82" t="s">
        <v>154</v>
      </c>
      <c r="E38" s="67">
        <v>9938.492</v>
      </c>
      <c r="F38" s="67">
        <v>8137.605</v>
      </c>
      <c r="G38" s="67">
        <v>1426.326</v>
      </c>
      <c r="H38" s="67">
        <v>60.255</v>
      </c>
      <c r="I38" s="67">
        <v>180.904</v>
      </c>
      <c r="J38" s="67">
        <v>3.107</v>
      </c>
      <c r="K38" s="67">
        <v>130.295</v>
      </c>
      <c r="L38" s="67">
        <v>323.894</v>
      </c>
      <c r="M38" s="67">
        <v>7848.701</v>
      </c>
      <c r="N38" s="53">
        <f t="shared" si="1"/>
        <v>0</v>
      </c>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row>
    <row r="39" spans="1:104" ht="15.75">
      <c r="A39" s="53" t="s">
        <v>155</v>
      </c>
      <c r="B39" s="53" t="s">
        <v>157</v>
      </c>
      <c r="C39" s="53" t="s">
        <v>158</v>
      </c>
      <c r="D39" s="82" t="s">
        <v>159</v>
      </c>
      <c r="E39" s="67">
        <v>4919.492</v>
      </c>
      <c r="F39" s="67">
        <v>4474.42</v>
      </c>
      <c r="G39" s="67">
        <v>179.951</v>
      </c>
      <c r="H39" s="67">
        <v>56.086</v>
      </c>
      <c r="I39" s="67">
        <v>145.55</v>
      </c>
      <c r="J39" s="67">
        <v>2.237</v>
      </c>
      <c r="K39" s="67">
        <v>61.248</v>
      </c>
      <c r="L39" s="67">
        <v>143.382</v>
      </c>
      <c r="M39" s="67">
        <v>4345.402</v>
      </c>
      <c r="N39" s="53">
        <f t="shared" si="1"/>
        <v>0</v>
      </c>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row>
    <row r="40" spans="1:104" ht="15.75">
      <c r="A40" s="53" t="s">
        <v>160</v>
      </c>
      <c r="B40" s="53" t="s">
        <v>162</v>
      </c>
      <c r="C40" s="53" t="s">
        <v>163</v>
      </c>
      <c r="D40" s="82" t="s">
        <v>164</v>
      </c>
      <c r="E40" s="67">
        <v>2844.666</v>
      </c>
      <c r="F40" s="67">
        <v>1761.523</v>
      </c>
      <c r="G40" s="67">
        <v>1035.617</v>
      </c>
      <c r="H40" s="67">
        <v>11.906</v>
      </c>
      <c r="I40" s="67">
        <v>19.039</v>
      </c>
      <c r="J40" s="67">
        <v>0.756</v>
      </c>
      <c r="K40" s="67">
        <v>15.825</v>
      </c>
      <c r="L40" s="67">
        <v>39.57</v>
      </c>
      <c r="M40" s="67">
        <v>1730.267</v>
      </c>
      <c r="N40" s="53">
        <f t="shared" si="1"/>
        <v>0</v>
      </c>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row>
    <row r="41" spans="1:104" ht="15.75">
      <c r="A41" s="53" t="s">
        <v>165</v>
      </c>
      <c r="B41" s="53" t="s">
        <v>167</v>
      </c>
      <c r="C41" s="53" t="s">
        <v>168</v>
      </c>
      <c r="D41" s="82" t="s">
        <v>169</v>
      </c>
      <c r="E41" s="67">
        <v>5596.678</v>
      </c>
      <c r="F41" s="67">
        <v>4804.774</v>
      </c>
      <c r="G41" s="67">
        <v>634.767</v>
      </c>
      <c r="H41" s="67">
        <v>25.795</v>
      </c>
      <c r="I41" s="67">
        <v>63.044</v>
      </c>
      <c r="J41" s="67">
        <v>3.361</v>
      </c>
      <c r="K41" s="67">
        <v>64.937</v>
      </c>
      <c r="L41" s="67">
        <v>118.617</v>
      </c>
      <c r="M41" s="67">
        <v>4697.961</v>
      </c>
      <c r="N41" s="53">
        <f t="shared" si="1"/>
        <v>0</v>
      </c>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row>
    <row r="42" spans="1:104" ht="15.75">
      <c r="A42" s="53" t="s">
        <v>170</v>
      </c>
      <c r="B42" s="53" t="s">
        <v>172</v>
      </c>
      <c r="C42" s="53" t="s">
        <v>173</v>
      </c>
      <c r="D42" s="82" t="s">
        <v>174</v>
      </c>
      <c r="E42" s="67">
        <v>902.19</v>
      </c>
      <c r="F42" s="67">
        <v>824.261</v>
      </c>
      <c r="G42" s="67">
        <v>2.813</v>
      </c>
      <c r="H42" s="67">
        <v>56.353</v>
      </c>
      <c r="I42" s="67">
        <v>4.806</v>
      </c>
      <c r="J42" s="67">
        <v>0.488</v>
      </c>
      <c r="K42" s="67">
        <v>13.469</v>
      </c>
      <c r="L42" s="67">
        <v>18.081</v>
      </c>
      <c r="M42" s="67">
        <v>809.346</v>
      </c>
      <c r="N42" s="53">
        <f t="shared" si="1"/>
        <v>0</v>
      </c>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row>
    <row r="43" spans="1:104" ht="15.75">
      <c r="A43" s="53" t="s">
        <v>175</v>
      </c>
      <c r="B43" s="53" t="s">
        <v>177</v>
      </c>
      <c r="C43" s="53" t="s">
        <v>178</v>
      </c>
      <c r="D43" s="82" t="s">
        <v>179</v>
      </c>
      <c r="E43" s="67">
        <v>1711.266</v>
      </c>
      <c r="F43" s="67">
        <v>1585.62</v>
      </c>
      <c r="G43" s="67">
        <v>70.043</v>
      </c>
      <c r="H43" s="67">
        <v>15.634</v>
      </c>
      <c r="I43" s="67">
        <v>22.528</v>
      </c>
      <c r="J43" s="67">
        <v>0.993</v>
      </c>
      <c r="K43" s="67">
        <v>16.448</v>
      </c>
      <c r="L43" s="67">
        <v>94.425</v>
      </c>
      <c r="M43" s="67">
        <v>1497.114</v>
      </c>
      <c r="N43" s="53">
        <f t="shared" si="1"/>
        <v>0</v>
      </c>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row>
    <row r="44" spans="1:104" ht="15.75">
      <c r="A44" s="53" t="s">
        <v>180</v>
      </c>
      <c r="B44" s="53" t="s">
        <v>182</v>
      </c>
      <c r="C44" s="53" t="s">
        <v>183</v>
      </c>
      <c r="D44" s="82" t="s">
        <v>184</v>
      </c>
      <c r="E44" s="67">
        <v>1998.257</v>
      </c>
      <c r="F44" s="67">
        <v>1682.521</v>
      </c>
      <c r="G44" s="67">
        <v>140.122</v>
      </c>
      <c r="H44" s="67">
        <v>28.282</v>
      </c>
      <c r="I44" s="67">
        <v>93.605</v>
      </c>
      <c r="J44" s="67">
        <v>9.168</v>
      </c>
      <c r="K44" s="67">
        <v>44.559</v>
      </c>
      <c r="L44" s="67">
        <v>393.97</v>
      </c>
      <c r="M44" s="67">
        <v>1312.187</v>
      </c>
      <c r="N44" s="53">
        <f t="shared" si="1"/>
        <v>0</v>
      </c>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row>
    <row r="45" spans="1:104" ht="15.75">
      <c r="A45" s="53" t="s">
        <v>185</v>
      </c>
      <c r="B45" s="53" t="s">
        <v>187</v>
      </c>
      <c r="C45" s="53" t="s">
        <v>188</v>
      </c>
      <c r="D45" s="82" t="s">
        <v>189</v>
      </c>
      <c r="E45" s="67">
        <v>1235.785</v>
      </c>
      <c r="F45" s="67">
        <v>1195.965</v>
      </c>
      <c r="G45" s="67">
        <v>9.943</v>
      </c>
      <c r="H45" s="67">
        <v>3.068</v>
      </c>
      <c r="I45" s="67">
        <v>16.297</v>
      </c>
      <c r="J45" s="67">
        <v>0.407</v>
      </c>
      <c r="K45" s="67">
        <v>10.105</v>
      </c>
      <c r="L45" s="67">
        <v>20.489</v>
      </c>
      <c r="M45" s="67">
        <v>1177.909</v>
      </c>
      <c r="N45" s="53">
        <f t="shared" si="1"/>
        <v>0</v>
      </c>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row>
    <row r="46" spans="1:104" ht="15.75">
      <c r="A46" s="53" t="s">
        <v>190</v>
      </c>
      <c r="B46" s="53" t="s">
        <v>192</v>
      </c>
      <c r="C46" s="53" t="s">
        <v>193</v>
      </c>
      <c r="D46" s="82" t="s">
        <v>194</v>
      </c>
      <c r="E46" s="67">
        <v>8414.36</v>
      </c>
      <c r="F46" s="67">
        <v>6587.639</v>
      </c>
      <c r="G46" s="67">
        <v>1212.291</v>
      </c>
      <c r="H46" s="67">
        <v>24.013</v>
      </c>
      <c r="I46" s="67">
        <v>494.373</v>
      </c>
      <c r="J46" s="67">
        <v>5.689</v>
      </c>
      <c r="K46" s="67">
        <v>90.355</v>
      </c>
      <c r="L46" s="67">
        <v>1117.196</v>
      </c>
      <c r="M46" s="67">
        <v>5604.517</v>
      </c>
      <c r="N46" s="53">
        <f t="shared" si="1"/>
        <v>0</v>
      </c>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row>
    <row r="47" spans="1:104" ht="15.75">
      <c r="A47" s="53" t="s">
        <v>195</v>
      </c>
      <c r="B47" s="53" t="s">
        <v>197</v>
      </c>
      <c r="C47" s="53" t="s">
        <v>198</v>
      </c>
      <c r="D47" s="82" t="s">
        <v>199</v>
      </c>
      <c r="E47" s="67">
        <v>1819.041</v>
      </c>
      <c r="F47" s="67">
        <v>1553.046</v>
      </c>
      <c r="G47" s="67">
        <v>38.419</v>
      </c>
      <c r="H47" s="67">
        <v>178.865</v>
      </c>
      <c r="I47" s="67">
        <v>21.188</v>
      </c>
      <c r="J47" s="67">
        <v>2.112</v>
      </c>
      <c r="K47" s="67">
        <v>25.411</v>
      </c>
      <c r="L47" s="67">
        <v>765.386</v>
      </c>
      <c r="M47" s="67">
        <v>821.432</v>
      </c>
      <c r="N47" s="53">
        <f t="shared" si="1"/>
        <v>0</v>
      </c>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row>
    <row r="48" spans="1:104" ht="15.75">
      <c r="A48" s="53" t="s">
        <v>200</v>
      </c>
      <c r="B48" s="53" t="s">
        <v>202</v>
      </c>
      <c r="C48" s="53" t="s">
        <v>203</v>
      </c>
      <c r="D48" s="82" t="s">
        <v>204</v>
      </c>
      <c r="E48" s="67">
        <v>18976.816</v>
      </c>
      <c r="F48" s="67">
        <v>14161.459</v>
      </c>
      <c r="G48" s="67">
        <v>3345.893</v>
      </c>
      <c r="H48" s="67">
        <v>101.496</v>
      </c>
      <c r="I48" s="67">
        <v>1104.925</v>
      </c>
      <c r="J48" s="67">
        <v>16.638</v>
      </c>
      <c r="K48" s="67">
        <v>246.405</v>
      </c>
      <c r="L48" s="67">
        <v>2867.659</v>
      </c>
      <c r="M48" s="67">
        <v>11881.383</v>
      </c>
      <c r="N48" s="53">
        <f t="shared" si="1"/>
        <v>0</v>
      </c>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row>
    <row r="49" spans="1:104" ht="15.75">
      <c r="A49" s="53" t="s">
        <v>205</v>
      </c>
      <c r="B49" s="53" t="s">
        <v>207</v>
      </c>
      <c r="C49" s="53" t="s">
        <v>208</v>
      </c>
      <c r="D49" s="82" t="s">
        <v>209</v>
      </c>
      <c r="E49" s="67">
        <v>8046.5</v>
      </c>
      <c r="F49" s="67">
        <v>5998.765</v>
      </c>
      <c r="G49" s="67">
        <v>1752.669</v>
      </c>
      <c r="H49" s="67">
        <v>102.34</v>
      </c>
      <c r="I49" s="67">
        <v>118.017</v>
      </c>
      <c r="J49" s="67">
        <v>4.783</v>
      </c>
      <c r="K49" s="67">
        <v>69.926</v>
      </c>
      <c r="L49" s="67">
        <v>378.902</v>
      </c>
      <c r="M49" s="67">
        <v>5658.954</v>
      </c>
      <c r="N49" s="53">
        <f t="shared" si="1"/>
        <v>0</v>
      </c>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row>
    <row r="50" spans="1:104" ht="15.75">
      <c r="A50" s="53" t="s">
        <v>210</v>
      </c>
      <c r="B50" s="53" t="s">
        <v>212</v>
      </c>
      <c r="C50" s="53" t="s">
        <v>213</v>
      </c>
      <c r="D50" s="82" t="s">
        <v>214</v>
      </c>
      <c r="E50" s="67">
        <v>642.195</v>
      </c>
      <c r="F50" s="67">
        <v>596.715</v>
      </c>
      <c r="G50" s="67">
        <v>4.157</v>
      </c>
      <c r="H50" s="67">
        <v>31.44</v>
      </c>
      <c r="I50" s="67">
        <v>3.677</v>
      </c>
      <c r="J50" s="67">
        <v>0.233</v>
      </c>
      <c r="K50" s="67">
        <v>5.973</v>
      </c>
      <c r="L50" s="67">
        <v>7.786</v>
      </c>
      <c r="M50" s="67">
        <v>590.13</v>
      </c>
      <c r="N50" s="53">
        <f t="shared" si="1"/>
        <v>0</v>
      </c>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row>
    <row r="51" spans="1:104" ht="15.75">
      <c r="A51" s="53" t="s">
        <v>215</v>
      </c>
      <c r="B51" s="53" t="s">
        <v>217</v>
      </c>
      <c r="C51" s="53" t="s">
        <v>218</v>
      </c>
      <c r="D51" s="82" t="s">
        <v>219</v>
      </c>
      <c r="E51" s="67">
        <v>11353.16</v>
      </c>
      <c r="F51" s="67">
        <v>9749.064</v>
      </c>
      <c r="G51" s="67">
        <v>1318.002</v>
      </c>
      <c r="H51" s="67">
        <v>25.574</v>
      </c>
      <c r="I51" s="67">
        <v>135.62</v>
      </c>
      <c r="J51" s="67">
        <v>3.143</v>
      </c>
      <c r="K51" s="67">
        <v>121.757</v>
      </c>
      <c r="L51" s="67">
        <v>217.121</v>
      </c>
      <c r="M51" s="67">
        <v>9561.626</v>
      </c>
      <c r="N51" s="53">
        <f t="shared" si="1"/>
        <v>0</v>
      </c>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row>
    <row r="52" spans="1:104" ht="15.75">
      <c r="A52" s="53" t="s">
        <v>220</v>
      </c>
      <c r="B52" s="53" t="s">
        <v>222</v>
      </c>
      <c r="C52" s="53" t="s">
        <v>223</v>
      </c>
      <c r="D52" s="82" t="s">
        <v>224</v>
      </c>
      <c r="E52" s="67">
        <v>3450.64</v>
      </c>
      <c r="F52" s="67">
        <v>2721.541</v>
      </c>
      <c r="G52" s="67">
        <v>264.235</v>
      </c>
      <c r="H52" s="67">
        <v>275.559</v>
      </c>
      <c r="I52" s="67">
        <v>48.03</v>
      </c>
      <c r="J52" s="67">
        <v>2.656</v>
      </c>
      <c r="K52" s="67">
        <v>138.619</v>
      </c>
      <c r="L52" s="67">
        <v>179.305</v>
      </c>
      <c r="M52" s="67">
        <v>2562.891</v>
      </c>
      <c r="N52" s="53">
        <f t="shared" si="1"/>
        <v>0</v>
      </c>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row>
    <row r="53" spans="1:104" ht="15.75">
      <c r="A53" s="53" t="s">
        <v>225</v>
      </c>
      <c r="B53" s="53" t="s">
        <v>227</v>
      </c>
      <c r="C53" s="53" t="s">
        <v>228</v>
      </c>
      <c r="D53" s="82" t="s">
        <v>229</v>
      </c>
      <c r="E53" s="67">
        <v>3421.437</v>
      </c>
      <c r="F53" s="67">
        <v>3127.337</v>
      </c>
      <c r="G53" s="67">
        <v>58.476</v>
      </c>
      <c r="H53" s="67">
        <v>47.627</v>
      </c>
      <c r="I53" s="67">
        <v>104.032</v>
      </c>
      <c r="J53" s="67">
        <v>8.605</v>
      </c>
      <c r="K53" s="67">
        <v>75.36</v>
      </c>
      <c r="L53" s="67">
        <v>275.314</v>
      </c>
      <c r="M53" s="67">
        <v>2872.035</v>
      </c>
      <c r="N53" s="53">
        <f t="shared" si="1"/>
        <v>0</v>
      </c>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row>
    <row r="54" spans="1:104" ht="15.75">
      <c r="A54" s="53" t="s">
        <v>230</v>
      </c>
      <c r="B54" s="53" t="s">
        <v>232</v>
      </c>
      <c r="C54" s="53" t="s">
        <v>233</v>
      </c>
      <c r="D54" s="82" t="s">
        <v>234</v>
      </c>
      <c r="E54" s="67">
        <v>12281.052</v>
      </c>
      <c r="F54" s="67">
        <v>10675.008</v>
      </c>
      <c r="G54" s="67">
        <v>1258.949</v>
      </c>
      <c r="H54" s="67">
        <v>19.782</v>
      </c>
      <c r="I54" s="67">
        <v>225.454</v>
      </c>
      <c r="J54" s="67">
        <v>4.401</v>
      </c>
      <c r="K54" s="67">
        <v>97.458</v>
      </c>
      <c r="L54" s="67">
        <v>394.088</v>
      </c>
      <c r="M54" s="67">
        <v>10346.305</v>
      </c>
      <c r="N54" s="53">
        <f t="shared" si="1"/>
        <v>0</v>
      </c>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row>
    <row r="55" spans="1:104" ht="15.75">
      <c r="A55" s="53" t="s">
        <v>235</v>
      </c>
      <c r="B55" s="53" t="s">
        <v>237</v>
      </c>
      <c r="C55" s="53" t="s">
        <v>238</v>
      </c>
      <c r="D55" s="82" t="s">
        <v>239</v>
      </c>
      <c r="E55" s="67">
        <v>1048.319</v>
      </c>
      <c r="F55" s="67">
        <v>942.328</v>
      </c>
      <c r="G55" s="67">
        <v>59.931</v>
      </c>
      <c r="H55" s="67">
        <v>5.91</v>
      </c>
      <c r="I55" s="67">
        <v>25.335</v>
      </c>
      <c r="J55" s="67">
        <v>1.139</v>
      </c>
      <c r="K55" s="67">
        <v>13.676</v>
      </c>
      <c r="L55" s="67">
        <v>90.82</v>
      </c>
      <c r="M55" s="67">
        <v>869.408</v>
      </c>
      <c r="N55" s="53">
        <f t="shared" si="1"/>
        <v>0</v>
      </c>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row>
    <row r="56" spans="1:104" ht="15.75">
      <c r="A56" s="53" t="s">
        <v>240</v>
      </c>
      <c r="B56" s="53" t="s">
        <v>242</v>
      </c>
      <c r="C56" s="53" t="s">
        <v>243</v>
      </c>
      <c r="D56" s="82" t="s">
        <v>244</v>
      </c>
      <c r="E56" s="67">
        <v>4011.809</v>
      </c>
      <c r="F56" s="67">
        <v>2738.707</v>
      </c>
      <c r="G56" s="67">
        <v>1190.002</v>
      </c>
      <c r="H56" s="67">
        <v>14.391</v>
      </c>
      <c r="I56" s="67">
        <v>37.18</v>
      </c>
      <c r="J56" s="67">
        <v>1.851</v>
      </c>
      <c r="K56" s="67">
        <v>29.678</v>
      </c>
      <c r="L56" s="67">
        <v>95.072</v>
      </c>
      <c r="M56" s="67">
        <v>2657.708</v>
      </c>
      <c r="N56" s="53">
        <f t="shared" si="1"/>
        <v>0</v>
      </c>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row>
    <row r="57" spans="1:104" ht="15.75">
      <c r="A57" s="53" t="s">
        <v>245</v>
      </c>
      <c r="B57" s="53" t="s">
        <v>247</v>
      </c>
      <c r="C57" s="53" t="s">
        <v>248</v>
      </c>
      <c r="D57" s="82" t="s">
        <v>249</v>
      </c>
      <c r="E57" s="67">
        <v>754.837</v>
      </c>
      <c r="F57" s="67">
        <v>674.025</v>
      </c>
      <c r="G57" s="67">
        <v>4.968</v>
      </c>
      <c r="H57" s="67">
        <v>62.483</v>
      </c>
      <c r="I57" s="67">
        <v>4.461</v>
      </c>
      <c r="J57" s="67">
        <v>0.267</v>
      </c>
      <c r="K57" s="67">
        <v>8.633</v>
      </c>
      <c r="L57" s="67">
        <v>10.903</v>
      </c>
      <c r="M57" s="67">
        <v>665.345</v>
      </c>
      <c r="N57" s="53">
        <f t="shared" si="1"/>
        <v>0</v>
      </c>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row>
    <row r="58" spans="1:104" ht="15.75">
      <c r="A58" s="53" t="s">
        <v>250</v>
      </c>
      <c r="B58" s="53" t="s">
        <v>252</v>
      </c>
      <c r="C58" s="53" t="s">
        <v>253</v>
      </c>
      <c r="D58" s="82" t="s">
        <v>254</v>
      </c>
      <c r="E58" s="67">
        <v>5689.27</v>
      </c>
      <c r="F58" s="67">
        <v>4626.459</v>
      </c>
      <c r="G58" s="67">
        <v>938.216</v>
      </c>
      <c r="H58" s="67">
        <v>15.917</v>
      </c>
      <c r="I58" s="67">
        <v>58.263</v>
      </c>
      <c r="J58" s="67">
        <v>2.507</v>
      </c>
      <c r="K58" s="67">
        <v>47.908</v>
      </c>
      <c r="L58" s="67">
        <v>123.838</v>
      </c>
      <c r="M58" s="67">
        <v>4515.258</v>
      </c>
      <c r="N58" s="53">
        <f t="shared" si="1"/>
        <v>0</v>
      </c>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row>
    <row r="59" spans="1:104" ht="15.75">
      <c r="A59" s="53" t="s">
        <v>255</v>
      </c>
      <c r="B59" s="53" t="s">
        <v>257</v>
      </c>
      <c r="C59" s="53" t="s">
        <v>258</v>
      </c>
      <c r="D59" s="82" t="s">
        <v>259</v>
      </c>
      <c r="E59" s="67">
        <v>20851.811</v>
      </c>
      <c r="F59" s="67">
        <v>17452.993</v>
      </c>
      <c r="G59" s="67">
        <v>2454.238</v>
      </c>
      <c r="H59" s="67">
        <v>138.52</v>
      </c>
      <c r="I59" s="67">
        <v>586.644</v>
      </c>
      <c r="J59" s="67">
        <v>20.482</v>
      </c>
      <c r="K59" s="67">
        <v>198.934</v>
      </c>
      <c r="L59" s="67">
        <v>6669.665</v>
      </c>
      <c r="M59" s="67">
        <v>10986.959</v>
      </c>
      <c r="N59" s="53">
        <f t="shared" si="1"/>
        <v>0</v>
      </c>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row>
    <row r="60" spans="1:104" ht="15.75">
      <c r="A60" s="53" t="s">
        <v>260</v>
      </c>
      <c r="B60" s="53" t="s">
        <v>262</v>
      </c>
      <c r="C60" s="53" t="s">
        <v>263</v>
      </c>
      <c r="D60" s="82" t="s">
        <v>264</v>
      </c>
      <c r="E60" s="67">
        <v>2233.204</v>
      </c>
      <c r="F60" s="67">
        <v>2100.245</v>
      </c>
      <c r="G60" s="67">
        <v>19.37</v>
      </c>
      <c r="H60" s="67">
        <v>31.154</v>
      </c>
      <c r="I60" s="67">
        <v>38.625</v>
      </c>
      <c r="J60" s="67">
        <v>15.984</v>
      </c>
      <c r="K60" s="67">
        <v>27.826</v>
      </c>
      <c r="L60" s="67">
        <v>201.559</v>
      </c>
      <c r="M60" s="67">
        <v>1910.546</v>
      </c>
      <c r="N60" s="53">
        <f t="shared" si="1"/>
        <v>0</v>
      </c>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row>
    <row r="61" spans="1:104" ht="15.75">
      <c r="A61" s="53" t="s">
        <v>265</v>
      </c>
      <c r="B61" s="53" t="s">
        <v>267</v>
      </c>
      <c r="C61" s="53" t="s">
        <v>268</v>
      </c>
      <c r="D61" s="82" t="s">
        <v>269</v>
      </c>
      <c r="E61" s="67">
        <v>608.826</v>
      </c>
      <c r="F61" s="67">
        <v>591.431</v>
      </c>
      <c r="G61" s="67">
        <v>3.233</v>
      </c>
      <c r="H61" s="67">
        <v>2.481</v>
      </c>
      <c r="I61" s="67">
        <v>5.36</v>
      </c>
      <c r="J61" s="67">
        <v>0.149</v>
      </c>
      <c r="K61" s="67">
        <v>6.172</v>
      </c>
      <c r="L61" s="67">
        <v>5.504</v>
      </c>
      <c r="M61" s="67">
        <v>586.604</v>
      </c>
      <c r="N61" s="53">
        <f t="shared" si="1"/>
        <v>0</v>
      </c>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row>
    <row r="62" spans="1:104" ht="15.75">
      <c r="A62" s="53" t="s">
        <v>270</v>
      </c>
      <c r="B62" s="53" t="s">
        <v>272</v>
      </c>
      <c r="C62" s="53" t="s">
        <v>273</v>
      </c>
      <c r="D62" s="82" t="s">
        <v>274</v>
      </c>
      <c r="E62" s="67">
        <v>7079.025</v>
      </c>
      <c r="F62" s="67">
        <v>5277.291</v>
      </c>
      <c r="G62" s="67">
        <v>1410.788</v>
      </c>
      <c r="H62" s="67">
        <v>22.748</v>
      </c>
      <c r="I62" s="67">
        <v>267.707</v>
      </c>
      <c r="J62" s="67">
        <v>4.59</v>
      </c>
      <c r="K62" s="67">
        <v>95.901</v>
      </c>
      <c r="L62" s="67">
        <v>329.574</v>
      </c>
      <c r="M62" s="67">
        <v>4988.19</v>
      </c>
      <c r="N62" s="53">
        <f t="shared" si="1"/>
        <v>0</v>
      </c>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row>
    <row r="63" spans="1:104" ht="15.75">
      <c r="A63" s="53" t="s">
        <v>275</v>
      </c>
      <c r="B63" s="53" t="s">
        <v>277</v>
      </c>
      <c r="C63" s="53" t="s">
        <v>278</v>
      </c>
      <c r="D63" s="82" t="s">
        <v>279</v>
      </c>
      <c r="E63" s="67">
        <v>5894.143</v>
      </c>
      <c r="F63" s="67">
        <v>5081.758</v>
      </c>
      <c r="G63" s="67">
        <v>199.173</v>
      </c>
      <c r="H63" s="67">
        <v>96.933</v>
      </c>
      <c r="I63" s="67">
        <v>330.504</v>
      </c>
      <c r="J63" s="67">
        <v>25.302</v>
      </c>
      <c r="K63" s="67">
        <v>160.473</v>
      </c>
      <c r="L63" s="67">
        <v>441.509</v>
      </c>
      <c r="M63" s="67">
        <v>4679.852</v>
      </c>
      <c r="N63" s="53">
        <f t="shared" si="1"/>
        <v>0</v>
      </c>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row>
    <row r="64" spans="1:104" ht="15.75">
      <c r="A64" s="53" t="s">
        <v>280</v>
      </c>
      <c r="B64" s="53" t="s">
        <v>282</v>
      </c>
      <c r="C64" s="53" t="s">
        <v>283</v>
      </c>
      <c r="D64" s="82" t="s">
        <v>284</v>
      </c>
      <c r="E64" s="67">
        <v>1808.345</v>
      </c>
      <c r="F64" s="67">
        <v>1723.181</v>
      </c>
      <c r="G64" s="67">
        <v>57.79</v>
      </c>
      <c r="H64" s="67">
        <v>3.668</v>
      </c>
      <c r="I64" s="67">
        <v>9.63</v>
      </c>
      <c r="J64" s="67">
        <v>0.425</v>
      </c>
      <c r="K64" s="67">
        <v>13.651</v>
      </c>
      <c r="L64" s="67">
        <v>12.279</v>
      </c>
      <c r="M64" s="67">
        <v>1712.071</v>
      </c>
      <c r="N64" s="53">
        <f t="shared" si="1"/>
        <v>0</v>
      </c>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row>
    <row r="65" spans="1:104" ht="15.75">
      <c r="A65" s="53" t="s">
        <v>285</v>
      </c>
      <c r="B65" s="53" t="s">
        <v>287</v>
      </c>
      <c r="C65" s="53" t="s">
        <v>288</v>
      </c>
      <c r="D65" s="82" t="s">
        <v>289</v>
      </c>
      <c r="E65" s="67">
        <v>5363.708</v>
      </c>
      <c r="F65" s="67">
        <v>4864.625</v>
      </c>
      <c r="G65" s="67">
        <v>309.135</v>
      </c>
      <c r="H65" s="67">
        <v>48.322</v>
      </c>
      <c r="I65" s="67">
        <v>91.047</v>
      </c>
      <c r="J65" s="67">
        <v>1.835</v>
      </c>
      <c r="K65" s="67">
        <v>48.744</v>
      </c>
      <c r="L65" s="67">
        <v>192.921</v>
      </c>
      <c r="M65" s="67">
        <v>4688.553</v>
      </c>
      <c r="N65" s="53">
        <f t="shared" si="1"/>
        <v>0</v>
      </c>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row>
    <row r="66" spans="1:104" ht="15.75">
      <c r="A66" s="53" t="s">
        <v>290</v>
      </c>
      <c r="B66" s="53" t="s">
        <v>292</v>
      </c>
      <c r="C66" s="53" t="s">
        <v>293</v>
      </c>
      <c r="D66" s="82" t="s">
        <v>294</v>
      </c>
      <c r="E66" s="67">
        <v>493.782</v>
      </c>
      <c r="F66" s="67">
        <v>469.423</v>
      </c>
      <c r="G66" s="67">
        <v>3.942</v>
      </c>
      <c r="H66" s="67">
        <v>11.41</v>
      </c>
      <c r="I66" s="67">
        <v>2.904</v>
      </c>
      <c r="J66" s="67">
        <v>0.329</v>
      </c>
      <c r="K66" s="67">
        <v>5.774</v>
      </c>
      <c r="L66" s="67">
        <v>31.669</v>
      </c>
      <c r="M66" s="67">
        <v>440.152</v>
      </c>
      <c r="N66" s="53">
        <f t="shared" si="1"/>
        <v>0</v>
      </c>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row>
    <row r="67" spans="1:104" ht="15.75">
      <c r="A67" s="79"/>
      <c r="B67" s="79"/>
      <c r="C67" s="79"/>
      <c r="D67" s="79"/>
      <c r="E67" s="79"/>
      <c r="F67" s="79"/>
      <c r="G67" s="79"/>
      <c r="H67" s="79"/>
      <c r="I67" s="79"/>
      <c r="J67" s="79"/>
      <c r="K67" s="79"/>
      <c r="L67" s="79"/>
      <c r="M67" s="79"/>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row>
    <row r="68" spans="1:104" ht="15.75">
      <c r="A68" s="53" t="s">
        <v>341</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row>
    <row r="69" spans="1:104" ht="15.75">
      <c r="A69" s="53" t="s">
        <v>297</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row>
  </sheetData>
  <sheetProtection/>
  <printOptions/>
  <pageMargins left="0" right="0" top="1" bottom="1" header="0.5" footer="0.5"/>
  <pageSetup horizontalDpi="600" verticalDpi="600" orientation="landscape" paperSize="5" scale="70" r:id="rId1"/>
</worksheet>
</file>

<file path=xl/worksheets/sheet12.xml><?xml version="1.0" encoding="utf-8"?>
<worksheet xmlns="http://schemas.openxmlformats.org/spreadsheetml/2006/main" xmlns:r="http://schemas.openxmlformats.org/officeDocument/2006/relationships">
  <dimension ref="A1:AR131"/>
  <sheetViews>
    <sheetView showGridLines="0" showOutlineSymbols="0" zoomScale="75" zoomScaleNormal="75" zoomScalePageLayoutView="0" workbookViewId="0" topLeftCell="A1">
      <selection activeCell="AT4" sqref="AT4"/>
    </sheetView>
  </sheetViews>
  <sheetFormatPr defaultColWidth="9.69921875" defaultRowHeight="15.75"/>
  <cols>
    <col min="1" max="1" width="25.69921875" style="7" customWidth="1"/>
    <col min="2" max="4" width="9.69921875" style="7" hidden="1" customWidth="1"/>
    <col min="5" max="6" width="12.69921875" style="7" customWidth="1"/>
    <col min="7" max="7" width="10.8984375" style="7" bestFit="1" customWidth="1"/>
    <col min="8" max="8" width="10.8984375" style="7" customWidth="1"/>
    <col min="9" max="9" width="10.8984375" style="7" bestFit="1" customWidth="1"/>
    <col min="10" max="10" width="11.19921875" style="7" customWidth="1"/>
    <col min="11" max="12" width="11.296875" style="7" customWidth="1"/>
    <col min="13" max="13" width="9.69921875" style="7" customWidth="1"/>
    <col min="14" max="14" width="11.09765625" style="7" customWidth="1"/>
    <col min="15" max="15" width="12.69921875" style="7" customWidth="1"/>
    <col min="16" max="16" width="11.3984375" style="7" customWidth="1"/>
    <col min="17" max="20" width="9.69921875" style="7" customWidth="1"/>
    <col min="21" max="21" width="12.69921875" style="7" customWidth="1"/>
    <col min="22" max="22" width="14.09765625" style="7" customWidth="1"/>
    <col min="23" max="23" width="10.69921875" style="7" customWidth="1"/>
    <col min="24" max="32" width="9.69921875" style="7" customWidth="1"/>
    <col min="33" max="33" width="12.69921875" style="7" customWidth="1"/>
    <col min="34" max="36" width="9.69921875" style="7" customWidth="1"/>
    <col min="37" max="37" width="12.69921875" style="7" customWidth="1"/>
    <col min="38" max="38" width="9.69921875" style="7" customWidth="1"/>
    <col min="39" max="39" width="12.69921875" style="7" customWidth="1"/>
    <col min="40" max="41" width="9.69921875" style="7" customWidth="1"/>
    <col min="42" max="44" width="9.69921875" style="7" hidden="1" customWidth="1"/>
    <col min="45" max="16384" width="9.69921875" style="7" customWidth="1"/>
  </cols>
  <sheetData>
    <row r="1" spans="1:44" ht="15.75">
      <c r="A1" s="5" t="s">
        <v>1</v>
      </c>
      <c r="B1" s="5" t="s">
        <v>1</v>
      </c>
      <c r="C1" s="5" t="s">
        <v>1</v>
      </c>
      <c r="D1" s="5" t="s">
        <v>1</v>
      </c>
      <c r="E1" s="5" t="s">
        <v>1</v>
      </c>
      <c r="F1" s="5" t="s">
        <v>1</v>
      </c>
      <c r="G1" s="5" t="s">
        <v>1</v>
      </c>
      <c r="H1" s="5" t="s">
        <v>1</v>
      </c>
      <c r="I1" s="5" t="s">
        <v>1</v>
      </c>
      <c r="J1" s="5" t="s">
        <v>1</v>
      </c>
      <c r="K1" s="5" t="s">
        <v>1</v>
      </c>
      <c r="L1" s="5" t="s">
        <v>1</v>
      </c>
      <c r="M1" s="5" t="s">
        <v>1</v>
      </c>
      <c r="N1" s="5" t="s">
        <v>1</v>
      </c>
      <c r="O1" s="5" t="s">
        <v>1</v>
      </c>
      <c r="P1" s="5" t="s">
        <v>1</v>
      </c>
      <c r="Q1" s="5" t="s">
        <v>1</v>
      </c>
      <c r="R1" s="5" t="s">
        <v>1</v>
      </c>
      <c r="S1" s="5" t="s">
        <v>1</v>
      </c>
      <c r="T1" s="5" t="s">
        <v>1</v>
      </c>
      <c r="U1" s="5" t="s">
        <v>1</v>
      </c>
      <c r="V1" s="5" t="s">
        <v>1</v>
      </c>
      <c r="W1" s="5" t="s">
        <v>1</v>
      </c>
      <c r="X1" s="5" t="s">
        <v>1</v>
      </c>
      <c r="Y1" s="5" t="s">
        <v>1</v>
      </c>
      <c r="Z1" s="5" t="s">
        <v>1</v>
      </c>
      <c r="AA1" s="5" t="s">
        <v>1</v>
      </c>
      <c r="AB1" s="5" t="s">
        <v>1</v>
      </c>
      <c r="AC1" s="5" t="s">
        <v>1</v>
      </c>
      <c r="AD1" s="5" t="s">
        <v>1</v>
      </c>
      <c r="AE1" s="5" t="s">
        <v>1</v>
      </c>
      <c r="AF1" s="5" t="s">
        <v>1</v>
      </c>
      <c r="AG1" s="5" t="s">
        <v>1</v>
      </c>
      <c r="AH1" s="5" t="s">
        <v>1</v>
      </c>
      <c r="AI1" s="5" t="s">
        <v>1</v>
      </c>
      <c r="AJ1" s="5" t="s">
        <v>1</v>
      </c>
      <c r="AK1" s="5" t="s">
        <v>1</v>
      </c>
      <c r="AL1" s="5" t="s">
        <v>1</v>
      </c>
      <c r="AM1" s="5" t="s">
        <v>1</v>
      </c>
      <c r="AN1" s="5" t="s">
        <v>1</v>
      </c>
      <c r="AO1" s="5" t="s">
        <v>1</v>
      </c>
      <c r="AP1" s="6"/>
      <c r="AQ1" s="6"/>
      <c r="AR1" s="6"/>
    </row>
    <row r="2" spans="1:44" ht="15.75">
      <c r="A2" s="6"/>
      <c r="B2" s="6"/>
      <c r="C2" s="6"/>
      <c r="D2" s="6"/>
      <c r="E2" s="6"/>
      <c r="F2" s="69">
        <v>36617</v>
      </c>
      <c r="G2" s="6" t="s">
        <v>343</v>
      </c>
      <c r="H2" s="6"/>
      <c r="I2" s="6"/>
      <c r="J2" s="6"/>
      <c r="K2" s="69">
        <v>36617</v>
      </c>
      <c r="L2" s="6" t="s">
        <v>343</v>
      </c>
      <c r="M2" s="6"/>
      <c r="N2" s="6"/>
      <c r="O2" s="6"/>
      <c r="P2" s="6"/>
      <c r="Q2" s="6"/>
      <c r="R2" s="69">
        <v>36617</v>
      </c>
      <c r="S2" s="6" t="s">
        <v>343</v>
      </c>
      <c r="T2" s="6"/>
      <c r="U2" s="6"/>
      <c r="V2" s="6"/>
      <c r="W2" s="69">
        <v>36617</v>
      </c>
      <c r="X2" s="6" t="s">
        <v>343</v>
      </c>
      <c r="Y2" s="6"/>
      <c r="Z2" s="6"/>
      <c r="AA2" s="6"/>
      <c r="AB2" s="69">
        <v>36617</v>
      </c>
      <c r="AC2" s="6" t="s">
        <v>343</v>
      </c>
      <c r="AD2" s="6"/>
      <c r="AE2" s="6"/>
      <c r="AF2" s="6"/>
      <c r="AG2" s="69">
        <v>36617</v>
      </c>
      <c r="AH2" s="6" t="s">
        <v>343</v>
      </c>
      <c r="AI2" s="6"/>
      <c r="AJ2" s="6"/>
      <c r="AK2" s="6"/>
      <c r="AL2" s="69">
        <v>36617</v>
      </c>
      <c r="AM2" s="6" t="s">
        <v>343</v>
      </c>
      <c r="AN2" s="6"/>
      <c r="AO2" s="6"/>
      <c r="AP2" s="6"/>
      <c r="AQ2" s="6"/>
      <c r="AR2" s="6"/>
    </row>
    <row r="3" spans="1:44" ht="15.75">
      <c r="A3" s="6"/>
      <c r="B3" s="6"/>
      <c r="C3" s="6"/>
      <c r="D3" s="6"/>
      <c r="E3" s="5" t="s">
        <v>1</v>
      </c>
      <c r="F3" s="5" t="s">
        <v>1</v>
      </c>
      <c r="G3" s="5" t="s">
        <v>1</v>
      </c>
      <c r="H3" s="5" t="s">
        <v>1</v>
      </c>
      <c r="I3" s="5" t="s">
        <v>1</v>
      </c>
      <c r="J3" s="5" t="s">
        <v>1</v>
      </c>
      <c r="K3" s="5" t="s">
        <v>1</v>
      </c>
      <c r="L3" s="5" t="s">
        <v>1</v>
      </c>
      <c r="M3" s="5" t="s">
        <v>1</v>
      </c>
      <c r="N3" s="5" t="s">
        <v>1</v>
      </c>
      <c r="O3" s="5" t="s">
        <v>1</v>
      </c>
      <c r="P3" s="5" t="s">
        <v>1</v>
      </c>
      <c r="Q3" s="5" t="s">
        <v>1</v>
      </c>
      <c r="R3" s="5" t="s">
        <v>1</v>
      </c>
      <c r="S3" s="5" t="s">
        <v>1</v>
      </c>
      <c r="T3" s="5" t="s">
        <v>1</v>
      </c>
      <c r="U3" s="5" t="s">
        <v>1</v>
      </c>
      <c r="V3" s="5" t="s">
        <v>1</v>
      </c>
      <c r="W3" s="5" t="s">
        <v>1</v>
      </c>
      <c r="X3" s="5" t="s">
        <v>1</v>
      </c>
      <c r="Y3" s="5" t="s">
        <v>1</v>
      </c>
      <c r="Z3" s="5" t="s">
        <v>1</v>
      </c>
      <c r="AA3" s="5" t="s">
        <v>1</v>
      </c>
      <c r="AB3" s="5" t="s">
        <v>1</v>
      </c>
      <c r="AC3" s="5" t="s">
        <v>1</v>
      </c>
      <c r="AD3" s="5" t="s">
        <v>1</v>
      </c>
      <c r="AE3" s="5" t="s">
        <v>1</v>
      </c>
      <c r="AF3" s="5" t="s">
        <v>1</v>
      </c>
      <c r="AG3" s="5" t="s">
        <v>1</v>
      </c>
      <c r="AH3" s="5" t="s">
        <v>1</v>
      </c>
      <c r="AI3" s="5" t="s">
        <v>1</v>
      </c>
      <c r="AJ3" s="5" t="s">
        <v>1</v>
      </c>
      <c r="AK3" s="5" t="s">
        <v>1</v>
      </c>
      <c r="AL3" s="5" t="s">
        <v>1</v>
      </c>
      <c r="AM3" s="5" t="s">
        <v>1</v>
      </c>
      <c r="AN3" s="5" t="s">
        <v>1</v>
      </c>
      <c r="AO3" s="5" t="s">
        <v>1</v>
      </c>
      <c r="AP3" s="6"/>
      <c r="AQ3" s="6"/>
      <c r="AR3" s="6"/>
    </row>
    <row r="4" spans="1:44" ht="15.75">
      <c r="A4" s="6"/>
      <c r="B4" s="6"/>
      <c r="C4" s="6"/>
      <c r="D4" s="6"/>
      <c r="E4" s="6"/>
      <c r="F4" s="6" t="s">
        <v>295</v>
      </c>
      <c r="G4" s="6"/>
      <c r="H4" s="6"/>
      <c r="I4" s="6"/>
      <c r="J4" s="6"/>
      <c r="K4" s="6" t="s">
        <v>295</v>
      </c>
      <c r="L4" s="6"/>
      <c r="M4" s="6"/>
      <c r="N4" s="6"/>
      <c r="O4" s="6"/>
      <c r="P4" s="6" t="s">
        <v>295</v>
      </c>
      <c r="Q4" s="6"/>
      <c r="R4" s="6"/>
      <c r="S4" s="6"/>
      <c r="T4" s="6"/>
      <c r="U4" s="6" t="s">
        <v>295</v>
      </c>
      <c r="V4" s="6"/>
      <c r="W4" s="6"/>
      <c r="X4" s="6" t="s">
        <v>4</v>
      </c>
      <c r="Y4" s="6"/>
      <c r="Z4" s="6"/>
      <c r="AA4" s="6"/>
      <c r="AB4" s="6"/>
      <c r="AC4" s="6" t="s">
        <v>4</v>
      </c>
      <c r="AD4" s="6"/>
      <c r="AE4" s="6"/>
      <c r="AF4" s="6"/>
      <c r="AG4" s="6"/>
      <c r="AH4" s="6" t="s">
        <v>4</v>
      </c>
      <c r="AI4" s="6"/>
      <c r="AJ4" s="6"/>
      <c r="AK4" s="6"/>
      <c r="AL4" s="6"/>
      <c r="AM4" s="6" t="s">
        <v>4</v>
      </c>
      <c r="AN4" s="6"/>
      <c r="AO4" s="6"/>
      <c r="AP4" s="6"/>
      <c r="AQ4" s="6"/>
      <c r="AR4" s="6"/>
    </row>
    <row r="5" spans="1:44" ht="15.75">
      <c r="A5" s="6"/>
      <c r="B5" s="6" t="s">
        <v>5</v>
      </c>
      <c r="C5" s="8" t="s">
        <v>6</v>
      </c>
      <c r="D5" s="8" t="s">
        <v>7</v>
      </c>
      <c r="E5" s="5" t="s">
        <v>1</v>
      </c>
      <c r="F5" s="5" t="s">
        <v>1</v>
      </c>
      <c r="G5" s="5" t="s">
        <v>1</v>
      </c>
      <c r="H5" s="5" t="s">
        <v>1</v>
      </c>
      <c r="I5" s="5" t="s">
        <v>1</v>
      </c>
      <c r="J5" s="5" t="s">
        <v>1</v>
      </c>
      <c r="K5" s="5" t="s">
        <v>1</v>
      </c>
      <c r="L5" s="5" t="s">
        <v>1</v>
      </c>
      <c r="M5" s="5" t="s">
        <v>1</v>
      </c>
      <c r="N5" s="5" t="s">
        <v>1</v>
      </c>
      <c r="O5" s="5" t="s">
        <v>1</v>
      </c>
      <c r="P5" s="5" t="s">
        <v>1</v>
      </c>
      <c r="Q5" s="5" t="s">
        <v>1</v>
      </c>
      <c r="R5" s="5" t="s">
        <v>1</v>
      </c>
      <c r="S5" s="5" t="s">
        <v>1</v>
      </c>
      <c r="T5" s="5" t="s">
        <v>1</v>
      </c>
      <c r="U5" s="5" t="s">
        <v>1</v>
      </c>
      <c r="V5" s="5" t="s">
        <v>1</v>
      </c>
      <c r="W5" s="5" t="s">
        <v>1</v>
      </c>
      <c r="X5" s="5" t="s">
        <v>1</v>
      </c>
      <c r="Y5" s="5" t="s">
        <v>1</v>
      </c>
      <c r="Z5" s="5" t="s">
        <v>1</v>
      </c>
      <c r="AA5" s="5" t="s">
        <v>1</v>
      </c>
      <c r="AB5" s="5" t="s">
        <v>1</v>
      </c>
      <c r="AC5" s="5" t="s">
        <v>1</v>
      </c>
      <c r="AD5" s="5" t="s">
        <v>1</v>
      </c>
      <c r="AE5" s="5" t="s">
        <v>1</v>
      </c>
      <c r="AF5" s="5" t="s">
        <v>1</v>
      </c>
      <c r="AG5" s="5" t="s">
        <v>1</v>
      </c>
      <c r="AH5" s="5" t="s">
        <v>1</v>
      </c>
      <c r="AI5" s="5" t="s">
        <v>1</v>
      </c>
      <c r="AJ5" s="5" t="s">
        <v>1</v>
      </c>
      <c r="AK5" s="5" t="s">
        <v>1</v>
      </c>
      <c r="AL5" s="5" t="s">
        <v>1</v>
      </c>
      <c r="AM5" s="5" t="s">
        <v>1</v>
      </c>
      <c r="AN5" s="5" t="s">
        <v>1</v>
      </c>
      <c r="AO5" s="5" t="s">
        <v>1</v>
      </c>
      <c r="AP5" s="6"/>
      <c r="AQ5" s="6"/>
      <c r="AR5" s="6"/>
    </row>
    <row r="6" spans="1:44" ht="15.75">
      <c r="A6" s="6"/>
      <c r="B6" s="6" t="s">
        <v>9</v>
      </c>
      <c r="C6" s="8" t="s">
        <v>10</v>
      </c>
      <c r="D6" s="8" t="s">
        <v>10</v>
      </c>
      <c r="E6" s="6"/>
      <c r="F6" s="6"/>
      <c r="G6" s="6" t="s">
        <v>11</v>
      </c>
      <c r="H6" s="6"/>
      <c r="I6" s="6"/>
      <c r="J6" s="6"/>
      <c r="K6" s="6"/>
      <c r="L6" s="6" t="s">
        <v>11</v>
      </c>
      <c r="M6" s="6"/>
      <c r="N6" s="6"/>
      <c r="O6" s="6"/>
      <c r="P6" s="6"/>
      <c r="Q6" s="6" t="s">
        <v>11</v>
      </c>
      <c r="R6" s="6"/>
      <c r="S6" s="6"/>
      <c r="T6" s="6"/>
      <c r="U6" s="6" t="s">
        <v>11</v>
      </c>
      <c r="V6" s="6"/>
      <c r="W6" s="6"/>
      <c r="X6" s="6"/>
      <c r="Y6" s="6" t="s">
        <v>11</v>
      </c>
      <c r="Z6" s="6"/>
      <c r="AA6" s="6"/>
      <c r="AB6" s="6"/>
      <c r="AC6" s="6"/>
      <c r="AD6" s="6" t="s">
        <v>11</v>
      </c>
      <c r="AE6" s="6"/>
      <c r="AF6" s="6"/>
      <c r="AG6" s="6"/>
      <c r="AH6" s="6"/>
      <c r="AI6" s="6" t="s">
        <v>11</v>
      </c>
      <c r="AJ6" s="6"/>
      <c r="AK6" s="6"/>
      <c r="AL6" s="6"/>
      <c r="AM6" s="6" t="s">
        <v>11</v>
      </c>
      <c r="AN6" s="6"/>
      <c r="AO6" s="6"/>
      <c r="AP6" s="6"/>
      <c r="AQ6" s="6"/>
      <c r="AR6" s="6"/>
    </row>
    <row r="7" spans="1:44" ht="15.75">
      <c r="A7" s="6"/>
      <c r="B7" s="6" t="s">
        <v>12</v>
      </c>
      <c r="C7" s="8" t="s">
        <v>13</v>
      </c>
      <c r="D7" s="8" t="s">
        <v>13</v>
      </c>
      <c r="E7" s="8" t="s">
        <v>14</v>
      </c>
      <c r="F7" s="5" t="s">
        <v>1</v>
      </c>
      <c r="G7" s="5" t="s">
        <v>1</v>
      </c>
      <c r="H7" s="5" t="s">
        <v>1</v>
      </c>
      <c r="I7" s="5" t="s">
        <v>1</v>
      </c>
      <c r="J7" s="5" t="s">
        <v>1</v>
      </c>
      <c r="K7" s="5" t="s">
        <v>1</v>
      </c>
      <c r="L7" s="5" t="s">
        <v>1</v>
      </c>
      <c r="M7" s="5" t="s">
        <v>1</v>
      </c>
      <c r="N7" s="5" t="s">
        <v>1</v>
      </c>
      <c r="O7" s="5" t="s">
        <v>1</v>
      </c>
      <c r="P7" s="5" t="s">
        <v>1</v>
      </c>
      <c r="Q7" s="5" t="s">
        <v>1</v>
      </c>
      <c r="R7" s="5" t="s">
        <v>1</v>
      </c>
      <c r="S7" s="5" t="s">
        <v>1</v>
      </c>
      <c r="T7" s="5" t="s">
        <v>1</v>
      </c>
      <c r="U7" s="5" t="s">
        <v>1</v>
      </c>
      <c r="V7" s="5" t="s">
        <v>1</v>
      </c>
      <c r="W7" s="8" t="s">
        <v>15</v>
      </c>
      <c r="X7" s="5" t="s">
        <v>1</v>
      </c>
      <c r="Y7" s="5" t="s">
        <v>1</v>
      </c>
      <c r="Z7" s="5" t="s">
        <v>1</v>
      </c>
      <c r="AA7" s="5" t="s">
        <v>1</v>
      </c>
      <c r="AB7" s="5" t="s">
        <v>1</v>
      </c>
      <c r="AC7" s="5" t="s">
        <v>1</v>
      </c>
      <c r="AD7" s="5" t="s">
        <v>1</v>
      </c>
      <c r="AE7" s="5" t="s">
        <v>1</v>
      </c>
      <c r="AF7" s="5" t="s">
        <v>1</v>
      </c>
      <c r="AG7" s="5" t="s">
        <v>1</v>
      </c>
      <c r="AH7" s="5" t="s">
        <v>1</v>
      </c>
      <c r="AI7" s="5" t="s">
        <v>1</v>
      </c>
      <c r="AJ7" s="5" t="s">
        <v>1</v>
      </c>
      <c r="AK7" s="5" t="s">
        <v>1</v>
      </c>
      <c r="AL7" s="5" t="s">
        <v>1</v>
      </c>
      <c r="AM7" s="5" t="s">
        <v>1</v>
      </c>
      <c r="AN7" s="5" t="s">
        <v>1</v>
      </c>
      <c r="AO7" s="8" t="s">
        <v>15</v>
      </c>
      <c r="AP7" s="6"/>
      <c r="AQ7" s="6"/>
      <c r="AR7" s="6"/>
    </row>
    <row r="8" spans="1:44" ht="15.75">
      <c r="A8" s="6"/>
      <c r="B8" s="6"/>
      <c r="C8" s="6"/>
      <c r="D8" s="6"/>
      <c r="E8" s="8" t="s">
        <v>310</v>
      </c>
      <c r="F8" s="6"/>
      <c r="G8" s="8" t="s">
        <v>17</v>
      </c>
      <c r="H8" s="8" t="s">
        <v>18</v>
      </c>
      <c r="I8" s="6"/>
      <c r="J8" s="8" t="s">
        <v>25</v>
      </c>
      <c r="K8" s="6"/>
      <c r="L8" s="6"/>
      <c r="M8" s="6"/>
      <c r="N8" s="6"/>
      <c r="O8" s="8" t="s">
        <v>25</v>
      </c>
      <c r="P8" s="6"/>
      <c r="Q8" s="6" t="s">
        <v>311</v>
      </c>
      <c r="R8" s="6"/>
      <c r="S8" s="6"/>
      <c r="T8" s="6"/>
      <c r="U8" s="6"/>
      <c r="V8" s="6"/>
      <c r="W8" s="8" t="s">
        <v>20</v>
      </c>
      <c r="X8" s="6"/>
      <c r="Y8" s="8" t="s">
        <v>17</v>
      </c>
      <c r="Z8" s="8" t="s">
        <v>18</v>
      </c>
      <c r="AA8" s="6"/>
      <c r="AB8" s="8" t="s">
        <v>25</v>
      </c>
      <c r="AC8" s="6"/>
      <c r="AD8" s="6"/>
      <c r="AE8" s="6"/>
      <c r="AF8" s="6"/>
      <c r="AG8" s="8" t="s">
        <v>25</v>
      </c>
      <c r="AH8" s="6"/>
      <c r="AI8" s="6" t="s">
        <v>311</v>
      </c>
      <c r="AJ8" s="6"/>
      <c r="AK8" s="6"/>
      <c r="AL8" s="6"/>
      <c r="AM8" s="6"/>
      <c r="AN8" s="6"/>
      <c r="AO8" s="8" t="s">
        <v>20</v>
      </c>
      <c r="AP8" s="6"/>
      <c r="AQ8" s="6"/>
      <c r="AR8" s="6"/>
    </row>
    <row r="9" spans="1:44" ht="15.75">
      <c r="A9" s="8" t="s">
        <v>21</v>
      </c>
      <c r="B9" s="6"/>
      <c r="C9" s="6"/>
      <c r="D9" s="6"/>
      <c r="E9" s="8"/>
      <c r="F9" s="8" t="s">
        <v>22</v>
      </c>
      <c r="G9" s="8" t="s">
        <v>23</v>
      </c>
      <c r="H9" s="8" t="s">
        <v>24</v>
      </c>
      <c r="I9" s="5" t="s">
        <v>1</v>
      </c>
      <c r="J9" s="5" t="s">
        <v>1</v>
      </c>
      <c r="K9" s="5" t="s">
        <v>1</v>
      </c>
      <c r="L9" s="5" t="s">
        <v>1</v>
      </c>
      <c r="M9" s="5" t="s">
        <v>1</v>
      </c>
      <c r="N9" s="5" t="s">
        <v>1</v>
      </c>
      <c r="O9" s="5" t="s">
        <v>1</v>
      </c>
      <c r="P9" s="5" t="s">
        <v>1</v>
      </c>
      <c r="Q9" s="6" t="s">
        <v>8</v>
      </c>
      <c r="R9" s="5" t="s">
        <v>1</v>
      </c>
      <c r="S9" s="5" t="s">
        <v>1</v>
      </c>
      <c r="T9" s="5" t="s">
        <v>1</v>
      </c>
      <c r="U9" s="5" t="s">
        <v>1</v>
      </c>
      <c r="V9" s="8" t="s">
        <v>312</v>
      </c>
      <c r="W9" s="8" t="s">
        <v>27</v>
      </c>
      <c r="X9" s="8" t="s">
        <v>22</v>
      </c>
      <c r="Y9" s="8" t="s">
        <v>23</v>
      </c>
      <c r="Z9" s="8" t="s">
        <v>24</v>
      </c>
      <c r="AA9" s="5" t="s">
        <v>1</v>
      </c>
      <c r="AB9" s="5" t="s">
        <v>1</v>
      </c>
      <c r="AC9" s="5" t="s">
        <v>1</v>
      </c>
      <c r="AD9" s="5" t="s">
        <v>1</v>
      </c>
      <c r="AE9" s="5" t="s">
        <v>1</v>
      </c>
      <c r="AF9" s="5" t="s">
        <v>1</v>
      </c>
      <c r="AG9" s="5" t="s">
        <v>1</v>
      </c>
      <c r="AH9" s="5" t="s">
        <v>1</v>
      </c>
      <c r="AI9" s="6" t="s">
        <v>8</v>
      </c>
      <c r="AJ9" s="5" t="s">
        <v>1</v>
      </c>
      <c r="AK9" s="5" t="s">
        <v>1</v>
      </c>
      <c r="AL9" s="5" t="s">
        <v>1</v>
      </c>
      <c r="AM9" s="5" t="s">
        <v>1</v>
      </c>
      <c r="AN9" s="8" t="s">
        <v>312</v>
      </c>
      <c r="AO9" s="8" t="s">
        <v>27</v>
      </c>
      <c r="AP9" s="6" t="s">
        <v>28</v>
      </c>
      <c r="AQ9" s="6" t="s">
        <v>28</v>
      </c>
      <c r="AR9" s="6" t="s">
        <v>28</v>
      </c>
    </row>
    <row r="10" spans="1:44" ht="15.75">
      <c r="A10" s="6"/>
      <c r="B10" s="6"/>
      <c r="C10" s="6"/>
      <c r="D10" s="6"/>
      <c r="E10" s="6"/>
      <c r="F10" s="6"/>
      <c r="G10" s="8" t="s">
        <v>29</v>
      </c>
      <c r="H10" s="8" t="s">
        <v>30</v>
      </c>
      <c r="I10" s="8" t="s">
        <v>14</v>
      </c>
      <c r="J10" s="8" t="s">
        <v>25</v>
      </c>
      <c r="K10" s="8" t="s">
        <v>313</v>
      </c>
      <c r="L10" s="8" t="s">
        <v>314</v>
      </c>
      <c r="M10" s="8" t="s">
        <v>315</v>
      </c>
      <c r="N10" s="8" t="s">
        <v>316</v>
      </c>
      <c r="O10" s="8" t="s">
        <v>317</v>
      </c>
      <c r="P10" s="8" t="s">
        <v>318</v>
      </c>
      <c r="Q10" s="8" t="s">
        <v>14</v>
      </c>
      <c r="R10" s="8" t="s">
        <v>19</v>
      </c>
      <c r="S10" s="8" t="s">
        <v>319</v>
      </c>
      <c r="T10" s="8" t="s">
        <v>320</v>
      </c>
      <c r="U10" s="8" t="s">
        <v>318</v>
      </c>
      <c r="V10" s="8" t="s">
        <v>321</v>
      </c>
      <c r="W10" s="6"/>
      <c r="X10" s="6"/>
      <c r="Y10" s="8" t="s">
        <v>29</v>
      </c>
      <c r="Z10" s="8" t="s">
        <v>30</v>
      </c>
      <c r="AA10" s="8" t="s">
        <v>14</v>
      </c>
      <c r="AB10" s="8" t="s">
        <v>25</v>
      </c>
      <c r="AC10" s="8" t="s">
        <v>313</v>
      </c>
      <c r="AD10" s="8" t="s">
        <v>314</v>
      </c>
      <c r="AE10" s="8" t="s">
        <v>315</v>
      </c>
      <c r="AF10" s="8" t="s">
        <v>316</v>
      </c>
      <c r="AG10" s="8" t="s">
        <v>317</v>
      </c>
      <c r="AH10" s="8" t="s">
        <v>318</v>
      </c>
      <c r="AI10" s="8" t="s">
        <v>14</v>
      </c>
      <c r="AJ10" s="8" t="s">
        <v>19</v>
      </c>
      <c r="AK10" s="8" t="s">
        <v>319</v>
      </c>
      <c r="AL10" s="8" t="s">
        <v>320</v>
      </c>
      <c r="AM10" s="8" t="s">
        <v>318</v>
      </c>
      <c r="AN10" s="8" t="s">
        <v>321</v>
      </c>
      <c r="AO10" s="6"/>
      <c r="AP10" s="6"/>
      <c r="AQ10" s="6" t="s">
        <v>25</v>
      </c>
      <c r="AR10" s="6" t="s">
        <v>322</v>
      </c>
    </row>
    <row r="11" spans="1:44" ht="15.75">
      <c r="A11" s="6"/>
      <c r="B11" s="6"/>
      <c r="C11" s="6"/>
      <c r="D11" s="6"/>
      <c r="E11" s="6"/>
      <c r="F11" s="6"/>
      <c r="G11" s="8" t="s">
        <v>18</v>
      </c>
      <c r="H11" s="8" t="s">
        <v>19</v>
      </c>
      <c r="I11" s="6"/>
      <c r="J11" s="8" t="s">
        <v>323</v>
      </c>
      <c r="K11" s="6"/>
      <c r="L11" s="6"/>
      <c r="M11" s="6"/>
      <c r="N11" s="6"/>
      <c r="O11" s="6"/>
      <c r="P11" s="8" t="s">
        <v>324</v>
      </c>
      <c r="Q11" s="6"/>
      <c r="R11" s="8" t="s">
        <v>26</v>
      </c>
      <c r="S11" s="8" t="s">
        <v>325</v>
      </c>
      <c r="T11" s="6"/>
      <c r="U11" s="8" t="s">
        <v>32</v>
      </c>
      <c r="V11" s="8" t="s">
        <v>326</v>
      </c>
      <c r="W11" s="6"/>
      <c r="X11" s="6"/>
      <c r="Y11" s="8" t="s">
        <v>18</v>
      </c>
      <c r="Z11" s="8" t="s">
        <v>19</v>
      </c>
      <c r="AA11" s="6"/>
      <c r="AB11" s="8" t="s">
        <v>323</v>
      </c>
      <c r="AC11" s="6"/>
      <c r="AD11" s="6"/>
      <c r="AE11" s="6"/>
      <c r="AF11" s="6"/>
      <c r="AG11" s="6"/>
      <c r="AH11" s="8" t="s">
        <v>324</v>
      </c>
      <c r="AI11" s="6"/>
      <c r="AJ11" s="8" t="s">
        <v>26</v>
      </c>
      <c r="AK11" s="8" t="s">
        <v>325</v>
      </c>
      <c r="AL11" s="6"/>
      <c r="AM11" s="8" t="s">
        <v>32</v>
      </c>
      <c r="AN11" s="8" t="s">
        <v>326</v>
      </c>
      <c r="AO11" s="6"/>
      <c r="AP11" s="6"/>
      <c r="AQ11" s="6"/>
      <c r="AR11" s="6"/>
    </row>
    <row r="12" spans="1:44" ht="15.75">
      <c r="A12" s="6"/>
      <c r="B12" s="6"/>
      <c r="C12" s="6"/>
      <c r="D12" s="6"/>
      <c r="E12" s="6"/>
      <c r="F12" s="6"/>
      <c r="G12" s="6"/>
      <c r="H12" s="6"/>
      <c r="I12" s="6"/>
      <c r="J12" s="6"/>
      <c r="K12" s="6"/>
      <c r="L12" s="6"/>
      <c r="M12" s="6"/>
      <c r="N12" s="6"/>
      <c r="O12" s="6"/>
      <c r="P12" s="6"/>
      <c r="Q12" s="6"/>
      <c r="R12" s="6"/>
      <c r="S12" s="6"/>
      <c r="T12" s="6"/>
      <c r="U12" s="8" t="s">
        <v>327</v>
      </c>
      <c r="V12" s="6"/>
      <c r="W12" s="6"/>
      <c r="X12" s="6"/>
      <c r="Y12" s="6"/>
      <c r="Z12" s="6"/>
      <c r="AA12" s="6"/>
      <c r="AB12" s="6"/>
      <c r="AC12" s="6"/>
      <c r="AD12" s="6"/>
      <c r="AE12" s="6"/>
      <c r="AF12" s="6"/>
      <c r="AG12" s="6"/>
      <c r="AH12" s="6"/>
      <c r="AI12" s="6"/>
      <c r="AJ12" s="6"/>
      <c r="AK12" s="6"/>
      <c r="AL12" s="6"/>
      <c r="AM12" s="8" t="s">
        <v>327</v>
      </c>
      <c r="AN12" s="6"/>
      <c r="AO12" s="6"/>
      <c r="AP12" s="6"/>
      <c r="AQ12" s="6"/>
      <c r="AR12" s="6"/>
    </row>
    <row r="13" spans="1:44" ht="15.75">
      <c r="A13" s="5" t="s">
        <v>1</v>
      </c>
      <c r="B13" s="5" t="s">
        <v>1</v>
      </c>
      <c r="C13" s="5" t="s">
        <v>1</v>
      </c>
      <c r="D13" s="5" t="s">
        <v>1</v>
      </c>
      <c r="E13" s="5" t="s">
        <v>1</v>
      </c>
      <c r="F13" s="5" t="s">
        <v>1</v>
      </c>
      <c r="G13" s="5" t="s">
        <v>1</v>
      </c>
      <c r="H13" s="5" t="s">
        <v>1</v>
      </c>
      <c r="I13" s="5" t="s">
        <v>1</v>
      </c>
      <c r="J13" s="5" t="s">
        <v>1</v>
      </c>
      <c r="K13" s="5" t="s">
        <v>1</v>
      </c>
      <c r="L13" s="5" t="s">
        <v>1</v>
      </c>
      <c r="M13" s="5" t="s">
        <v>1</v>
      </c>
      <c r="N13" s="5" t="s">
        <v>1</v>
      </c>
      <c r="O13" s="5" t="s">
        <v>1</v>
      </c>
      <c r="P13" s="5" t="s">
        <v>1</v>
      </c>
      <c r="Q13" s="5" t="s">
        <v>1</v>
      </c>
      <c r="R13" s="5" t="s">
        <v>1</v>
      </c>
      <c r="S13" s="5" t="s">
        <v>1</v>
      </c>
      <c r="T13" s="5" t="s">
        <v>1</v>
      </c>
      <c r="U13" s="5" t="s">
        <v>1</v>
      </c>
      <c r="V13" s="5" t="s">
        <v>1</v>
      </c>
      <c r="W13" s="5" t="s">
        <v>1</v>
      </c>
      <c r="X13" s="5" t="s">
        <v>1</v>
      </c>
      <c r="Y13" s="5" t="s">
        <v>1</v>
      </c>
      <c r="Z13" s="5" t="s">
        <v>1</v>
      </c>
      <c r="AA13" s="5" t="s">
        <v>1</v>
      </c>
      <c r="AB13" s="5" t="s">
        <v>1</v>
      </c>
      <c r="AC13" s="5" t="s">
        <v>1</v>
      </c>
      <c r="AD13" s="5" t="s">
        <v>1</v>
      </c>
      <c r="AE13" s="5" t="s">
        <v>1</v>
      </c>
      <c r="AF13" s="5" t="s">
        <v>1</v>
      </c>
      <c r="AG13" s="5" t="s">
        <v>1</v>
      </c>
      <c r="AH13" s="5" t="s">
        <v>1</v>
      </c>
      <c r="AI13" s="5" t="s">
        <v>1</v>
      </c>
      <c r="AJ13" s="5" t="s">
        <v>1</v>
      </c>
      <c r="AK13" s="5" t="s">
        <v>1</v>
      </c>
      <c r="AL13" s="5" t="s">
        <v>1</v>
      </c>
      <c r="AM13" s="5" t="s">
        <v>1</v>
      </c>
      <c r="AN13" s="5" t="s">
        <v>1</v>
      </c>
      <c r="AO13" s="5" t="s">
        <v>1</v>
      </c>
      <c r="AP13" s="6"/>
      <c r="AQ13" s="6"/>
      <c r="AR13" s="6"/>
    </row>
    <row r="14" spans="1:44" ht="15.75" hidden="1">
      <c r="A14" s="6" t="s">
        <v>0</v>
      </c>
      <c r="B14" s="6"/>
      <c r="C14" s="6"/>
      <c r="D14" s="6"/>
      <c r="E14" s="6">
        <f aca="true" t="shared" si="0" ref="E14:W14">SUM(E16:E66)-E15</f>
        <v>0</v>
      </c>
      <c r="F14" s="6">
        <f t="shared" si="0"/>
        <v>0</v>
      </c>
      <c r="G14" s="6">
        <f t="shared" si="0"/>
        <v>0</v>
      </c>
      <c r="H14" s="6">
        <f t="shared" si="0"/>
        <v>0</v>
      </c>
      <c r="I14" s="6">
        <f t="shared" si="0"/>
        <v>0</v>
      </c>
      <c r="J14" s="6">
        <f t="shared" si="0"/>
        <v>0</v>
      </c>
      <c r="K14" s="6">
        <f t="shared" si="0"/>
        <v>0</v>
      </c>
      <c r="L14" s="6">
        <f t="shared" si="0"/>
        <v>0</v>
      </c>
      <c r="M14" s="6">
        <f t="shared" si="0"/>
        <v>0</v>
      </c>
      <c r="N14" s="6">
        <f t="shared" si="0"/>
        <v>0</v>
      </c>
      <c r="O14" s="6">
        <f t="shared" si="0"/>
        <v>0</v>
      </c>
      <c r="P14" s="6">
        <f t="shared" si="0"/>
        <v>0</v>
      </c>
      <c r="Q14" s="6">
        <f t="shared" si="0"/>
        <v>0</v>
      </c>
      <c r="R14" s="6">
        <f t="shared" si="0"/>
        <v>0</v>
      </c>
      <c r="S14" s="6">
        <f t="shared" si="0"/>
        <v>0</v>
      </c>
      <c r="T14" s="6">
        <f t="shared" si="0"/>
        <v>0</v>
      </c>
      <c r="U14" s="6">
        <f t="shared" si="0"/>
        <v>0</v>
      </c>
      <c r="V14" s="6">
        <f t="shared" si="0"/>
        <v>0</v>
      </c>
      <c r="W14" s="6">
        <f t="shared" si="0"/>
        <v>0</v>
      </c>
      <c r="X14" s="6"/>
      <c r="Y14" s="6"/>
      <c r="Z14" s="6"/>
      <c r="AA14" s="6"/>
      <c r="AB14" s="6"/>
      <c r="AC14" s="6"/>
      <c r="AD14" s="6"/>
      <c r="AE14" s="6"/>
      <c r="AF14" s="6"/>
      <c r="AG14" s="6"/>
      <c r="AH14" s="6"/>
      <c r="AI14" s="6"/>
      <c r="AJ14" s="6"/>
      <c r="AK14" s="6"/>
      <c r="AL14" s="6"/>
      <c r="AM14" s="6"/>
      <c r="AN14" s="6"/>
      <c r="AO14" s="6"/>
      <c r="AP14" s="6"/>
      <c r="AQ14" s="6"/>
      <c r="AR14" s="6"/>
    </row>
    <row r="15" spans="1:44" s="65" customFormat="1" ht="16.5">
      <c r="A15" s="62" t="s">
        <v>35</v>
      </c>
      <c r="B15" s="62" t="s">
        <v>37</v>
      </c>
      <c r="C15" s="62" t="s">
        <v>38</v>
      </c>
      <c r="D15" s="62" t="s">
        <v>39</v>
      </c>
      <c r="E15" s="63">
        <v>281421906</v>
      </c>
      <c r="F15" s="63">
        <v>211460626</v>
      </c>
      <c r="G15" s="63">
        <v>34658190</v>
      </c>
      <c r="H15" s="63">
        <v>2475956</v>
      </c>
      <c r="I15" s="63">
        <v>10242998</v>
      </c>
      <c r="J15" s="63">
        <v>1678765</v>
      </c>
      <c r="K15" s="63">
        <v>2432585</v>
      </c>
      <c r="L15" s="63">
        <v>1850314</v>
      </c>
      <c r="M15" s="63">
        <v>796700</v>
      </c>
      <c r="N15" s="63">
        <v>1076872</v>
      </c>
      <c r="O15" s="63">
        <v>1122528</v>
      </c>
      <c r="P15" s="63">
        <v>1285234</v>
      </c>
      <c r="Q15" s="63">
        <v>398835</v>
      </c>
      <c r="R15" s="63">
        <v>140652</v>
      </c>
      <c r="S15" s="63">
        <v>58240</v>
      </c>
      <c r="T15" s="63">
        <v>91029</v>
      </c>
      <c r="U15" s="63">
        <v>108914</v>
      </c>
      <c r="V15" s="63">
        <v>15359073</v>
      </c>
      <c r="W15" s="63">
        <v>6826228</v>
      </c>
      <c r="X15" s="64">
        <f aca="true" t="shared" si="1" ref="X15:X29">(F15/$E15*100)</f>
        <v>75.14007313986424</v>
      </c>
      <c r="Y15" s="64">
        <f aca="true" t="shared" si="2" ref="Y15:Y29">(G15/$E15*100)</f>
        <v>12.315384574220033</v>
      </c>
      <c r="Z15" s="64">
        <f aca="true" t="shared" si="3" ref="Z15:Z29">(H15/$E15*100)</f>
        <v>0.879802157263479</v>
      </c>
      <c r="AA15" s="64">
        <f aca="true" t="shared" si="4" ref="AA15:AA29">(I15/$E15*100)</f>
        <v>3.6397301637208015</v>
      </c>
      <c r="AB15" s="64">
        <f aca="true" t="shared" si="5" ref="AB15:AB29">(J15/$E15*100)</f>
        <v>0.5965296105982595</v>
      </c>
      <c r="AC15" s="64">
        <f aca="true" t="shared" si="6" ref="AC15:AC29">(K15/$E15*100)</f>
        <v>0.864390777027855</v>
      </c>
      <c r="AD15" s="64">
        <f aca="true" t="shared" si="7" ref="AD15:AD29">(L15/$E15*100)</f>
        <v>0.6574875518041584</v>
      </c>
      <c r="AE15" s="64">
        <f aca="true" t="shared" si="8" ref="AE15:AE29">(M15/$E15*100)</f>
        <v>0.2830980755279228</v>
      </c>
      <c r="AF15" s="64">
        <f aca="true" t="shared" si="9" ref="AF15:AF29">(N15/$E15*100)</f>
        <v>0.3826539359732714</v>
      </c>
      <c r="AG15" s="64">
        <f aca="true" t="shared" si="10" ref="AG15:AG29">(O15/$E15*100)</f>
        <v>0.39887726437330007</v>
      </c>
      <c r="AH15" s="64">
        <f aca="true" t="shared" si="11" ref="AH15:AH29">(P15/$E15*100)</f>
        <v>0.45669294841603414</v>
      </c>
      <c r="AI15" s="64">
        <f aca="true" t="shared" si="12" ref="AI15:AI29">(Q15/$E15*100)</f>
        <v>0.14172137687106703</v>
      </c>
      <c r="AJ15" s="64">
        <f aca="true" t="shared" si="13" ref="AJ15:AJ29">(R15/$E15*100)</f>
        <v>0.04997905173735836</v>
      </c>
      <c r="AK15" s="64">
        <f aca="true" t="shared" si="14" ref="AK15:AK29">(S15/$E15*100)</f>
        <v>0.02069490638728031</v>
      </c>
      <c r="AL15" s="64">
        <f aca="true" t="shared" si="15" ref="AL15:AL29">(T15/$E15*100)</f>
        <v>0.03234609604271531</v>
      </c>
      <c r="AM15" s="64">
        <f aca="true" t="shared" si="16" ref="AM15:AM29">(U15/$E15*100)</f>
        <v>0.03870132270371305</v>
      </c>
      <c r="AN15" s="64">
        <f aca="true" t="shared" si="17" ref="AN15:AO46">(V15/$E15*100)</f>
        <v>5.4576678902885405</v>
      </c>
      <c r="AO15" s="64">
        <f t="shared" si="17"/>
        <v>2.425620697771836</v>
      </c>
      <c r="AP15" s="62" t="e">
        <f>#REF!-#REF!-#REF!-#REF!-#REF!-#REF!-#REF!-#REF!</f>
        <v>#REF!</v>
      </c>
      <c r="AQ15" s="62" t="e">
        <f>#REF!-SUM(#REF!)</f>
        <v>#REF!</v>
      </c>
      <c r="AR15" s="62" t="e">
        <f>#REF!-SUM(#REF!)</f>
        <v>#REF!</v>
      </c>
    </row>
    <row r="16" spans="1:44" ht="15.75">
      <c r="A16" s="6" t="s">
        <v>40</v>
      </c>
      <c r="B16" s="6" t="s">
        <v>42</v>
      </c>
      <c r="C16" s="6" t="s">
        <v>43</v>
      </c>
      <c r="D16" s="6" t="s">
        <v>44</v>
      </c>
      <c r="E16" s="9">
        <v>4447100</v>
      </c>
      <c r="F16" s="9">
        <v>3162808</v>
      </c>
      <c r="G16" s="9">
        <v>1155930</v>
      </c>
      <c r="H16" s="9">
        <v>22430</v>
      </c>
      <c r="I16" s="9">
        <v>31346</v>
      </c>
      <c r="J16" s="9">
        <v>6900</v>
      </c>
      <c r="K16" s="9">
        <v>6337</v>
      </c>
      <c r="L16" s="9">
        <v>2727</v>
      </c>
      <c r="M16" s="9">
        <v>1966</v>
      </c>
      <c r="N16" s="9">
        <v>4116</v>
      </c>
      <c r="O16" s="9">
        <v>4628</v>
      </c>
      <c r="P16" s="9">
        <v>4672</v>
      </c>
      <c r="Q16" s="9">
        <v>1409</v>
      </c>
      <c r="R16" s="9">
        <v>359</v>
      </c>
      <c r="S16" s="9">
        <v>577</v>
      </c>
      <c r="T16" s="9">
        <v>209</v>
      </c>
      <c r="U16" s="9">
        <v>264</v>
      </c>
      <c r="V16" s="9">
        <v>28998</v>
      </c>
      <c r="W16" s="9">
        <v>44179</v>
      </c>
      <c r="X16" s="10">
        <f t="shared" si="1"/>
        <v>71.12068539047918</v>
      </c>
      <c r="Y16" s="10">
        <f t="shared" si="2"/>
        <v>25.992894245688202</v>
      </c>
      <c r="Z16" s="10">
        <f t="shared" si="3"/>
        <v>0.5043736367520406</v>
      </c>
      <c r="AA16" s="10">
        <f t="shared" si="4"/>
        <v>0.7048638438532977</v>
      </c>
      <c r="AB16" s="10">
        <f t="shared" si="5"/>
        <v>0.1551572935171235</v>
      </c>
      <c r="AC16" s="10">
        <f t="shared" si="6"/>
        <v>0.14249735782869735</v>
      </c>
      <c r="AD16" s="10">
        <f t="shared" si="7"/>
        <v>0.06132086078568055</v>
      </c>
      <c r="AE16" s="10">
        <f t="shared" si="8"/>
        <v>0.04420858537024128</v>
      </c>
      <c r="AF16" s="10">
        <f t="shared" si="9"/>
        <v>0.09255469856760586</v>
      </c>
      <c r="AG16" s="10">
        <f t="shared" si="10"/>
        <v>0.10406781947786198</v>
      </c>
      <c r="AH16" s="10">
        <f t="shared" si="11"/>
        <v>0.10505722830608713</v>
      </c>
      <c r="AI16" s="10">
        <f t="shared" si="12"/>
        <v>0.03168356906748218</v>
      </c>
      <c r="AJ16" s="10">
        <f t="shared" si="13"/>
        <v>0.008072676575745992</v>
      </c>
      <c r="AK16" s="10">
        <f t="shared" si="14"/>
        <v>0.01297474758831598</v>
      </c>
      <c r="AL16" s="10">
        <f t="shared" si="15"/>
        <v>0.004699691934069394</v>
      </c>
      <c r="AM16" s="10">
        <f t="shared" si="16"/>
        <v>0.005936452969350812</v>
      </c>
      <c r="AN16" s="10">
        <f t="shared" si="17"/>
        <v>0.65206539092892</v>
      </c>
      <c r="AO16" s="10">
        <f t="shared" si="17"/>
        <v>0.9934339232308695</v>
      </c>
      <c r="AP16" s="6" t="e">
        <f>#REF!-#REF!-#REF!-#REF!-#REF!-#REF!-#REF!-#REF!</f>
        <v>#REF!</v>
      </c>
      <c r="AQ16" s="6" t="e">
        <f>#REF!-SUM(#REF!)</f>
        <v>#REF!</v>
      </c>
      <c r="AR16" s="6" t="e">
        <f>#REF!-SUM(#REF!)</f>
        <v>#REF!</v>
      </c>
    </row>
    <row r="17" spans="1:44" ht="15.75">
      <c r="A17" s="6" t="s">
        <v>45</v>
      </c>
      <c r="B17" s="6" t="s">
        <v>47</v>
      </c>
      <c r="C17" s="6" t="s">
        <v>48</v>
      </c>
      <c r="D17" s="6" t="s">
        <v>49</v>
      </c>
      <c r="E17" s="9">
        <v>626932</v>
      </c>
      <c r="F17" s="9">
        <v>434534</v>
      </c>
      <c r="G17" s="9">
        <v>21787</v>
      </c>
      <c r="H17" s="9">
        <v>98043</v>
      </c>
      <c r="I17" s="9">
        <v>25116</v>
      </c>
      <c r="J17" s="9">
        <v>723</v>
      </c>
      <c r="K17" s="9">
        <v>1464</v>
      </c>
      <c r="L17" s="9">
        <v>12712</v>
      </c>
      <c r="M17" s="9">
        <v>1414</v>
      </c>
      <c r="N17" s="9">
        <v>4573</v>
      </c>
      <c r="O17" s="9">
        <v>814</v>
      </c>
      <c r="P17" s="9">
        <v>3416</v>
      </c>
      <c r="Q17" s="9">
        <v>3309</v>
      </c>
      <c r="R17" s="9">
        <v>695</v>
      </c>
      <c r="S17" s="9">
        <v>227</v>
      </c>
      <c r="T17" s="9">
        <v>1670</v>
      </c>
      <c r="U17" s="9">
        <v>717</v>
      </c>
      <c r="V17" s="9">
        <v>9997</v>
      </c>
      <c r="W17" s="9">
        <v>34146</v>
      </c>
      <c r="X17" s="10">
        <f t="shared" si="1"/>
        <v>69.31118526411157</v>
      </c>
      <c r="Y17" s="10">
        <f t="shared" si="2"/>
        <v>3.4751775312155067</v>
      </c>
      <c r="Z17" s="10">
        <f t="shared" si="3"/>
        <v>15.638538150868037</v>
      </c>
      <c r="AA17" s="10">
        <f t="shared" si="4"/>
        <v>4.006176108413672</v>
      </c>
      <c r="AB17" s="10">
        <f t="shared" si="5"/>
        <v>0.11532351195982977</v>
      </c>
      <c r="AC17" s="10">
        <f t="shared" si="6"/>
        <v>0.23351814869874243</v>
      </c>
      <c r="AD17" s="10">
        <f t="shared" si="7"/>
        <v>2.027652121761212</v>
      </c>
      <c r="AE17" s="10">
        <f t="shared" si="8"/>
        <v>0.22554280209017885</v>
      </c>
      <c r="AF17" s="10">
        <f t="shared" si="9"/>
        <v>0.7294252008192276</v>
      </c>
      <c r="AG17" s="10">
        <f t="shared" si="10"/>
        <v>0.12983864278741555</v>
      </c>
      <c r="AH17" s="10">
        <f t="shared" si="11"/>
        <v>0.5448756802970657</v>
      </c>
      <c r="AI17" s="10">
        <f t="shared" si="12"/>
        <v>0.5278084385547396</v>
      </c>
      <c r="AJ17" s="10">
        <f t="shared" si="13"/>
        <v>0.11085731785903416</v>
      </c>
      <c r="AK17" s="10">
        <f t="shared" si="14"/>
        <v>0.03620807360287878</v>
      </c>
      <c r="AL17" s="10">
        <f t="shared" si="15"/>
        <v>0.2663765767260245</v>
      </c>
      <c r="AM17" s="10">
        <f t="shared" si="16"/>
        <v>0.11436647036680214</v>
      </c>
      <c r="AN17" s="10">
        <f t="shared" si="17"/>
        <v>1.594590800916208</v>
      </c>
      <c r="AO17" s="10">
        <f t="shared" si="17"/>
        <v>5.446523705920259</v>
      </c>
      <c r="AP17" s="6" t="e">
        <f>#REF!-#REF!-#REF!-#REF!-#REF!-#REF!-#REF!-#REF!</f>
        <v>#REF!</v>
      </c>
      <c r="AQ17" s="6" t="e">
        <f>#REF!-SUM(#REF!)</f>
        <v>#REF!</v>
      </c>
      <c r="AR17" s="6" t="e">
        <f>#REF!-SUM(#REF!)</f>
        <v>#REF!</v>
      </c>
    </row>
    <row r="18" spans="1:44" ht="15.75">
      <c r="A18" s="6" t="s">
        <v>50</v>
      </c>
      <c r="B18" s="6" t="s">
        <v>52</v>
      </c>
      <c r="C18" s="6" t="s">
        <v>53</v>
      </c>
      <c r="D18" s="6" t="s">
        <v>54</v>
      </c>
      <c r="E18" s="9">
        <v>5130632</v>
      </c>
      <c r="F18" s="9">
        <v>3873611</v>
      </c>
      <c r="G18" s="9">
        <v>158873</v>
      </c>
      <c r="H18" s="9">
        <v>255879</v>
      </c>
      <c r="I18" s="9">
        <v>92236</v>
      </c>
      <c r="J18" s="9">
        <v>14741</v>
      </c>
      <c r="K18" s="9">
        <v>21221</v>
      </c>
      <c r="L18" s="9">
        <v>16176</v>
      </c>
      <c r="M18" s="9">
        <v>7712</v>
      </c>
      <c r="N18" s="9">
        <v>9123</v>
      </c>
      <c r="O18" s="9">
        <v>12931</v>
      </c>
      <c r="P18" s="9">
        <v>10332</v>
      </c>
      <c r="Q18" s="9">
        <v>6733</v>
      </c>
      <c r="R18" s="9">
        <v>1985</v>
      </c>
      <c r="S18" s="9">
        <v>1354</v>
      </c>
      <c r="T18" s="9">
        <v>1197</v>
      </c>
      <c r="U18" s="9">
        <v>2197</v>
      </c>
      <c r="V18" s="9">
        <v>596774</v>
      </c>
      <c r="W18" s="9">
        <v>146526</v>
      </c>
      <c r="X18" s="10">
        <f t="shared" si="1"/>
        <v>75.49968502905685</v>
      </c>
      <c r="Y18" s="10">
        <f t="shared" si="2"/>
        <v>3.0965580848519245</v>
      </c>
      <c r="Z18" s="10">
        <f t="shared" si="3"/>
        <v>4.987280319461618</v>
      </c>
      <c r="AA18" s="10">
        <f t="shared" si="4"/>
        <v>1.7977512322068703</v>
      </c>
      <c r="AB18" s="10">
        <f t="shared" si="5"/>
        <v>0.28731353174423735</v>
      </c>
      <c r="AC18" s="10">
        <f t="shared" si="6"/>
        <v>0.41361376142354395</v>
      </c>
      <c r="AD18" s="10">
        <f t="shared" si="7"/>
        <v>0.3152827955698245</v>
      </c>
      <c r="AE18" s="10">
        <f t="shared" si="8"/>
        <v>0.15031286593932286</v>
      </c>
      <c r="AF18" s="10">
        <f t="shared" si="9"/>
        <v>0.17781435113646818</v>
      </c>
      <c r="AG18" s="10">
        <f t="shared" si="10"/>
        <v>0.2520352268492459</v>
      </c>
      <c r="AH18" s="10">
        <f t="shared" si="11"/>
        <v>0.20137869954422769</v>
      </c>
      <c r="AI18" s="10">
        <f t="shared" si="12"/>
        <v>0.13123139605413134</v>
      </c>
      <c r="AJ18" s="10">
        <f t="shared" si="13"/>
        <v>0.038689190727380175</v>
      </c>
      <c r="AK18" s="10">
        <f t="shared" si="14"/>
        <v>0.026390510954595846</v>
      </c>
      <c r="AL18" s="10">
        <f t="shared" si="15"/>
        <v>0.023330459093538574</v>
      </c>
      <c r="AM18" s="10">
        <f t="shared" si="16"/>
        <v>0.04282123527861675</v>
      </c>
      <c r="AN18" s="10">
        <f t="shared" si="17"/>
        <v>11.631588467073842</v>
      </c>
      <c r="AO18" s="10">
        <f t="shared" si="17"/>
        <v>2.8559054712947645</v>
      </c>
      <c r="AP18" s="6" t="e">
        <f>#REF!-#REF!-#REF!-#REF!-#REF!-#REF!-#REF!-#REF!</f>
        <v>#REF!</v>
      </c>
      <c r="AQ18" s="6" t="e">
        <f>#REF!-SUM(#REF!)</f>
        <v>#REF!</v>
      </c>
      <c r="AR18" s="6" t="e">
        <f>#REF!-SUM(#REF!)</f>
        <v>#REF!</v>
      </c>
    </row>
    <row r="19" spans="1:44" ht="15.75">
      <c r="A19" s="6" t="s">
        <v>55</v>
      </c>
      <c r="B19" s="6" t="s">
        <v>57</v>
      </c>
      <c r="C19" s="6" t="s">
        <v>58</v>
      </c>
      <c r="D19" s="6" t="s">
        <v>59</v>
      </c>
      <c r="E19" s="9">
        <v>2673400</v>
      </c>
      <c r="F19" s="9">
        <v>2138598</v>
      </c>
      <c r="G19" s="9">
        <v>418950</v>
      </c>
      <c r="H19" s="9">
        <v>17808</v>
      </c>
      <c r="I19" s="9">
        <v>20220</v>
      </c>
      <c r="J19" s="9">
        <v>3104</v>
      </c>
      <c r="K19" s="9">
        <v>3126</v>
      </c>
      <c r="L19" s="9">
        <v>2489</v>
      </c>
      <c r="M19" s="9">
        <v>1036</v>
      </c>
      <c r="N19" s="9">
        <v>1550</v>
      </c>
      <c r="O19" s="9">
        <v>3974</v>
      </c>
      <c r="P19" s="9">
        <v>4941</v>
      </c>
      <c r="Q19" s="9">
        <v>1668</v>
      </c>
      <c r="R19" s="9">
        <v>295</v>
      </c>
      <c r="S19" s="9">
        <v>231</v>
      </c>
      <c r="T19" s="9">
        <v>176</v>
      </c>
      <c r="U19" s="9">
        <v>966</v>
      </c>
      <c r="V19" s="9">
        <v>40412</v>
      </c>
      <c r="W19" s="9">
        <v>35744</v>
      </c>
      <c r="X19" s="10">
        <f t="shared" si="1"/>
        <v>79.99543652277998</v>
      </c>
      <c r="Y19" s="10">
        <f t="shared" si="2"/>
        <v>15.671055584648762</v>
      </c>
      <c r="Z19" s="10">
        <f t="shared" si="3"/>
        <v>0.6661180519189047</v>
      </c>
      <c r="AA19" s="10">
        <f t="shared" si="4"/>
        <v>0.7563402408917483</v>
      </c>
      <c r="AB19" s="10">
        <f t="shared" si="5"/>
        <v>0.11610683025360963</v>
      </c>
      <c r="AC19" s="10">
        <f t="shared" si="6"/>
        <v>0.11692975237525248</v>
      </c>
      <c r="AD19" s="10">
        <f t="shared" si="7"/>
        <v>0.09310241639859355</v>
      </c>
      <c r="AE19" s="10">
        <f t="shared" si="8"/>
        <v>0.03875215081918157</v>
      </c>
      <c r="AF19" s="10">
        <f t="shared" si="9"/>
        <v>0.05797860402483729</v>
      </c>
      <c r="AG19" s="10">
        <f t="shared" si="10"/>
        <v>0.14864965960948603</v>
      </c>
      <c r="AH19" s="10">
        <f t="shared" si="11"/>
        <v>0.18482082741078776</v>
      </c>
      <c r="AI19" s="10">
        <f t="shared" si="12"/>
        <v>0.06239245904092167</v>
      </c>
      <c r="AJ19" s="10">
        <f t="shared" si="13"/>
        <v>0.011034637540210966</v>
      </c>
      <c r="AK19" s="10">
        <f t="shared" si="14"/>
        <v>0.008640682277249944</v>
      </c>
      <c r="AL19" s="10">
        <f t="shared" si="15"/>
        <v>0.006583376973142814</v>
      </c>
      <c r="AM19" s="10">
        <f t="shared" si="16"/>
        <v>0.03613376225031795</v>
      </c>
      <c r="AN19" s="10">
        <f t="shared" si="17"/>
        <v>1.5116331263559513</v>
      </c>
      <c r="AO19" s="10">
        <f t="shared" si="17"/>
        <v>1.3370240143637315</v>
      </c>
      <c r="AP19" s="6" t="e">
        <f>#REF!-#REF!-#REF!-#REF!-#REF!-#REF!-#REF!-#REF!</f>
        <v>#REF!</v>
      </c>
      <c r="AQ19" s="6" t="e">
        <f>#REF!-SUM(#REF!)</f>
        <v>#REF!</v>
      </c>
      <c r="AR19" s="6" t="e">
        <f>#REF!-SUM(#REF!)</f>
        <v>#REF!</v>
      </c>
    </row>
    <row r="20" spans="1:44" ht="15.75">
      <c r="A20" s="6" t="s">
        <v>60</v>
      </c>
      <c r="B20" s="6" t="s">
        <v>62</v>
      </c>
      <c r="C20" s="6" t="s">
        <v>63</v>
      </c>
      <c r="D20" s="6" t="s">
        <v>64</v>
      </c>
      <c r="E20" s="9">
        <v>33871648</v>
      </c>
      <c r="F20" s="9">
        <v>20170059</v>
      </c>
      <c r="G20" s="9">
        <v>2263882</v>
      </c>
      <c r="H20" s="9">
        <v>333346</v>
      </c>
      <c r="I20" s="9">
        <v>3697513</v>
      </c>
      <c r="J20" s="9">
        <v>314819</v>
      </c>
      <c r="K20" s="9">
        <v>980642</v>
      </c>
      <c r="L20" s="9">
        <v>918678</v>
      </c>
      <c r="M20" s="9">
        <v>288854</v>
      </c>
      <c r="N20" s="9">
        <v>345882</v>
      </c>
      <c r="O20" s="9">
        <v>447032</v>
      </c>
      <c r="P20" s="9">
        <v>401606</v>
      </c>
      <c r="Q20" s="9">
        <v>116961</v>
      </c>
      <c r="R20" s="9">
        <v>20571</v>
      </c>
      <c r="S20" s="9">
        <v>20918</v>
      </c>
      <c r="T20" s="9">
        <v>37498</v>
      </c>
      <c r="U20" s="9">
        <v>37974</v>
      </c>
      <c r="V20" s="9">
        <v>5682241</v>
      </c>
      <c r="W20" s="9">
        <v>1607646</v>
      </c>
      <c r="X20" s="10">
        <f t="shared" si="1"/>
        <v>59.548502039227614</v>
      </c>
      <c r="Y20" s="10">
        <f t="shared" si="2"/>
        <v>6.683707860922504</v>
      </c>
      <c r="Z20" s="10">
        <f t="shared" si="3"/>
        <v>0.9841446155793777</v>
      </c>
      <c r="AA20" s="10">
        <f t="shared" si="4"/>
        <v>10.916247712541178</v>
      </c>
      <c r="AB20" s="10">
        <f t="shared" si="5"/>
        <v>0.9294469522120683</v>
      </c>
      <c r="AC20" s="10">
        <f t="shared" si="6"/>
        <v>2.8951706158495742</v>
      </c>
      <c r="AD20" s="10">
        <f t="shared" si="7"/>
        <v>2.712232956601344</v>
      </c>
      <c r="AE20" s="10">
        <f t="shared" si="8"/>
        <v>0.8527899203487235</v>
      </c>
      <c r="AF20" s="10">
        <f t="shared" si="9"/>
        <v>1.0211549198905232</v>
      </c>
      <c r="AG20" s="10">
        <f t="shared" si="10"/>
        <v>1.3197822556493266</v>
      </c>
      <c r="AH20" s="10">
        <f t="shared" si="11"/>
        <v>1.1856700919896193</v>
      </c>
      <c r="AI20" s="10">
        <f t="shared" si="12"/>
        <v>0.3453064935015857</v>
      </c>
      <c r="AJ20" s="10">
        <f t="shared" si="13"/>
        <v>0.06073220883731432</v>
      </c>
      <c r="AK20" s="10">
        <f t="shared" si="14"/>
        <v>0.06175666445281906</v>
      </c>
      <c r="AL20" s="10">
        <f t="shared" si="15"/>
        <v>0.11070615755099959</v>
      </c>
      <c r="AM20" s="10">
        <f t="shared" si="16"/>
        <v>0.11211146266045277</v>
      </c>
      <c r="AN20" s="10">
        <f t="shared" si="17"/>
        <v>16.775803173202554</v>
      </c>
      <c r="AO20" s="10">
        <f t="shared" si="17"/>
        <v>4.746288105025182</v>
      </c>
      <c r="AP20" s="6" t="e">
        <f>#REF!-#REF!-#REF!-#REF!-#REF!-#REF!-#REF!-#REF!</f>
        <v>#REF!</v>
      </c>
      <c r="AQ20" s="6" t="e">
        <f>#REF!-SUM(#REF!)</f>
        <v>#REF!</v>
      </c>
      <c r="AR20" s="6" t="e">
        <f>#REF!-SUM(#REF!)</f>
        <v>#REF!</v>
      </c>
    </row>
    <row r="21" spans="1:44" ht="15.75">
      <c r="A21" s="6" t="s">
        <v>65</v>
      </c>
      <c r="B21" s="6" t="s">
        <v>67</v>
      </c>
      <c r="C21" s="6" t="s">
        <v>68</v>
      </c>
      <c r="D21" s="6" t="s">
        <v>69</v>
      </c>
      <c r="E21" s="9">
        <v>4301261</v>
      </c>
      <c r="F21" s="9">
        <v>3560005</v>
      </c>
      <c r="G21" s="9">
        <v>165063</v>
      </c>
      <c r="H21" s="9">
        <v>44241</v>
      </c>
      <c r="I21" s="9">
        <v>95213</v>
      </c>
      <c r="J21" s="9">
        <v>11720</v>
      </c>
      <c r="K21" s="9">
        <v>15658</v>
      </c>
      <c r="L21" s="9">
        <v>8941</v>
      </c>
      <c r="M21" s="9">
        <v>11571</v>
      </c>
      <c r="N21" s="9">
        <v>16395</v>
      </c>
      <c r="O21" s="9">
        <v>15457</v>
      </c>
      <c r="P21" s="9">
        <v>15471</v>
      </c>
      <c r="Q21" s="9">
        <v>4621</v>
      </c>
      <c r="R21" s="9">
        <v>1435</v>
      </c>
      <c r="S21" s="9">
        <v>1124</v>
      </c>
      <c r="T21" s="9">
        <v>931</v>
      </c>
      <c r="U21" s="9">
        <v>1131</v>
      </c>
      <c r="V21" s="9">
        <v>309931</v>
      </c>
      <c r="W21" s="9">
        <v>122187</v>
      </c>
      <c r="X21" s="10">
        <f t="shared" si="1"/>
        <v>82.76654218379214</v>
      </c>
      <c r="Y21" s="10">
        <f t="shared" si="2"/>
        <v>3.8375490350387946</v>
      </c>
      <c r="Z21" s="10">
        <f t="shared" si="3"/>
        <v>1.0285588342581398</v>
      </c>
      <c r="AA21" s="10">
        <f t="shared" si="4"/>
        <v>2.2136066609303646</v>
      </c>
      <c r="AB21" s="10">
        <f t="shared" si="5"/>
        <v>0.27247823370867286</v>
      </c>
      <c r="AC21" s="10">
        <f t="shared" si="6"/>
        <v>0.364032780154471</v>
      </c>
      <c r="AD21" s="10">
        <f t="shared" si="7"/>
        <v>0.20786927368508912</v>
      </c>
      <c r="AE21" s="10">
        <f t="shared" si="8"/>
        <v>0.2690141332971889</v>
      </c>
      <c r="AF21" s="10">
        <f t="shared" si="9"/>
        <v>0.38116729024348905</v>
      </c>
      <c r="AG21" s="10">
        <f t="shared" si="10"/>
        <v>0.35935973194837517</v>
      </c>
      <c r="AH21" s="10">
        <f t="shared" si="11"/>
        <v>0.35968521789307834</v>
      </c>
      <c r="AI21" s="10">
        <f t="shared" si="12"/>
        <v>0.10743361074810388</v>
      </c>
      <c r="AJ21" s="10">
        <f t="shared" si="13"/>
        <v>0.03336230933207727</v>
      </c>
      <c r="AK21" s="10">
        <f t="shared" si="14"/>
        <v>0.026131871560456342</v>
      </c>
      <c r="AL21" s="10">
        <f t="shared" si="15"/>
        <v>0.021644815322762325</v>
      </c>
      <c r="AM21" s="10">
        <f t="shared" si="16"/>
        <v>0.026294614532807938</v>
      </c>
      <c r="AN21" s="10">
        <f t="shared" si="17"/>
        <v>7.205584594843232</v>
      </c>
      <c r="AO21" s="10">
        <f t="shared" si="17"/>
        <v>2.840725080389216</v>
      </c>
      <c r="AP21" s="6" t="e">
        <f>#REF!-#REF!-#REF!-#REF!-#REF!-#REF!-#REF!-#REF!</f>
        <v>#REF!</v>
      </c>
      <c r="AQ21" s="6" t="e">
        <f>#REF!-SUM(#REF!)</f>
        <v>#REF!</v>
      </c>
      <c r="AR21" s="6" t="e">
        <f>#REF!-SUM(#REF!)</f>
        <v>#REF!</v>
      </c>
    </row>
    <row r="22" spans="1:44" ht="15.75">
      <c r="A22" s="6" t="s">
        <v>70</v>
      </c>
      <c r="B22" s="6" t="s">
        <v>72</v>
      </c>
      <c r="C22" s="6" t="s">
        <v>73</v>
      </c>
      <c r="D22" s="6" t="s">
        <v>74</v>
      </c>
      <c r="E22" s="9">
        <v>3405565</v>
      </c>
      <c r="F22" s="9">
        <v>2780355</v>
      </c>
      <c r="G22" s="9">
        <v>309843</v>
      </c>
      <c r="H22" s="9">
        <v>9639</v>
      </c>
      <c r="I22" s="9">
        <v>82313</v>
      </c>
      <c r="J22" s="9">
        <v>23662</v>
      </c>
      <c r="K22" s="9">
        <v>19172</v>
      </c>
      <c r="L22" s="9">
        <v>7643</v>
      </c>
      <c r="M22" s="9">
        <v>4196</v>
      </c>
      <c r="N22" s="9">
        <v>7064</v>
      </c>
      <c r="O22" s="9">
        <v>7538</v>
      </c>
      <c r="P22" s="9">
        <v>13038</v>
      </c>
      <c r="Q22" s="9">
        <v>1366</v>
      </c>
      <c r="R22" s="9">
        <v>365</v>
      </c>
      <c r="S22" s="9">
        <v>281</v>
      </c>
      <c r="T22" s="9">
        <v>277</v>
      </c>
      <c r="U22" s="9">
        <v>443</v>
      </c>
      <c r="V22" s="9">
        <v>147201</v>
      </c>
      <c r="W22" s="9">
        <v>74848</v>
      </c>
      <c r="X22" s="10">
        <f t="shared" si="1"/>
        <v>81.64151910182305</v>
      </c>
      <c r="Y22" s="10">
        <f t="shared" si="2"/>
        <v>9.098137900759493</v>
      </c>
      <c r="Z22" s="10">
        <f t="shared" si="3"/>
        <v>0.2830367354609294</v>
      </c>
      <c r="AA22" s="10">
        <f t="shared" si="4"/>
        <v>2.417014504201212</v>
      </c>
      <c r="AB22" s="10">
        <f t="shared" si="5"/>
        <v>0.6948039458944405</v>
      </c>
      <c r="AC22" s="10">
        <f t="shared" si="6"/>
        <v>0.5629609183791823</v>
      </c>
      <c r="AD22" s="10">
        <f t="shared" si="7"/>
        <v>0.22442678380826678</v>
      </c>
      <c r="AE22" s="10">
        <f t="shared" si="8"/>
        <v>0.12321009876481583</v>
      </c>
      <c r="AF22" s="10">
        <f t="shared" si="9"/>
        <v>0.20742519963647738</v>
      </c>
      <c r="AG22" s="10">
        <f t="shared" si="10"/>
        <v>0.2213435949688231</v>
      </c>
      <c r="AH22" s="10">
        <f t="shared" si="11"/>
        <v>0.38284396274920607</v>
      </c>
      <c r="AI22" s="10">
        <f t="shared" si="12"/>
        <v>0.040110818616000576</v>
      </c>
      <c r="AJ22" s="10">
        <f t="shared" si="13"/>
        <v>0.01071775167997087</v>
      </c>
      <c r="AK22" s="10">
        <f t="shared" si="14"/>
        <v>0.00825120060841593</v>
      </c>
      <c r="AL22" s="10">
        <f t="shared" si="15"/>
        <v>0.008133745795484744</v>
      </c>
      <c r="AM22" s="10">
        <f t="shared" si="16"/>
        <v>0.013008120532129028</v>
      </c>
      <c r="AN22" s="10">
        <f t="shared" si="17"/>
        <v>4.322366479570937</v>
      </c>
      <c r="AO22" s="10">
        <f t="shared" si="17"/>
        <v>2.197814459568383</v>
      </c>
      <c r="AP22" s="6" t="e">
        <f>#REF!-#REF!-#REF!-#REF!-#REF!-#REF!-#REF!-#REF!</f>
        <v>#REF!</v>
      </c>
      <c r="AQ22" s="6" t="e">
        <f>#REF!-SUM(#REF!)</f>
        <v>#REF!</v>
      </c>
      <c r="AR22" s="6" t="e">
        <f>#REF!-SUM(#REF!)</f>
        <v>#REF!</v>
      </c>
    </row>
    <row r="23" spans="1:44" ht="15.75">
      <c r="A23" s="6" t="s">
        <v>75</v>
      </c>
      <c r="B23" s="6" t="s">
        <v>77</v>
      </c>
      <c r="C23" s="6" t="s">
        <v>78</v>
      </c>
      <c r="D23" s="6" t="s">
        <v>79</v>
      </c>
      <c r="E23" s="9">
        <v>783600</v>
      </c>
      <c r="F23" s="9">
        <v>584773</v>
      </c>
      <c r="G23" s="9">
        <v>150666</v>
      </c>
      <c r="H23" s="9">
        <v>2731</v>
      </c>
      <c r="I23" s="9">
        <v>16259</v>
      </c>
      <c r="J23" s="9">
        <v>5280</v>
      </c>
      <c r="K23" s="9">
        <v>4128</v>
      </c>
      <c r="L23" s="9">
        <v>2018</v>
      </c>
      <c r="M23" s="9">
        <v>614</v>
      </c>
      <c r="N23" s="9">
        <v>1991</v>
      </c>
      <c r="O23" s="9">
        <v>817</v>
      </c>
      <c r="P23" s="9">
        <v>1411</v>
      </c>
      <c r="Q23" s="9">
        <v>283</v>
      </c>
      <c r="R23" s="9">
        <v>41</v>
      </c>
      <c r="S23" s="9">
        <v>89</v>
      </c>
      <c r="T23" s="9">
        <v>35</v>
      </c>
      <c r="U23" s="9">
        <v>118</v>
      </c>
      <c r="V23" s="9">
        <v>15855</v>
      </c>
      <c r="W23" s="9">
        <v>13033</v>
      </c>
      <c r="X23" s="10">
        <f t="shared" si="1"/>
        <v>74.62646758550281</v>
      </c>
      <c r="Y23" s="10">
        <f t="shared" si="2"/>
        <v>19.227411944869832</v>
      </c>
      <c r="Z23" s="10">
        <f t="shared" si="3"/>
        <v>0.34851965288412456</v>
      </c>
      <c r="AA23" s="10">
        <f t="shared" si="4"/>
        <v>2.0749106687085246</v>
      </c>
      <c r="AB23" s="10">
        <f t="shared" si="5"/>
        <v>0.6738131699846861</v>
      </c>
      <c r="AC23" s="10">
        <f t="shared" si="6"/>
        <v>0.5267993874425727</v>
      </c>
      <c r="AD23" s="10">
        <f t="shared" si="7"/>
        <v>0.25752935171005614</v>
      </c>
      <c r="AE23" s="10">
        <f t="shared" si="8"/>
        <v>0.07835630423685554</v>
      </c>
      <c r="AF23" s="10">
        <f t="shared" si="9"/>
        <v>0.25408371618172537</v>
      </c>
      <c r="AG23" s="10">
        <f t="shared" si="10"/>
        <v>0.10426237876467585</v>
      </c>
      <c r="AH23" s="10">
        <f t="shared" si="11"/>
        <v>0.18006636038795304</v>
      </c>
      <c r="AI23" s="10">
        <f t="shared" si="12"/>
        <v>0.036115364982133746</v>
      </c>
      <c r="AJ23" s="10">
        <f t="shared" si="13"/>
        <v>0.005232261357835631</v>
      </c>
      <c r="AK23" s="10">
        <f t="shared" si="14"/>
        <v>0.011357835630423686</v>
      </c>
      <c r="AL23" s="10">
        <f t="shared" si="15"/>
        <v>0.004466564573762124</v>
      </c>
      <c r="AM23" s="10">
        <f t="shared" si="16"/>
        <v>0.0150587034201123</v>
      </c>
      <c r="AN23" s="10">
        <f t="shared" si="17"/>
        <v>2.023353751914242</v>
      </c>
      <c r="AO23" s="10">
        <f t="shared" si="17"/>
        <v>1.6632210311383357</v>
      </c>
      <c r="AP23" s="6" t="e">
        <f>#REF!-#REF!-#REF!-#REF!-#REF!-#REF!-#REF!-#REF!</f>
        <v>#REF!</v>
      </c>
      <c r="AQ23" s="6" t="e">
        <f>#REF!-SUM(#REF!)</f>
        <v>#REF!</v>
      </c>
      <c r="AR23" s="6" t="e">
        <f>#REF!-SUM(#REF!)</f>
        <v>#REF!</v>
      </c>
    </row>
    <row r="24" spans="1:44" ht="15.75">
      <c r="A24" s="6" t="s">
        <v>80</v>
      </c>
      <c r="B24" s="6" t="s">
        <v>82</v>
      </c>
      <c r="C24" s="6" t="s">
        <v>83</v>
      </c>
      <c r="D24" s="6" t="s">
        <v>84</v>
      </c>
      <c r="E24" s="9">
        <v>572059</v>
      </c>
      <c r="F24" s="9">
        <v>176101</v>
      </c>
      <c r="G24" s="9">
        <v>343312</v>
      </c>
      <c r="H24" s="9">
        <v>1713</v>
      </c>
      <c r="I24" s="9">
        <v>15189</v>
      </c>
      <c r="J24" s="9">
        <v>2845</v>
      </c>
      <c r="K24" s="9">
        <v>3734</v>
      </c>
      <c r="L24" s="9">
        <v>2228</v>
      </c>
      <c r="M24" s="9">
        <v>1117</v>
      </c>
      <c r="N24" s="9">
        <v>1095</v>
      </c>
      <c r="O24" s="9">
        <v>1903</v>
      </c>
      <c r="P24" s="9">
        <v>2267</v>
      </c>
      <c r="Q24" s="9">
        <v>348</v>
      </c>
      <c r="R24" s="9">
        <v>138</v>
      </c>
      <c r="S24" s="9">
        <v>62</v>
      </c>
      <c r="T24" s="9">
        <v>51</v>
      </c>
      <c r="U24" s="9">
        <v>97</v>
      </c>
      <c r="V24" s="9">
        <v>21950</v>
      </c>
      <c r="W24" s="9">
        <v>13446</v>
      </c>
      <c r="X24" s="10">
        <f t="shared" si="1"/>
        <v>30.783712868777517</v>
      </c>
      <c r="Y24" s="10">
        <f t="shared" si="2"/>
        <v>60.01339022723181</v>
      </c>
      <c r="Z24" s="10">
        <f t="shared" si="3"/>
        <v>0.2994446377034537</v>
      </c>
      <c r="AA24" s="10">
        <f t="shared" si="4"/>
        <v>2.655145710494897</v>
      </c>
      <c r="AB24" s="10">
        <f t="shared" si="5"/>
        <v>0.49732632473223914</v>
      </c>
      <c r="AC24" s="10">
        <f t="shared" si="6"/>
        <v>0.6527298757645628</v>
      </c>
      <c r="AD24" s="10">
        <f t="shared" si="7"/>
        <v>0.38947031687290995</v>
      </c>
      <c r="AE24" s="10">
        <f t="shared" si="8"/>
        <v>0.19525957986851006</v>
      </c>
      <c r="AF24" s="10">
        <f t="shared" si="9"/>
        <v>0.1914138227001061</v>
      </c>
      <c r="AG24" s="10">
        <f t="shared" si="10"/>
        <v>0.3326579950669424</v>
      </c>
      <c r="AH24" s="10">
        <f t="shared" si="11"/>
        <v>0.3962877954896261</v>
      </c>
      <c r="AI24" s="10">
        <f t="shared" si="12"/>
        <v>0.060832886118389884</v>
      </c>
      <c r="AJ24" s="10">
        <f t="shared" si="13"/>
        <v>0.02412338587453392</v>
      </c>
      <c r="AK24" s="10">
        <f t="shared" si="14"/>
        <v>0.010838042929138429</v>
      </c>
      <c r="AL24" s="10">
        <f t="shared" si="15"/>
        <v>0.008915164344936449</v>
      </c>
      <c r="AM24" s="10">
        <f t="shared" si="16"/>
        <v>0.01695629296978109</v>
      </c>
      <c r="AN24" s="10">
        <f t="shared" si="17"/>
        <v>3.83701681120304</v>
      </c>
      <c r="AO24" s="10">
        <f t="shared" si="17"/>
        <v>2.350456858470892</v>
      </c>
      <c r="AP24" s="6" t="e">
        <f>#REF!-#REF!-#REF!-#REF!-#REF!-#REF!-#REF!-#REF!</f>
        <v>#REF!</v>
      </c>
      <c r="AQ24" s="6" t="e">
        <f>#REF!-SUM(#REF!)</f>
        <v>#REF!</v>
      </c>
      <c r="AR24" s="6" t="e">
        <f>#REF!-SUM(#REF!)</f>
        <v>#REF!</v>
      </c>
    </row>
    <row r="25" spans="1:44" ht="15.75">
      <c r="A25" s="6" t="s">
        <v>85</v>
      </c>
      <c r="B25" s="6" t="s">
        <v>87</v>
      </c>
      <c r="C25" s="6" t="s">
        <v>88</v>
      </c>
      <c r="D25" s="6" t="s">
        <v>89</v>
      </c>
      <c r="E25" s="9">
        <v>15982378</v>
      </c>
      <c r="F25" s="9">
        <v>12465029</v>
      </c>
      <c r="G25" s="9">
        <v>2335505</v>
      </c>
      <c r="H25" s="9">
        <v>53541</v>
      </c>
      <c r="I25" s="9">
        <v>266256</v>
      </c>
      <c r="J25" s="9">
        <v>70740</v>
      </c>
      <c r="K25" s="9">
        <v>46368</v>
      </c>
      <c r="L25" s="9">
        <v>54310</v>
      </c>
      <c r="M25" s="9">
        <v>10897</v>
      </c>
      <c r="N25" s="9">
        <v>19139</v>
      </c>
      <c r="O25" s="9">
        <v>33190</v>
      </c>
      <c r="P25" s="9">
        <v>31612</v>
      </c>
      <c r="Q25" s="9">
        <v>8625</v>
      </c>
      <c r="R25" s="9">
        <v>2131</v>
      </c>
      <c r="S25" s="9">
        <v>2319</v>
      </c>
      <c r="T25" s="9">
        <v>1232</v>
      </c>
      <c r="U25" s="9">
        <v>2943</v>
      </c>
      <c r="V25" s="9">
        <v>477107</v>
      </c>
      <c r="W25" s="9">
        <v>376315</v>
      </c>
      <c r="X25" s="10">
        <f t="shared" si="1"/>
        <v>77.99233005251158</v>
      </c>
      <c r="Y25" s="10">
        <f t="shared" si="2"/>
        <v>14.613000643583826</v>
      </c>
      <c r="Z25" s="10">
        <f t="shared" si="3"/>
        <v>0.3350002108572329</v>
      </c>
      <c r="AA25" s="10">
        <f t="shared" si="4"/>
        <v>1.6659348189612333</v>
      </c>
      <c r="AB25" s="10">
        <f t="shared" si="5"/>
        <v>0.44261248232271816</v>
      </c>
      <c r="AC25" s="10">
        <f t="shared" si="6"/>
        <v>0.29011953039779187</v>
      </c>
      <c r="AD25" s="10">
        <f t="shared" si="7"/>
        <v>0.33981176017736536</v>
      </c>
      <c r="AE25" s="10">
        <f t="shared" si="8"/>
        <v>0.06818134322689653</v>
      </c>
      <c r="AF25" s="10">
        <f t="shared" si="9"/>
        <v>0.11975064036152817</v>
      </c>
      <c r="AG25" s="10">
        <f t="shared" si="10"/>
        <v>0.20766621838126967</v>
      </c>
      <c r="AH25" s="10">
        <f t="shared" si="11"/>
        <v>0.19779284409366366</v>
      </c>
      <c r="AI25" s="10">
        <f t="shared" si="12"/>
        <v>0.053965686457922594</v>
      </c>
      <c r="AJ25" s="10">
        <f t="shared" si="13"/>
        <v>0.013333435112096587</v>
      </c>
      <c r="AK25" s="10">
        <f t="shared" si="14"/>
        <v>0.01450973065459971</v>
      </c>
      <c r="AL25" s="10">
        <f t="shared" si="15"/>
        <v>0.007708489938105581</v>
      </c>
      <c r="AM25" s="10">
        <f t="shared" si="16"/>
        <v>0.01841403075312072</v>
      </c>
      <c r="AN25" s="10">
        <f t="shared" si="17"/>
        <v>2.9852065818991393</v>
      </c>
      <c r="AO25" s="10">
        <f t="shared" si="17"/>
        <v>2.35456200572906</v>
      </c>
      <c r="AP25" s="6" t="e">
        <f>#REF!-#REF!-#REF!-#REF!-#REF!-#REF!-#REF!-#REF!</f>
        <v>#REF!</v>
      </c>
      <c r="AQ25" s="6" t="e">
        <f>#REF!-SUM(#REF!)</f>
        <v>#REF!</v>
      </c>
      <c r="AR25" s="6" t="e">
        <f>#REF!-SUM(#REF!)</f>
        <v>#REF!</v>
      </c>
    </row>
    <row r="26" spans="1:44" ht="15.75">
      <c r="A26" s="6" t="s">
        <v>90</v>
      </c>
      <c r="B26" s="6" t="s">
        <v>92</v>
      </c>
      <c r="C26" s="6" t="s">
        <v>93</v>
      </c>
      <c r="D26" s="6" t="s">
        <v>94</v>
      </c>
      <c r="E26" s="9">
        <v>8186453</v>
      </c>
      <c r="F26" s="9">
        <v>5327281</v>
      </c>
      <c r="G26" s="9">
        <v>2349542</v>
      </c>
      <c r="H26" s="9">
        <v>21737</v>
      </c>
      <c r="I26" s="9">
        <v>173170</v>
      </c>
      <c r="J26" s="9">
        <v>46132</v>
      </c>
      <c r="K26" s="9">
        <v>27446</v>
      </c>
      <c r="L26" s="9">
        <v>11036</v>
      </c>
      <c r="M26" s="9">
        <v>7242</v>
      </c>
      <c r="N26" s="9">
        <v>28745</v>
      </c>
      <c r="O26" s="9">
        <v>29016</v>
      </c>
      <c r="P26" s="9">
        <v>23553</v>
      </c>
      <c r="Q26" s="9">
        <v>4246</v>
      </c>
      <c r="R26" s="9">
        <v>866</v>
      </c>
      <c r="S26" s="9">
        <v>1566</v>
      </c>
      <c r="T26" s="9">
        <v>819</v>
      </c>
      <c r="U26" s="9">
        <v>995</v>
      </c>
      <c r="V26" s="9">
        <v>196289</v>
      </c>
      <c r="W26" s="9">
        <v>114188</v>
      </c>
      <c r="X26" s="10">
        <f t="shared" si="1"/>
        <v>65.07434904958228</v>
      </c>
      <c r="Y26" s="10">
        <f t="shared" si="2"/>
        <v>28.700366324707417</v>
      </c>
      <c r="Z26" s="10">
        <f t="shared" si="3"/>
        <v>0.2655240309814275</v>
      </c>
      <c r="AA26" s="10">
        <f t="shared" si="4"/>
        <v>2.1153239382184204</v>
      </c>
      <c r="AB26" s="10">
        <f t="shared" si="5"/>
        <v>0.5635163360737551</v>
      </c>
      <c r="AC26" s="10">
        <f t="shared" si="6"/>
        <v>0.33526119309547125</v>
      </c>
      <c r="AD26" s="10">
        <f t="shared" si="7"/>
        <v>0.1348080786636166</v>
      </c>
      <c r="AE26" s="10">
        <f t="shared" si="8"/>
        <v>0.08846322088455158</v>
      </c>
      <c r="AF26" s="10">
        <f t="shared" si="9"/>
        <v>0.3511288710751775</v>
      </c>
      <c r="AG26" s="10">
        <f t="shared" si="10"/>
        <v>0.35443921805939643</v>
      </c>
      <c r="AH26" s="10">
        <f t="shared" si="11"/>
        <v>0.28770702036645174</v>
      </c>
      <c r="AI26" s="10">
        <f t="shared" si="12"/>
        <v>0.05186617452027148</v>
      </c>
      <c r="AJ26" s="10">
        <f t="shared" si="13"/>
        <v>0.010578451986470819</v>
      </c>
      <c r="AK26" s="10">
        <f t="shared" si="14"/>
        <v>0.019129163753825985</v>
      </c>
      <c r="AL26" s="10">
        <f t="shared" si="15"/>
        <v>0.010004332767805544</v>
      </c>
      <c r="AM26" s="10">
        <f t="shared" si="16"/>
        <v>0.01215422601216913</v>
      </c>
      <c r="AN26" s="10">
        <f t="shared" si="17"/>
        <v>2.3977295172891115</v>
      </c>
      <c r="AO26" s="10">
        <f t="shared" si="17"/>
        <v>1.3948409647010738</v>
      </c>
      <c r="AP26" s="6" t="e">
        <f>#REF!-#REF!-#REF!-#REF!-#REF!-#REF!-#REF!-#REF!</f>
        <v>#REF!</v>
      </c>
      <c r="AQ26" s="6" t="e">
        <f>#REF!-SUM(#REF!)</f>
        <v>#REF!</v>
      </c>
      <c r="AR26" s="6" t="e">
        <f>#REF!-SUM(#REF!)</f>
        <v>#REF!</v>
      </c>
    </row>
    <row r="27" spans="1:44" ht="15.75">
      <c r="A27" s="6" t="s">
        <v>95</v>
      </c>
      <c r="B27" s="6" t="s">
        <v>97</v>
      </c>
      <c r="C27" s="6" t="s">
        <v>98</v>
      </c>
      <c r="D27" s="6" t="s">
        <v>99</v>
      </c>
      <c r="E27" s="9">
        <v>1211537</v>
      </c>
      <c r="F27" s="9">
        <v>294102</v>
      </c>
      <c r="G27" s="9">
        <v>22003</v>
      </c>
      <c r="H27" s="9">
        <v>3535</v>
      </c>
      <c r="I27" s="9">
        <v>503868</v>
      </c>
      <c r="J27" s="9">
        <v>1441</v>
      </c>
      <c r="K27" s="9">
        <v>56600</v>
      </c>
      <c r="L27" s="9">
        <v>170635</v>
      </c>
      <c r="M27" s="9">
        <v>201764</v>
      </c>
      <c r="N27" s="9">
        <v>23537</v>
      </c>
      <c r="O27" s="9">
        <v>7867</v>
      </c>
      <c r="P27" s="9">
        <v>42024</v>
      </c>
      <c r="Q27" s="9">
        <v>113539</v>
      </c>
      <c r="R27" s="9">
        <v>80137</v>
      </c>
      <c r="S27" s="9">
        <v>1663</v>
      </c>
      <c r="T27" s="9">
        <v>16166</v>
      </c>
      <c r="U27" s="9">
        <v>15573</v>
      </c>
      <c r="V27" s="9">
        <v>15147</v>
      </c>
      <c r="W27" s="9">
        <v>259343</v>
      </c>
      <c r="X27" s="10">
        <f t="shared" si="1"/>
        <v>24.275114998551427</v>
      </c>
      <c r="Y27" s="10">
        <f t="shared" si="2"/>
        <v>1.8161228257989646</v>
      </c>
      <c r="Z27" s="10">
        <f t="shared" si="3"/>
        <v>0.29177812976409306</v>
      </c>
      <c r="AA27" s="10">
        <f t="shared" si="4"/>
        <v>41.58915493294881</v>
      </c>
      <c r="AB27" s="10">
        <f t="shared" si="5"/>
        <v>0.11893982602264727</v>
      </c>
      <c r="AC27" s="10">
        <f t="shared" si="6"/>
        <v>4.671751667509948</v>
      </c>
      <c r="AD27" s="10">
        <f t="shared" si="7"/>
        <v>14.084175720592935</v>
      </c>
      <c r="AE27" s="10">
        <f t="shared" si="8"/>
        <v>16.653556597941293</v>
      </c>
      <c r="AF27" s="10">
        <f t="shared" si="9"/>
        <v>1.9427388515579798</v>
      </c>
      <c r="AG27" s="10">
        <f t="shared" si="10"/>
        <v>0.6493404658710382</v>
      </c>
      <c r="AH27" s="10">
        <f t="shared" si="11"/>
        <v>3.468651803452969</v>
      </c>
      <c r="AI27" s="10">
        <f t="shared" si="12"/>
        <v>9.37148432115569</v>
      </c>
      <c r="AJ27" s="10">
        <f t="shared" si="13"/>
        <v>6.614490519067928</v>
      </c>
      <c r="AK27" s="10">
        <f t="shared" si="14"/>
        <v>0.13726365765139653</v>
      </c>
      <c r="AL27" s="10">
        <f t="shared" si="15"/>
        <v>1.334338117614237</v>
      </c>
      <c r="AM27" s="10">
        <f t="shared" si="16"/>
        <v>1.2853920268221277</v>
      </c>
      <c r="AN27" s="10">
        <f t="shared" si="17"/>
        <v>1.2502300796426358</v>
      </c>
      <c r="AO27" s="10">
        <f t="shared" si="17"/>
        <v>21.406114712138383</v>
      </c>
      <c r="AP27" s="6" t="e">
        <f>#REF!-#REF!-#REF!-#REF!-#REF!-#REF!-#REF!-#REF!</f>
        <v>#REF!</v>
      </c>
      <c r="AQ27" s="6" t="e">
        <f>#REF!-SUM(#REF!)</f>
        <v>#REF!</v>
      </c>
      <c r="AR27" s="6" t="e">
        <f>#REF!-SUM(#REF!)</f>
        <v>#REF!</v>
      </c>
    </row>
    <row r="28" spans="1:44" ht="15.75">
      <c r="A28" s="6" t="s">
        <v>100</v>
      </c>
      <c r="B28" s="6" t="s">
        <v>102</v>
      </c>
      <c r="C28" s="6" t="s">
        <v>103</v>
      </c>
      <c r="D28" s="6" t="s">
        <v>104</v>
      </c>
      <c r="E28" s="9">
        <v>1293953</v>
      </c>
      <c r="F28" s="9">
        <v>1177304</v>
      </c>
      <c r="G28" s="9">
        <v>5456</v>
      </c>
      <c r="H28" s="9">
        <v>17645</v>
      </c>
      <c r="I28" s="9">
        <v>11889</v>
      </c>
      <c r="J28" s="9">
        <v>1289</v>
      </c>
      <c r="K28" s="9">
        <v>2224</v>
      </c>
      <c r="L28" s="9">
        <v>1614</v>
      </c>
      <c r="M28" s="9">
        <v>2642</v>
      </c>
      <c r="N28" s="9">
        <v>1250</v>
      </c>
      <c r="O28" s="9">
        <v>1323</v>
      </c>
      <c r="P28" s="9">
        <v>1547</v>
      </c>
      <c r="Q28" s="9">
        <v>1308</v>
      </c>
      <c r="R28" s="9">
        <v>391</v>
      </c>
      <c r="S28" s="9">
        <v>254</v>
      </c>
      <c r="T28" s="9">
        <v>249</v>
      </c>
      <c r="U28" s="9">
        <v>414</v>
      </c>
      <c r="V28" s="9">
        <v>54742</v>
      </c>
      <c r="W28" s="9">
        <v>25609</v>
      </c>
      <c r="X28" s="10">
        <f t="shared" si="1"/>
        <v>90.98506669098492</v>
      </c>
      <c r="Y28" s="10">
        <f t="shared" si="2"/>
        <v>0.42165364584339615</v>
      </c>
      <c r="Z28" s="10">
        <f t="shared" si="3"/>
        <v>1.3636507662952209</v>
      </c>
      <c r="AA28" s="10">
        <f t="shared" si="4"/>
        <v>0.9188123525352156</v>
      </c>
      <c r="AB28" s="10">
        <f t="shared" si="5"/>
        <v>0.09961721948169679</v>
      </c>
      <c r="AC28" s="10">
        <f t="shared" si="6"/>
        <v>0.17187641282179492</v>
      </c>
      <c r="AD28" s="10">
        <f t="shared" si="7"/>
        <v>0.12473405139135656</v>
      </c>
      <c r="AE28" s="10">
        <f t="shared" si="8"/>
        <v>0.2041805227856035</v>
      </c>
      <c r="AF28" s="10">
        <f t="shared" si="9"/>
        <v>0.09660319965253761</v>
      </c>
      <c r="AG28" s="10">
        <f t="shared" si="10"/>
        <v>0.10224482651224581</v>
      </c>
      <c r="AH28" s="10">
        <f t="shared" si="11"/>
        <v>0.11955611988998054</v>
      </c>
      <c r="AI28" s="10">
        <f t="shared" si="12"/>
        <v>0.10108558811641535</v>
      </c>
      <c r="AJ28" s="10">
        <f t="shared" si="13"/>
        <v>0.03021748085131376</v>
      </c>
      <c r="AK28" s="10">
        <f t="shared" si="14"/>
        <v>0.01962977016939564</v>
      </c>
      <c r="AL28" s="10">
        <f t="shared" si="15"/>
        <v>0.01924335737078549</v>
      </c>
      <c r="AM28" s="10">
        <f t="shared" si="16"/>
        <v>0.03199497972492046</v>
      </c>
      <c r="AN28" s="10">
        <f t="shared" si="17"/>
        <v>4.230601884303371</v>
      </c>
      <c r="AO28" s="10">
        <f t="shared" si="17"/>
        <v>1.9791290719214685</v>
      </c>
      <c r="AP28" s="6" t="e">
        <f>#REF!-#REF!-#REF!-#REF!-#REF!-#REF!-#REF!-#REF!</f>
        <v>#REF!</v>
      </c>
      <c r="AQ28" s="6" t="e">
        <f>#REF!-SUM(#REF!)</f>
        <v>#REF!</v>
      </c>
      <c r="AR28" s="6" t="e">
        <f>#REF!-SUM(#REF!)</f>
        <v>#REF!</v>
      </c>
    </row>
    <row r="29" spans="1:44" ht="15.75">
      <c r="A29" s="6" t="s">
        <v>105</v>
      </c>
      <c r="B29" s="6" t="s">
        <v>107</v>
      </c>
      <c r="C29" s="6" t="s">
        <v>108</v>
      </c>
      <c r="D29" s="6" t="s">
        <v>109</v>
      </c>
      <c r="E29" s="9">
        <v>12419293</v>
      </c>
      <c r="F29" s="9">
        <v>9125471</v>
      </c>
      <c r="G29" s="9">
        <v>1876875</v>
      </c>
      <c r="H29" s="9">
        <v>31006</v>
      </c>
      <c r="I29" s="9">
        <v>423603</v>
      </c>
      <c r="J29" s="9">
        <v>124723</v>
      </c>
      <c r="K29" s="9">
        <v>76725</v>
      </c>
      <c r="L29" s="9">
        <v>86298</v>
      </c>
      <c r="M29" s="9">
        <v>20379</v>
      </c>
      <c r="N29" s="9">
        <v>51453</v>
      </c>
      <c r="O29" s="9">
        <v>19101</v>
      </c>
      <c r="P29" s="9">
        <v>44924</v>
      </c>
      <c r="Q29" s="9">
        <v>4610</v>
      </c>
      <c r="R29" s="9">
        <v>1003</v>
      </c>
      <c r="S29" s="9">
        <v>988</v>
      </c>
      <c r="T29" s="9">
        <v>1062</v>
      </c>
      <c r="U29" s="9">
        <v>1557</v>
      </c>
      <c r="V29" s="9">
        <v>722712</v>
      </c>
      <c r="W29" s="9">
        <v>235016</v>
      </c>
      <c r="X29" s="10">
        <f t="shared" si="1"/>
        <v>73.47818430566055</v>
      </c>
      <c r="Y29" s="10">
        <f t="shared" si="2"/>
        <v>15.112575248848707</v>
      </c>
      <c r="Z29" s="10">
        <f t="shared" si="3"/>
        <v>0.24965994441068423</v>
      </c>
      <c r="AA29" s="10">
        <f t="shared" si="4"/>
        <v>3.4108463340062913</v>
      </c>
      <c r="AB29" s="10">
        <f t="shared" si="5"/>
        <v>1.0042681173557948</v>
      </c>
      <c r="AC29" s="10">
        <f t="shared" si="6"/>
        <v>0.6177887903924966</v>
      </c>
      <c r="AD29" s="10">
        <f t="shared" si="7"/>
        <v>0.6948704729005105</v>
      </c>
      <c r="AE29" s="10">
        <f t="shared" si="8"/>
        <v>0.16409146639828853</v>
      </c>
      <c r="AF29" s="10">
        <f t="shared" si="9"/>
        <v>0.41429894600280387</v>
      </c>
      <c r="AG29" s="10">
        <f t="shared" si="10"/>
        <v>0.15380102554952202</v>
      </c>
      <c r="AH29" s="10">
        <f t="shared" si="11"/>
        <v>0.3617275154068754</v>
      </c>
      <c r="AI29" s="10">
        <f t="shared" si="12"/>
        <v>0.037119665346489535</v>
      </c>
      <c r="AJ29" s="10">
        <f t="shared" si="13"/>
        <v>0.008076144109008459</v>
      </c>
      <c r="AK29" s="10">
        <f t="shared" si="14"/>
        <v>0.007955364286839838</v>
      </c>
      <c r="AL29" s="10">
        <f t="shared" si="15"/>
        <v>0.008551211409538368</v>
      </c>
      <c r="AM29" s="10">
        <f t="shared" si="16"/>
        <v>0.012536945541102865</v>
      </c>
      <c r="AN29" s="10">
        <f t="shared" si="17"/>
        <v>5.819268455941897</v>
      </c>
      <c r="AO29" s="10">
        <f t="shared" si="17"/>
        <v>1.8923460457853762</v>
      </c>
      <c r="AP29" s="6" t="e">
        <f>#REF!-#REF!-#REF!-#REF!-#REF!-#REF!-#REF!-#REF!</f>
        <v>#REF!</v>
      </c>
      <c r="AQ29" s="6" t="e">
        <f>#REF!-SUM(#REF!)</f>
        <v>#REF!</v>
      </c>
      <c r="AR29" s="6" t="e">
        <f>#REF!-SUM(#REF!)</f>
        <v>#REF!</v>
      </c>
    </row>
    <row r="30" spans="1:44" ht="15.75">
      <c r="A30" s="6" t="s">
        <v>110</v>
      </c>
      <c r="B30" s="6" t="s">
        <v>112</v>
      </c>
      <c r="C30" s="6" t="s">
        <v>113</v>
      </c>
      <c r="D30" s="6" t="s">
        <v>114</v>
      </c>
      <c r="E30" s="9">
        <v>6080485</v>
      </c>
      <c r="F30" s="9">
        <v>5320022</v>
      </c>
      <c r="G30" s="9">
        <v>510034</v>
      </c>
      <c r="H30" s="9">
        <v>15815</v>
      </c>
      <c r="I30" s="9">
        <v>59126</v>
      </c>
      <c r="J30" s="9">
        <v>14685</v>
      </c>
      <c r="K30" s="9">
        <v>12531</v>
      </c>
      <c r="L30" s="9">
        <v>6674</v>
      </c>
      <c r="M30" s="9">
        <v>5065</v>
      </c>
      <c r="N30" s="9">
        <v>7502</v>
      </c>
      <c r="O30" s="9">
        <v>4843</v>
      </c>
      <c r="P30" s="9">
        <v>7826</v>
      </c>
      <c r="Q30" s="9">
        <v>2005</v>
      </c>
      <c r="R30" s="9">
        <v>606</v>
      </c>
      <c r="S30" s="9">
        <v>470</v>
      </c>
      <c r="T30" s="9">
        <v>385</v>
      </c>
      <c r="U30" s="9">
        <v>544</v>
      </c>
      <c r="V30" s="9">
        <v>97811</v>
      </c>
      <c r="W30" s="9">
        <v>75672</v>
      </c>
      <c r="X30" s="10">
        <f aca="true" t="shared" si="18" ref="X30:AL30">(F30/$E30*100)</f>
        <v>87.49338251800638</v>
      </c>
      <c r="Y30" s="10">
        <f t="shared" si="18"/>
        <v>8.388047992882147</v>
      </c>
      <c r="Z30" s="10">
        <f t="shared" si="18"/>
        <v>0.2600943839183881</v>
      </c>
      <c r="AA30" s="10">
        <f t="shared" si="18"/>
        <v>0.9723895380056031</v>
      </c>
      <c r="AB30" s="10">
        <f t="shared" si="18"/>
        <v>0.24151034004688773</v>
      </c>
      <c r="AC30" s="10">
        <f t="shared" si="18"/>
        <v>0.20608553429537282</v>
      </c>
      <c r="AD30" s="10">
        <f t="shared" si="18"/>
        <v>0.10976098123751642</v>
      </c>
      <c r="AE30" s="10">
        <f t="shared" si="18"/>
        <v>0.08329927629128268</v>
      </c>
      <c r="AF30" s="10">
        <f t="shared" si="18"/>
        <v>0.1233783160389344</v>
      </c>
      <c r="AG30" s="10">
        <f t="shared" si="18"/>
        <v>0.07964825174307642</v>
      </c>
      <c r="AH30" s="10">
        <f t="shared" si="18"/>
        <v>0.12870683835253274</v>
      </c>
      <c r="AI30" s="10">
        <f t="shared" si="18"/>
        <v>0.03297434332952059</v>
      </c>
      <c r="AJ30" s="10">
        <f t="shared" si="18"/>
        <v>0.00996631025321171</v>
      </c>
      <c r="AK30" s="10">
        <f t="shared" si="18"/>
        <v>0.007729646566022283</v>
      </c>
      <c r="AL30" s="10">
        <f t="shared" si="18"/>
        <v>0.006331731761528892</v>
      </c>
      <c r="AM30" s="10">
        <f aca="true" t="shared" si="19" ref="AM30:AO61">(U30/$E30*100)</f>
        <v>0.008946654748757705</v>
      </c>
      <c r="AN30" s="10">
        <f t="shared" si="17"/>
        <v>1.6086052346153308</v>
      </c>
      <c r="AO30" s="10">
        <f t="shared" si="17"/>
        <v>1.2445059892426344</v>
      </c>
      <c r="AP30" s="6" t="e">
        <f>#REF!-#REF!-#REF!-#REF!-#REF!-#REF!-#REF!-#REF!</f>
        <v>#REF!</v>
      </c>
      <c r="AQ30" s="6" t="e">
        <f>#REF!-SUM(#REF!)</f>
        <v>#REF!</v>
      </c>
      <c r="AR30" s="6" t="e">
        <f>#REF!-SUM(#REF!)</f>
        <v>#REF!</v>
      </c>
    </row>
    <row r="31" spans="1:44" ht="15.75">
      <c r="A31" s="6" t="s">
        <v>115</v>
      </c>
      <c r="B31" s="6" t="s">
        <v>117</v>
      </c>
      <c r="C31" s="6" t="s">
        <v>118</v>
      </c>
      <c r="D31" s="6" t="s">
        <v>119</v>
      </c>
      <c r="E31" s="9">
        <v>2926324</v>
      </c>
      <c r="F31" s="9">
        <v>2748640</v>
      </c>
      <c r="G31" s="9">
        <v>61853</v>
      </c>
      <c r="H31" s="9">
        <v>8989</v>
      </c>
      <c r="I31" s="9">
        <v>36635</v>
      </c>
      <c r="J31" s="9">
        <v>5641</v>
      </c>
      <c r="K31" s="9">
        <v>6161</v>
      </c>
      <c r="L31" s="9">
        <v>2272</v>
      </c>
      <c r="M31" s="9">
        <v>1474</v>
      </c>
      <c r="N31" s="9">
        <v>5063</v>
      </c>
      <c r="O31" s="9">
        <v>7129</v>
      </c>
      <c r="P31" s="9">
        <v>8895</v>
      </c>
      <c r="Q31" s="9">
        <v>1009</v>
      </c>
      <c r="R31" s="9">
        <v>270</v>
      </c>
      <c r="S31" s="9">
        <v>170</v>
      </c>
      <c r="T31" s="9">
        <v>150</v>
      </c>
      <c r="U31" s="9">
        <v>419</v>
      </c>
      <c r="V31" s="9">
        <v>37420</v>
      </c>
      <c r="W31" s="9">
        <v>31778</v>
      </c>
      <c r="X31" s="10">
        <f aca="true" t="shared" si="20" ref="X31:AL47">(F31/$E31*100)</f>
        <v>93.92808178451874</v>
      </c>
      <c r="Y31" s="10">
        <f t="shared" si="20"/>
        <v>2.113675724219191</v>
      </c>
      <c r="Z31" s="10">
        <f t="shared" si="20"/>
        <v>0.3071771956898826</v>
      </c>
      <c r="AA31" s="10">
        <f t="shared" si="20"/>
        <v>1.2519119550671765</v>
      </c>
      <c r="AB31" s="10">
        <f t="shared" si="20"/>
        <v>0.19276744475321256</v>
      </c>
      <c r="AC31" s="10">
        <f t="shared" si="20"/>
        <v>0.21053717906834649</v>
      </c>
      <c r="AD31" s="10">
        <f t="shared" si="20"/>
        <v>0.07764006993073905</v>
      </c>
      <c r="AE31" s="10">
        <f t="shared" si="20"/>
        <v>0.05037036227020658</v>
      </c>
      <c r="AF31" s="10">
        <f t="shared" si="20"/>
        <v>0.17301570161062138</v>
      </c>
      <c r="AG31" s="10">
        <f t="shared" si="20"/>
        <v>0.24361622294728813</v>
      </c>
      <c r="AH31" s="10">
        <f t="shared" si="20"/>
        <v>0.30396497448676224</v>
      </c>
      <c r="AI31" s="10">
        <f t="shared" si="20"/>
        <v>0.03448011908455796</v>
      </c>
      <c r="AJ31" s="10">
        <f t="shared" si="20"/>
        <v>0.00922659281747339</v>
      </c>
      <c r="AK31" s="10">
        <f t="shared" si="20"/>
        <v>0.005809336218409171</v>
      </c>
      <c r="AL31" s="10">
        <f t="shared" si="20"/>
        <v>0.005125884898596327</v>
      </c>
      <c r="AM31" s="10">
        <f t="shared" si="19"/>
        <v>0.014318305150079076</v>
      </c>
      <c r="AN31" s="10">
        <f t="shared" si="17"/>
        <v>1.2787374193698307</v>
      </c>
      <c r="AO31" s="10">
        <f t="shared" si="17"/>
        <v>1.0859358020506273</v>
      </c>
      <c r="AP31" s="6" t="e">
        <f>#REF!-#REF!-#REF!-#REF!-#REF!-#REF!-#REF!-#REF!</f>
        <v>#REF!</v>
      </c>
      <c r="AQ31" s="6" t="e">
        <f>#REF!-SUM(#REF!)</f>
        <v>#REF!</v>
      </c>
      <c r="AR31" s="6" t="e">
        <f>#REF!-SUM(#REF!)</f>
        <v>#REF!</v>
      </c>
    </row>
    <row r="32" spans="1:44" ht="15.75">
      <c r="A32" s="6" t="s">
        <v>120</v>
      </c>
      <c r="B32" s="6" t="s">
        <v>122</v>
      </c>
      <c r="C32" s="6" t="s">
        <v>123</v>
      </c>
      <c r="D32" s="6" t="s">
        <v>124</v>
      </c>
      <c r="E32" s="9">
        <v>2688418</v>
      </c>
      <c r="F32" s="9">
        <v>2313944</v>
      </c>
      <c r="G32" s="9">
        <v>154198</v>
      </c>
      <c r="H32" s="9">
        <v>24936</v>
      </c>
      <c r="I32" s="9">
        <v>46806</v>
      </c>
      <c r="J32" s="9">
        <v>8153</v>
      </c>
      <c r="K32" s="9">
        <v>7624</v>
      </c>
      <c r="L32" s="9">
        <v>3509</v>
      </c>
      <c r="M32" s="9">
        <v>1935</v>
      </c>
      <c r="N32" s="9">
        <v>4529</v>
      </c>
      <c r="O32" s="9">
        <v>11623</v>
      </c>
      <c r="P32" s="9">
        <v>9433</v>
      </c>
      <c r="Q32" s="9">
        <v>1313</v>
      </c>
      <c r="R32" s="9">
        <v>391</v>
      </c>
      <c r="S32" s="9">
        <v>325</v>
      </c>
      <c r="T32" s="9">
        <v>255</v>
      </c>
      <c r="U32" s="9">
        <v>342</v>
      </c>
      <c r="V32" s="9">
        <v>90725</v>
      </c>
      <c r="W32" s="9">
        <v>56496</v>
      </c>
      <c r="X32" s="10">
        <f t="shared" si="20"/>
        <v>86.07084166227126</v>
      </c>
      <c r="Y32" s="10">
        <f t="shared" si="20"/>
        <v>5.735640811808283</v>
      </c>
      <c r="Z32" s="10">
        <f t="shared" si="20"/>
        <v>0.9275343343185471</v>
      </c>
      <c r="AA32" s="10">
        <f t="shared" si="20"/>
        <v>1.741023903276946</v>
      </c>
      <c r="AB32" s="10">
        <f t="shared" si="20"/>
        <v>0.3032638525705452</v>
      </c>
      <c r="AC32" s="10">
        <f t="shared" si="20"/>
        <v>0.2835868529373036</v>
      </c>
      <c r="AD32" s="10">
        <f t="shared" si="20"/>
        <v>0.13052285768061367</v>
      </c>
      <c r="AE32" s="10">
        <f t="shared" si="20"/>
        <v>0.07197541453747149</v>
      </c>
      <c r="AF32" s="10">
        <f t="shared" si="20"/>
        <v>0.16846338627400947</v>
      </c>
      <c r="AG32" s="10">
        <f t="shared" si="20"/>
        <v>0.43233604298141143</v>
      </c>
      <c r="AH32" s="10">
        <f t="shared" si="20"/>
        <v>0.35087549629559095</v>
      </c>
      <c r="AI32" s="10">
        <f t="shared" si="20"/>
        <v>0.048839131414832065</v>
      </c>
      <c r="AJ32" s="10">
        <f t="shared" si="20"/>
        <v>0.014543869294135063</v>
      </c>
      <c r="AK32" s="10">
        <f t="shared" si="20"/>
        <v>0.012088893914562394</v>
      </c>
      <c r="AL32" s="10">
        <f t="shared" si="20"/>
        <v>0.009485132148348955</v>
      </c>
      <c r="AM32" s="10">
        <f t="shared" si="19"/>
        <v>0.012721236057785655</v>
      </c>
      <c r="AN32" s="10">
        <f t="shared" si="17"/>
        <v>3.3746612319959173</v>
      </c>
      <c r="AO32" s="10">
        <f t="shared" si="17"/>
        <v>2.101458924914206</v>
      </c>
      <c r="AP32" s="6" t="e">
        <f>#REF!-#REF!-#REF!-#REF!-#REF!-#REF!-#REF!-#REF!</f>
        <v>#REF!</v>
      </c>
      <c r="AQ32" s="6" t="e">
        <f>#REF!-SUM(#REF!)</f>
        <v>#REF!</v>
      </c>
      <c r="AR32" s="6" t="e">
        <f>#REF!-SUM(#REF!)</f>
        <v>#REF!</v>
      </c>
    </row>
    <row r="33" spans="1:44" ht="15.75">
      <c r="A33" s="6" t="s">
        <v>125</v>
      </c>
      <c r="B33" s="6" t="s">
        <v>127</v>
      </c>
      <c r="C33" s="6" t="s">
        <v>128</v>
      </c>
      <c r="D33" s="6" t="s">
        <v>129</v>
      </c>
      <c r="E33" s="9">
        <v>4041769</v>
      </c>
      <c r="F33" s="9">
        <v>3640889</v>
      </c>
      <c r="G33" s="9">
        <v>295994</v>
      </c>
      <c r="H33" s="9">
        <v>8616</v>
      </c>
      <c r="I33" s="9">
        <v>29744</v>
      </c>
      <c r="J33" s="9">
        <v>6771</v>
      </c>
      <c r="K33" s="9">
        <v>5397</v>
      </c>
      <c r="L33" s="9">
        <v>3106</v>
      </c>
      <c r="M33" s="9">
        <v>3683</v>
      </c>
      <c r="N33" s="9">
        <v>3818</v>
      </c>
      <c r="O33" s="9">
        <v>3596</v>
      </c>
      <c r="P33" s="9">
        <v>3373</v>
      </c>
      <c r="Q33" s="9">
        <v>1460</v>
      </c>
      <c r="R33" s="9">
        <v>338</v>
      </c>
      <c r="S33" s="9">
        <v>403</v>
      </c>
      <c r="T33" s="9">
        <v>327</v>
      </c>
      <c r="U33" s="9">
        <v>392</v>
      </c>
      <c r="V33" s="9">
        <v>22623</v>
      </c>
      <c r="W33" s="9">
        <v>42443</v>
      </c>
      <c r="X33" s="10">
        <f t="shared" si="20"/>
        <v>90.08157071816821</v>
      </c>
      <c r="Y33" s="10">
        <f t="shared" si="20"/>
        <v>7.323377461700558</v>
      </c>
      <c r="Z33" s="10">
        <f t="shared" si="20"/>
        <v>0.21317398396593173</v>
      </c>
      <c r="AA33" s="10">
        <f t="shared" si="20"/>
        <v>0.7359153875444143</v>
      </c>
      <c r="AB33" s="10">
        <f t="shared" si="20"/>
        <v>0.1675256552267089</v>
      </c>
      <c r="AC33" s="10">
        <f t="shared" si="20"/>
        <v>0.13353063967782425</v>
      </c>
      <c r="AD33" s="10">
        <f t="shared" si="20"/>
        <v>0.07684753878809007</v>
      </c>
      <c r="AE33" s="10">
        <f t="shared" si="20"/>
        <v>0.09112346598729418</v>
      </c>
      <c r="AF33" s="10">
        <f t="shared" si="20"/>
        <v>0.09446358760235926</v>
      </c>
      <c r="AG33" s="10">
        <f t="shared" si="20"/>
        <v>0.08897094316869668</v>
      </c>
      <c r="AH33" s="10">
        <f t="shared" si="20"/>
        <v>0.08345355709344102</v>
      </c>
      <c r="AI33" s="10">
        <f t="shared" si="20"/>
        <v>0.036122796725889084</v>
      </c>
      <c r="AJ33" s="10">
        <f t="shared" si="20"/>
        <v>0.008362674858459254</v>
      </c>
      <c r="AK33" s="10">
        <f t="shared" si="20"/>
        <v>0.00997088156200911</v>
      </c>
      <c r="AL33" s="10">
        <f t="shared" si="20"/>
        <v>0.008090516800935433</v>
      </c>
      <c r="AM33" s="10">
        <f t="shared" si="19"/>
        <v>0.009698723504485288</v>
      </c>
      <c r="AN33" s="10">
        <f t="shared" si="17"/>
        <v>0.5597301577601294</v>
      </c>
      <c r="AO33" s="10">
        <f t="shared" si="17"/>
        <v>1.05010949413487</v>
      </c>
      <c r="AP33" s="6" t="e">
        <f>#REF!-#REF!-#REF!-#REF!-#REF!-#REF!-#REF!-#REF!</f>
        <v>#REF!</v>
      </c>
      <c r="AQ33" s="6" t="e">
        <f>#REF!-SUM(#REF!)</f>
        <v>#REF!</v>
      </c>
      <c r="AR33" s="6" t="e">
        <f>#REF!-SUM(#REF!)</f>
        <v>#REF!</v>
      </c>
    </row>
    <row r="34" spans="1:44" ht="15.75">
      <c r="A34" s="6" t="s">
        <v>130</v>
      </c>
      <c r="B34" s="6" t="s">
        <v>132</v>
      </c>
      <c r="C34" s="6" t="s">
        <v>133</v>
      </c>
      <c r="D34" s="6" t="s">
        <v>134</v>
      </c>
      <c r="E34" s="9">
        <v>4468976</v>
      </c>
      <c r="F34" s="9">
        <v>2856161</v>
      </c>
      <c r="G34" s="9">
        <v>1451944</v>
      </c>
      <c r="H34" s="9">
        <v>25477</v>
      </c>
      <c r="I34" s="9">
        <v>54758</v>
      </c>
      <c r="J34" s="9">
        <v>8280</v>
      </c>
      <c r="K34" s="9">
        <v>7474</v>
      </c>
      <c r="L34" s="9">
        <v>4504</v>
      </c>
      <c r="M34" s="9">
        <v>1519</v>
      </c>
      <c r="N34" s="9">
        <v>2876</v>
      </c>
      <c r="O34" s="9">
        <v>24358</v>
      </c>
      <c r="P34" s="9">
        <v>5747</v>
      </c>
      <c r="Q34" s="9">
        <v>1240</v>
      </c>
      <c r="R34" s="9">
        <v>373</v>
      </c>
      <c r="S34" s="9">
        <v>342</v>
      </c>
      <c r="T34" s="9">
        <v>253</v>
      </c>
      <c r="U34" s="9">
        <v>272</v>
      </c>
      <c r="V34" s="9">
        <v>31131</v>
      </c>
      <c r="W34" s="9">
        <v>48265</v>
      </c>
      <c r="X34" s="10">
        <f t="shared" si="20"/>
        <v>63.910860116500956</v>
      </c>
      <c r="Y34" s="10">
        <f t="shared" si="20"/>
        <v>32.48941144459044</v>
      </c>
      <c r="Z34" s="10">
        <f t="shared" si="20"/>
        <v>0.5700858541196014</v>
      </c>
      <c r="AA34" s="10">
        <f t="shared" si="20"/>
        <v>1.2252918789449754</v>
      </c>
      <c r="AB34" s="10">
        <f t="shared" si="20"/>
        <v>0.18527734317660244</v>
      </c>
      <c r="AC34" s="10">
        <f t="shared" si="20"/>
        <v>0.16724189165482206</v>
      </c>
      <c r="AD34" s="10">
        <f t="shared" si="20"/>
        <v>0.10078371421104074</v>
      </c>
      <c r="AE34" s="10">
        <f t="shared" si="20"/>
        <v>0.03398988940643226</v>
      </c>
      <c r="AF34" s="10">
        <f t="shared" si="20"/>
        <v>0.06435478731593099</v>
      </c>
      <c r="AG34" s="10">
        <f t="shared" si="20"/>
        <v>0.545046561001894</v>
      </c>
      <c r="AH34" s="10">
        <f t="shared" si="20"/>
        <v>0.1285976921782529</v>
      </c>
      <c r="AI34" s="10">
        <f t="shared" si="20"/>
        <v>0.027746848495046737</v>
      </c>
      <c r="AJ34" s="10">
        <f t="shared" si="20"/>
        <v>0.008346431039235835</v>
      </c>
      <c r="AK34" s="10">
        <f t="shared" si="20"/>
        <v>0.007652759826859666</v>
      </c>
      <c r="AL34" s="10">
        <f t="shared" si="20"/>
        <v>0.005661252152618408</v>
      </c>
      <c r="AM34" s="10">
        <f t="shared" si="19"/>
        <v>0.006086405476332833</v>
      </c>
      <c r="AN34" s="10">
        <f t="shared" si="17"/>
        <v>0.6966025326607258</v>
      </c>
      <c r="AO34" s="10">
        <f t="shared" si="17"/>
        <v>1.0800013246882507</v>
      </c>
      <c r="AP34" s="6" t="e">
        <f>#REF!-#REF!-#REF!-#REF!-#REF!-#REF!-#REF!-#REF!</f>
        <v>#REF!</v>
      </c>
      <c r="AQ34" s="6" t="e">
        <f>#REF!-SUM(#REF!)</f>
        <v>#REF!</v>
      </c>
      <c r="AR34" s="6" t="e">
        <f>#REF!-SUM(#REF!)</f>
        <v>#REF!</v>
      </c>
    </row>
    <row r="35" spans="1:44" ht="15.75">
      <c r="A35" s="6" t="s">
        <v>135</v>
      </c>
      <c r="B35" s="6" t="s">
        <v>137</v>
      </c>
      <c r="C35" s="6" t="s">
        <v>138</v>
      </c>
      <c r="D35" s="6" t="s">
        <v>139</v>
      </c>
      <c r="E35" s="9">
        <v>1274923</v>
      </c>
      <c r="F35" s="9">
        <v>1236014</v>
      </c>
      <c r="G35" s="9">
        <v>6760</v>
      </c>
      <c r="H35" s="9">
        <v>7098</v>
      </c>
      <c r="I35" s="9">
        <v>9111</v>
      </c>
      <c r="J35" s="9">
        <v>1021</v>
      </c>
      <c r="K35" s="9">
        <v>2034</v>
      </c>
      <c r="L35" s="9">
        <v>1159</v>
      </c>
      <c r="M35" s="9">
        <v>616</v>
      </c>
      <c r="N35" s="9">
        <v>875</v>
      </c>
      <c r="O35" s="9">
        <v>1323</v>
      </c>
      <c r="P35" s="9">
        <v>2083</v>
      </c>
      <c r="Q35" s="9">
        <v>382</v>
      </c>
      <c r="R35" s="9">
        <v>90</v>
      </c>
      <c r="S35" s="9">
        <v>70</v>
      </c>
      <c r="T35" s="9">
        <v>109</v>
      </c>
      <c r="U35" s="9">
        <v>113</v>
      </c>
      <c r="V35" s="9">
        <v>2911</v>
      </c>
      <c r="W35" s="9">
        <v>12647</v>
      </c>
      <c r="X35" s="10">
        <f t="shared" si="20"/>
        <v>96.94812941644318</v>
      </c>
      <c r="Y35" s="10">
        <f t="shared" si="20"/>
        <v>0.5302281000499638</v>
      </c>
      <c r="Z35" s="10">
        <f t="shared" si="20"/>
        <v>0.5567395050524621</v>
      </c>
      <c r="AA35" s="10">
        <f t="shared" si="20"/>
        <v>0.7146313934253284</v>
      </c>
      <c r="AB35" s="10">
        <f t="shared" si="20"/>
        <v>0.0800832677738185</v>
      </c>
      <c r="AC35" s="10">
        <f t="shared" si="20"/>
        <v>0.1595390466718382</v>
      </c>
      <c r="AD35" s="10">
        <f t="shared" si="20"/>
        <v>0.09090745088134734</v>
      </c>
      <c r="AE35" s="10">
        <f t="shared" si="20"/>
        <v>0.04831664343650558</v>
      </c>
      <c r="AF35" s="10">
        <f t="shared" si="20"/>
        <v>0.06863159579049087</v>
      </c>
      <c r="AG35" s="10">
        <f t="shared" si="20"/>
        <v>0.1037709728352222</v>
      </c>
      <c r="AH35" s="10">
        <f t="shared" si="20"/>
        <v>0.16338241603610573</v>
      </c>
      <c r="AI35" s="10">
        <f t="shared" si="20"/>
        <v>0.029962593819391446</v>
      </c>
      <c r="AJ35" s="10">
        <f t="shared" si="20"/>
        <v>0.007059249852736205</v>
      </c>
      <c r="AK35" s="10">
        <f t="shared" si="20"/>
        <v>0.00549052766323927</v>
      </c>
      <c r="AL35" s="10">
        <f t="shared" si="20"/>
        <v>0.008549535932758293</v>
      </c>
      <c r="AM35" s="10">
        <f t="shared" si="19"/>
        <v>0.008863280370657678</v>
      </c>
      <c r="AN35" s="10">
        <f t="shared" si="17"/>
        <v>0.2283275146812788</v>
      </c>
      <c r="AO35" s="10">
        <f t="shared" si="17"/>
        <v>0.9919814765283865</v>
      </c>
      <c r="AP35" s="6" t="e">
        <f>#REF!-#REF!-#REF!-#REF!-#REF!-#REF!-#REF!-#REF!</f>
        <v>#REF!</v>
      </c>
      <c r="AQ35" s="6" t="e">
        <f>#REF!-SUM(#REF!)</f>
        <v>#REF!</v>
      </c>
      <c r="AR35" s="6" t="e">
        <f>#REF!-SUM(#REF!)</f>
        <v>#REF!</v>
      </c>
    </row>
    <row r="36" spans="1:44" ht="15.75">
      <c r="A36" s="6" t="s">
        <v>140</v>
      </c>
      <c r="B36" s="6" t="s">
        <v>142</v>
      </c>
      <c r="C36" s="6" t="s">
        <v>143</v>
      </c>
      <c r="D36" s="6" t="s">
        <v>144</v>
      </c>
      <c r="E36" s="9">
        <v>5296486</v>
      </c>
      <c r="F36" s="9">
        <v>3391308</v>
      </c>
      <c r="G36" s="9">
        <v>1477411</v>
      </c>
      <c r="H36" s="9">
        <v>15423</v>
      </c>
      <c r="I36" s="9">
        <v>210929</v>
      </c>
      <c r="J36" s="9">
        <v>49909</v>
      </c>
      <c r="K36" s="9">
        <v>49400</v>
      </c>
      <c r="L36" s="9">
        <v>26608</v>
      </c>
      <c r="M36" s="9">
        <v>6620</v>
      </c>
      <c r="N36" s="9">
        <v>39155</v>
      </c>
      <c r="O36" s="9">
        <v>16744</v>
      </c>
      <c r="P36" s="9">
        <v>22493</v>
      </c>
      <c r="Q36" s="9">
        <v>2303</v>
      </c>
      <c r="R36" s="9">
        <v>583</v>
      </c>
      <c r="S36" s="9">
        <v>708</v>
      </c>
      <c r="T36" s="9">
        <v>321</v>
      </c>
      <c r="U36" s="9">
        <v>691</v>
      </c>
      <c r="V36" s="9">
        <v>95525</v>
      </c>
      <c r="W36" s="9">
        <v>103587</v>
      </c>
      <c r="X36" s="10">
        <f t="shared" si="20"/>
        <v>64.0293960939385</v>
      </c>
      <c r="Y36" s="10">
        <f t="shared" si="20"/>
        <v>27.894173608690743</v>
      </c>
      <c r="Z36" s="10">
        <f t="shared" si="20"/>
        <v>0.29119306649729654</v>
      </c>
      <c r="AA36" s="10">
        <f t="shared" si="20"/>
        <v>3.982432880970515</v>
      </c>
      <c r="AB36" s="10">
        <f t="shared" si="20"/>
        <v>0.9423040106213818</v>
      </c>
      <c r="AC36" s="10">
        <f t="shared" si="20"/>
        <v>0.9326938653288236</v>
      </c>
      <c r="AD36" s="10">
        <f t="shared" si="20"/>
        <v>0.5023708171795414</v>
      </c>
      <c r="AE36" s="10">
        <f t="shared" si="20"/>
        <v>0.12498853013110957</v>
      </c>
      <c r="AF36" s="10">
        <f t="shared" si="20"/>
        <v>0.7392637307074917</v>
      </c>
      <c r="AG36" s="10">
        <f t="shared" si="20"/>
        <v>0.3161341311956644</v>
      </c>
      <c r="AH36" s="10">
        <f t="shared" si="20"/>
        <v>0.42467779580650267</v>
      </c>
      <c r="AI36" s="10">
        <f t="shared" si="20"/>
        <v>0.04348165934923646</v>
      </c>
      <c r="AJ36" s="10">
        <f t="shared" si="20"/>
        <v>0.01100729804628956</v>
      </c>
      <c r="AK36" s="10">
        <f t="shared" si="20"/>
        <v>0.013367353373538605</v>
      </c>
      <c r="AL36" s="10">
        <f t="shared" si="20"/>
        <v>0.006060622080375554</v>
      </c>
      <c r="AM36" s="10">
        <f t="shared" si="19"/>
        <v>0.013046385849032737</v>
      </c>
      <c r="AN36" s="10">
        <f t="shared" si="17"/>
        <v>1.8035542810837222</v>
      </c>
      <c r="AO36" s="10">
        <f t="shared" si="17"/>
        <v>1.9557684094699768</v>
      </c>
      <c r="AP36" s="6" t="e">
        <f>#REF!-#REF!-#REF!-#REF!-#REF!-#REF!-#REF!-#REF!</f>
        <v>#REF!</v>
      </c>
      <c r="AQ36" s="6" t="e">
        <f>#REF!-SUM(#REF!)</f>
        <v>#REF!</v>
      </c>
      <c r="AR36" s="6" t="e">
        <f>#REF!-SUM(#REF!)</f>
        <v>#REF!</v>
      </c>
    </row>
    <row r="37" spans="1:44" ht="15.75">
      <c r="A37" s="6" t="s">
        <v>145</v>
      </c>
      <c r="B37" s="6" t="s">
        <v>147</v>
      </c>
      <c r="C37" s="6" t="s">
        <v>148</v>
      </c>
      <c r="D37" s="6" t="s">
        <v>149</v>
      </c>
      <c r="E37" s="9">
        <v>6349097</v>
      </c>
      <c r="F37" s="9">
        <v>5367286</v>
      </c>
      <c r="G37" s="9">
        <v>343454</v>
      </c>
      <c r="H37" s="9">
        <v>15015</v>
      </c>
      <c r="I37" s="9">
        <v>238124</v>
      </c>
      <c r="J37" s="9">
        <v>43801</v>
      </c>
      <c r="K37" s="9">
        <v>84392</v>
      </c>
      <c r="L37" s="9">
        <v>8273</v>
      </c>
      <c r="M37" s="9">
        <v>10539</v>
      </c>
      <c r="N37" s="9">
        <v>17369</v>
      </c>
      <c r="O37" s="9">
        <v>33962</v>
      </c>
      <c r="P37" s="9">
        <v>39788</v>
      </c>
      <c r="Q37" s="9">
        <v>2489</v>
      </c>
      <c r="R37" s="9">
        <v>562</v>
      </c>
      <c r="S37" s="9">
        <v>529</v>
      </c>
      <c r="T37" s="9">
        <v>476</v>
      </c>
      <c r="U37" s="9">
        <v>922</v>
      </c>
      <c r="V37" s="9">
        <v>236724</v>
      </c>
      <c r="W37" s="9">
        <v>146005</v>
      </c>
      <c r="X37" s="10">
        <f t="shared" si="20"/>
        <v>84.53621042488405</v>
      </c>
      <c r="Y37" s="10">
        <f t="shared" si="20"/>
        <v>5.4094936650046455</v>
      </c>
      <c r="Z37" s="10">
        <f t="shared" si="20"/>
        <v>0.23649032295458708</v>
      </c>
      <c r="AA37" s="10">
        <f t="shared" si="20"/>
        <v>3.75051759328925</v>
      </c>
      <c r="AB37" s="10">
        <f t="shared" si="20"/>
        <v>0.6898776314175071</v>
      </c>
      <c r="AC37" s="10">
        <f t="shared" si="20"/>
        <v>1.329196892093474</v>
      </c>
      <c r="AD37" s="10">
        <f t="shared" si="20"/>
        <v>0.13030199412609383</v>
      </c>
      <c r="AE37" s="10">
        <f t="shared" si="20"/>
        <v>0.1659921087990938</v>
      </c>
      <c r="AF37" s="10">
        <f t="shared" si="20"/>
        <v>0.27356646149838315</v>
      </c>
      <c r="AG37" s="10">
        <f t="shared" si="20"/>
        <v>0.534910712499746</v>
      </c>
      <c r="AH37" s="10">
        <f t="shared" si="20"/>
        <v>0.6266717928549524</v>
      </c>
      <c r="AI37" s="10">
        <f t="shared" si="20"/>
        <v>0.03920242516376739</v>
      </c>
      <c r="AJ37" s="10">
        <f t="shared" si="20"/>
        <v>0.008851652447584278</v>
      </c>
      <c r="AK37" s="10">
        <f t="shared" si="20"/>
        <v>0.008331893496035735</v>
      </c>
      <c r="AL37" s="10">
        <f t="shared" si="20"/>
        <v>0.007497129119306257</v>
      </c>
      <c r="AM37" s="10">
        <f t="shared" si="19"/>
        <v>0.014521750100841111</v>
      </c>
      <c r="AN37" s="10">
        <f t="shared" si="17"/>
        <v>3.728467213526585</v>
      </c>
      <c r="AO37" s="10">
        <f t="shared" si="17"/>
        <v>2.299618355177122</v>
      </c>
      <c r="AP37" s="6" t="e">
        <f>#REF!-#REF!-#REF!-#REF!-#REF!-#REF!-#REF!-#REF!</f>
        <v>#REF!</v>
      </c>
      <c r="AQ37" s="6" t="e">
        <f>#REF!-SUM(#REF!)</f>
        <v>#REF!</v>
      </c>
      <c r="AR37" s="6" t="e">
        <f>#REF!-SUM(#REF!)</f>
        <v>#REF!</v>
      </c>
    </row>
    <row r="38" spans="1:44" ht="15.75">
      <c r="A38" s="6" t="s">
        <v>150</v>
      </c>
      <c r="B38" s="6" t="s">
        <v>152</v>
      </c>
      <c r="C38" s="6" t="s">
        <v>153</v>
      </c>
      <c r="D38" s="6" t="s">
        <v>154</v>
      </c>
      <c r="E38" s="9">
        <v>9938444</v>
      </c>
      <c r="F38" s="9">
        <v>7966053</v>
      </c>
      <c r="G38" s="9">
        <v>1412742</v>
      </c>
      <c r="H38" s="9">
        <v>58479</v>
      </c>
      <c r="I38" s="9">
        <v>176510</v>
      </c>
      <c r="J38" s="9">
        <v>54631</v>
      </c>
      <c r="K38" s="9">
        <v>33189</v>
      </c>
      <c r="L38" s="9">
        <v>17377</v>
      </c>
      <c r="M38" s="9">
        <v>11288</v>
      </c>
      <c r="N38" s="9">
        <v>20886</v>
      </c>
      <c r="O38" s="9">
        <v>13673</v>
      </c>
      <c r="P38" s="9">
        <v>25466</v>
      </c>
      <c r="Q38" s="9">
        <v>2692</v>
      </c>
      <c r="R38" s="9">
        <v>734</v>
      </c>
      <c r="S38" s="9">
        <v>622</v>
      </c>
      <c r="T38" s="9">
        <v>505</v>
      </c>
      <c r="U38" s="9">
        <v>831</v>
      </c>
      <c r="V38" s="9">
        <v>129552</v>
      </c>
      <c r="W38" s="9">
        <v>192416</v>
      </c>
      <c r="X38" s="10">
        <f t="shared" si="20"/>
        <v>80.15392550383137</v>
      </c>
      <c r="Y38" s="10">
        <f t="shared" si="20"/>
        <v>14.214921369985081</v>
      </c>
      <c r="Z38" s="10">
        <f t="shared" si="20"/>
        <v>0.5884120290862432</v>
      </c>
      <c r="AA38" s="10">
        <f t="shared" si="20"/>
        <v>1.776032545939787</v>
      </c>
      <c r="AB38" s="10">
        <f t="shared" si="20"/>
        <v>0.5496936945059006</v>
      </c>
      <c r="AC38" s="10">
        <f t="shared" si="20"/>
        <v>0.33394563575545627</v>
      </c>
      <c r="AD38" s="10">
        <f t="shared" si="20"/>
        <v>0.17484628378446365</v>
      </c>
      <c r="AE38" s="10">
        <f t="shared" si="20"/>
        <v>0.11357914780221129</v>
      </c>
      <c r="AF38" s="10">
        <f t="shared" si="20"/>
        <v>0.2101536216333261</v>
      </c>
      <c r="AG38" s="10">
        <f t="shared" si="20"/>
        <v>0.13757686816970544</v>
      </c>
      <c r="AH38" s="10">
        <f t="shared" si="20"/>
        <v>0.25623729428872366</v>
      </c>
      <c r="AI38" s="10">
        <f t="shared" si="20"/>
        <v>0.027086735106622323</v>
      </c>
      <c r="AJ38" s="10">
        <f t="shared" si="20"/>
        <v>0.007385461949576815</v>
      </c>
      <c r="AK38" s="10">
        <f t="shared" si="20"/>
        <v>0.006258524976344385</v>
      </c>
      <c r="AL38" s="10">
        <f t="shared" si="20"/>
        <v>0.005081278316806937</v>
      </c>
      <c r="AM38" s="10">
        <f t="shared" si="19"/>
        <v>0.008361469863894187</v>
      </c>
      <c r="AN38" s="10">
        <f t="shared" si="17"/>
        <v>1.3035440960375688</v>
      </c>
      <c r="AO38" s="10">
        <f t="shared" si="17"/>
        <v>1.936077720013314</v>
      </c>
      <c r="AP38" s="6" t="e">
        <f>#REF!-#REF!-#REF!-#REF!-#REF!-#REF!-#REF!-#REF!</f>
        <v>#REF!</v>
      </c>
      <c r="AQ38" s="6" t="e">
        <f>#REF!-SUM(#REF!)</f>
        <v>#REF!</v>
      </c>
      <c r="AR38" s="6" t="e">
        <f>#REF!-SUM(#REF!)</f>
        <v>#REF!</v>
      </c>
    </row>
    <row r="39" spans="1:44" ht="15.75">
      <c r="A39" s="6" t="s">
        <v>155</v>
      </c>
      <c r="B39" s="6" t="s">
        <v>157</v>
      </c>
      <c r="C39" s="6" t="s">
        <v>158</v>
      </c>
      <c r="D39" s="6" t="s">
        <v>159</v>
      </c>
      <c r="E39" s="9">
        <v>4919479</v>
      </c>
      <c r="F39" s="9">
        <v>4400282</v>
      </c>
      <c r="G39" s="9">
        <v>171731</v>
      </c>
      <c r="H39" s="9">
        <v>54967</v>
      </c>
      <c r="I39" s="9">
        <v>141968</v>
      </c>
      <c r="J39" s="9">
        <v>16887</v>
      </c>
      <c r="K39" s="9">
        <v>16060</v>
      </c>
      <c r="L39" s="9">
        <v>6284</v>
      </c>
      <c r="M39" s="9">
        <v>3816</v>
      </c>
      <c r="N39" s="9">
        <v>12584</v>
      </c>
      <c r="O39" s="9">
        <v>18824</v>
      </c>
      <c r="P39" s="9">
        <v>67513</v>
      </c>
      <c r="Q39" s="9">
        <v>1979</v>
      </c>
      <c r="R39" s="9">
        <v>593</v>
      </c>
      <c r="S39" s="9">
        <v>266</v>
      </c>
      <c r="T39" s="9">
        <v>508</v>
      </c>
      <c r="U39" s="9">
        <v>612</v>
      </c>
      <c r="V39" s="9">
        <v>65810</v>
      </c>
      <c r="W39" s="9">
        <v>82742</v>
      </c>
      <c r="X39" s="10">
        <f t="shared" si="20"/>
        <v>89.44609784897953</v>
      </c>
      <c r="Y39" s="10">
        <f t="shared" si="20"/>
        <v>3.4908371394613127</v>
      </c>
      <c r="Z39" s="10">
        <f t="shared" si="20"/>
        <v>1.1173337664415277</v>
      </c>
      <c r="AA39" s="10">
        <f t="shared" si="20"/>
        <v>2.885834048686863</v>
      </c>
      <c r="AB39" s="10">
        <f t="shared" si="20"/>
        <v>0.34326805745079914</v>
      </c>
      <c r="AC39" s="10">
        <f t="shared" si="20"/>
        <v>0.32645733420144696</v>
      </c>
      <c r="AD39" s="10">
        <f t="shared" si="20"/>
        <v>0.12773710386811285</v>
      </c>
      <c r="AE39" s="10">
        <f t="shared" si="20"/>
        <v>0.07756918974549948</v>
      </c>
      <c r="AF39" s="10">
        <f t="shared" si="20"/>
        <v>0.255799445429079</v>
      </c>
      <c r="AG39" s="10">
        <f t="shared" si="20"/>
        <v>0.3826421456418454</v>
      </c>
      <c r="AH39" s="10">
        <f t="shared" si="20"/>
        <v>1.3723607723500801</v>
      </c>
      <c r="AI39" s="10">
        <f t="shared" si="20"/>
        <v>0.040227837134786025</v>
      </c>
      <c r="AJ39" s="10">
        <f t="shared" si="20"/>
        <v>0.012054121991373476</v>
      </c>
      <c r="AK39" s="10">
        <f t="shared" si="20"/>
        <v>0.0054070766436852356</v>
      </c>
      <c r="AL39" s="10">
        <f t="shared" si="20"/>
        <v>0.0103262967480906</v>
      </c>
      <c r="AM39" s="10">
        <f t="shared" si="19"/>
        <v>0.012440341751636708</v>
      </c>
      <c r="AN39" s="10">
        <f t="shared" si="17"/>
        <v>1.3377432854170126</v>
      </c>
      <c r="AO39" s="10">
        <f t="shared" si="17"/>
        <v>1.6819260738789614</v>
      </c>
      <c r="AP39" s="6" t="e">
        <f>#REF!-#REF!-#REF!-#REF!-#REF!-#REF!-#REF!-#REF!</f>
        <v>#REF!</v>
      </c>
      <c r="AQ39" s="6" t="e">
        <f>#REF!-SUM(#REF!)</f>
        <v>#REF!</v>
      </c>
      <c r="AR39" s="6" t="e">
        <f>#REF!-SUM(#REF!)</f>
        <v>#REF!</v>
      </c>
    </row>
    <row r="40" spans="1:44" ht="15.75">
      <c r="A40" s="6" t="s">
        <v>160</v>
      </c>
      <c r="B40" s="6" t="s">
        <v>162</v>
      </c>
      <c r="C40" s="6" t="s">
        <v>163</v>
      </c>
      <c r="D40" s="6" t="s">
        <v>164</v>
      </c>
      <c r="E40" s="9">
        <v>2844658</v>
      </c>
      <c r="F40" s="9">
        <v>1746099</v>
      </c>
      <c r="G40" s="9">
        <v>1033809</v>
      </c>
      <c r="H40" s="9">
        <v>11652</v>
      </c>
      <c r="I40" s="9">
        <v>18626</v>
      </c>
      <c r="J40" s="9">
        <v>3827</v>
      </c>
      <c r="K40" s="9">
        <v>3099</v>
      </c>
      <c r="L40" s="9">
        <v>2608</v>
      </c>
      <c r="M40" s="9">
        <v>766</v>
      </c>
      <c r="N40" s="9">
        <v>1334</v>
      </c>
      <c r="O40" s="9">
        <v>5387</v>
      </c>
      <c r="P40" s="9">
        <v>1605</v>
      </c>
      <c r="Q40" s="9">
        <v>667</v>
      </c>
      <c r="R40" s="9">
        <v>197</v>
      </c>
      <c r="S40" s="9">
        <v>213</v>
      </c>
      <c r="T40" s="9">
        <v>157</v>
      </c>
      <c r="U40" s="9">
        <v>100</v>
      </c>
      <c r="V40" s="9">
        <v>13784</v>
      </c>
      <c r="W40" s="9">
        <v>20021</v>
      </c>
      <c r="X40" s="10">
        <f t="shared" si="20"/>
        <v>61.38168454696488</v>
      </c>
      <c r="Y40" s="10">
        <f t="shared" si="20"/>
        <v>36.34211915808508</v>
      </c>
      <c r="Z40" s="10">
        <f t="shared" si="20"/>
        <v>0.4096098722588093</v>
      </c>
      <c r="AA40" s="10">
        <f t="shared" si="20"/>
        <v>0.6547711535094904</v>
      </c>
      <c r="AB40" s="10">
        <f t="shared" si="20"/>
        <v>0.1345328682744991</v>
      </c>
      <c r="AC40" s="10">
        <f t="shared" si="20"/>
        <v>0.1089410396610067</v>
      </c>
      <c r="AD40" s="10">
        <f t="shared" si="20"/>
        <v>0.09168061679119248</v>
      </c>
      <c r="AE40" s="10">
        <f t="shared" si="20"/>
        <v>0.026927665821339507</v>
      </c>
      <c r="AF40" s="10">
        <f t="shared" si="20"/>
        <v>0.04689491671758081</v>
      </c>
      <c r="AG40" s="10">
        <f t="shared" si="20"/>
        <v>0.18937250101769704</v>
      </c>
      <c r="AH40" s="10">
        <f t="shared" si="20"/>
        <v>0.05642154522617482</v>
      </c>
      <c r="AI40" s="10">
        <f t="shared" si="20"/>
        <v>0.023447458358790405</v>
      </c>
      <c r="AJ40" s="10">
        <f t="shared" si="20"/>
        <v>0.006925261314365383</v>
      </c>
      <c r="AK40" s="10">
        <f t="shared" si="20"/>
        <v>0.00748771908609049</v>
      </c>
      <c r="AL40" s="10">
        <f t="shared" si="20"/>
        <v>0.005519116885052615</v>
      </c>
      <c r="AM40" s="10">
        <f t="shared" si="19"/>
        <v>0.0035153610732819203</v>
      </c>
      <c r="AN40" s="10">
        <f t="shared" si="17"/>
        <v>0.4845573703411798</v>
      </c>
      <c r="AO40" s="10">
        <f t="shared" si="17"/>
        <v>0.7038104404817732</v>
      </c>
      <c r="AP40" s="6" t="e">
        <f>#REF!-#REF!-#REF!-#REF!-#REF!-#REF!-#REF!-#REF!</f>
        <v>#REF!</v>
      </c>
      <c r="AQ40" s="6" t="e">
        <f>#REF!-SUM(#REF!)</f>
        <v>#REF!</v>
      </c>
      <c r="AR40" s="6" t="e">
        <f>#REF!-SUM(#REF!)</f>
        <v>#REF!</v>
      </c>
    </row>
    <row r="41" spans="1:44" ht="15.75">
      <c r="A41" s="6" t="s">
        <v>165</v>
      </c>
      <c r="B41" s="6" t="s">
        <v>167</v>
      </c>
      <c r="C41" s="6" t="s">
        <v>168</v>
      </c>
      <c r="D41" s="6" t="s">
        <v>169</v>
      </c>
      <c r="E41" s="9">
        <v>5595211</v>
      </c>
      <c r="F41" s="9">
        <v>4748083</v>
      </c>
      <c r="G41" s="9">
        <v>629391</v>
      </c>
      <c r="H41" s="9">
        <v>25076</v>
      </c>
      <c r="I41" s="9">
        <v>61595</v>
      </c>
      <c r="J41" s="9">
        <v>12169</v>
      </c>
      <c r="K41" s="9">
        <v>13667</v>
      </c>
      <c r="L41" s="9">
        <v>7735</v>
      </c>
      <c r="M41" s="9">
        <v>3337</v>
      </c>
      <c r="N41" s="9">
        <v>6767</v>
      </c>
      <c r="O41" s="9">
        <v>10626</v>
      </c>
      <c r="P41" s="9">
        <v>7294</v>
      </c>
      <c r="Q41" s="9">
        <v>3178</v>
      </c>
      <c r="R41" s="9">
        <v>594</v>
      </c>
      <c r="S41" s="9">
        <v>435</v>
      </c>
      <c r="T41" s="9">
        <v>1116</v>
      </c>
      <c r="U41" s="9">
        <v>1033</v>
      </c>
      <c r="V41" s="9">
        <v>45827</v>
      </c>
      <c r="W41" s="9">
        <v>82061</v>
      </c>
      <c r="X41" s="10">
        <f t="shared" si="20"/>
        <v>84.85976668261483</v>
      </c>
      <c r="Y41" s="10">
        <f t="shared" si="20"/>
        <v>11.248744685410433</v>
      </c>
      <c r="Z41" s="10">
        <f t="shared" si="20"/>
        <v>0.4481689787927569</v>
      </c>
      <c r="AA41" s="10">
        <f t="shared" si="20"/>
        <v>1.1008521394456796</v>
      </c>
      <c r="AB41" s="10">
        <f t="shared" si="20"/>
        <v>0.21748956384307938</v>
      </c>
      <c r="AC41" s="10">
        <f t="shared" si="20"/>
        <v>0.24426245944969724</v>
      </c>
      <c r="AD41" s="10">
        <f t="shared" si="20"/>
        <v>0.13824322264164837</v>
      </c>
      <c r="AE41" s="10">
        <f t="shared" si="20"/>
        <v>0.059640288811270925</v>
      </c>
      <c r="AF41" s="10">
        <f t="shared" si="20"/>
        <v>0.1209427133310969</v>
      </c>
      <c r="AG41" s="10">
        <f t="shared" si="20"/>
        <v>0.18991240902264456</v>
      </c>
      <c r="AH41" s="10">
        <f t="shared" si="20"/>
        <v>0.13036148234624217</v>
      </c>
      <c r="AI41" s="10">
        <f t="shared" si="20"/>
        <v>0.056798572922451</v>
      </c>
      <c r="AJ41" s="10">
        <f t="shared" si="20"/>
        <v>0.010616221622383857</v>
      </c>
      <c r="AK41" s="10">
        <f t="shared" si="20"/>
        <v>0.007774505733563935</v>
      </c>
      <c r="AL41" s="10">
        <f t="shared" si="20"/>
        <v>0.01994562850266058</v>
      </c>
      <c r="AM41" s="10">
        <f t="shared" si="19"/>
        <v>0.018462217063842632</v>
      </c>
      <c r="AN41" s="10">
        <f t="shared" si="17"/>
        <v>0.8190397109242171</v>
      </c>
      <c r="AO41" s="10">
        <f t="shared" si="17"/>
        <v>1.4666292298896324</v>
      </c>
      <c r="AP41" s="6" t="e">
        <f>#REF!-#REF!-#REF!-#REF!-#REF!-#REF!-#REF!-#REF!</f>
        <v>#REF!</v>
      </c>
      <c r="AQ41" s="6" t="e">
        <f>#REF!-SUM(#REF!)</f>
        <v>#REF!</v>
      </c>
      <c r="AR41" s="6" t="e">
        <f>#REF!-SUM(#REF!)</f>
        <v>#REF!</v>
      </c>
    </row>
    <row r="42" spans="1:44" ht="15.75">
      <c r="A42" s="6" t="s">
        <v>170</v>
      </c>
      <c r="B42" s="6" t="s">
        <v>172</v>
      </c>
      <c r="C42" s="6" t="s">
        <v>173</v>
      </c>
      <c r="D42" s="6" t="s">
        <v>174</v>
      </c>
      <c r="E42" s="9">
        <v>902195</v>
      </c>
      <c r="F42" s="9">
        <v>817229</v>
      </c>
      <c r="G42" s="9">
        <v>2692</v>
      </c>
      <c r="H42" s="9">
        <v>56068</v>
      </c>
      <c r="I42" s="9">
        <v>4691</v>
      </c>
      <c r="J42" s="9">
        <v>379</v>
      </c>
      <c r="K42" s="9">
        <v>827</v>
      </c>
      <c r="L42" s="9">
        <v>859</v>
      </c>
      <c r="M42" s="9">
        <v>885</v>
      </c>
      <c r="N42" s="9">
        <v>833</v>
      </c>
      <c r="O42" s="9">
        <v>199</v>
      </c>
      <c r="P42" s="9">
        <v>709</v>
      </c>
      <c r="Q42" s="9">
        <v>470</v>
      </c>
      <c r="R42" s="9">
        <v>217</v>
      </c>
      <c r="S42" s="9">
        <v>73</v>
      </c>
      <c r="T42" s="9">
        <v>72</v>
      </c>
      <c r="U42" s="9">
        <v>108</v>
      </c>
      <c r="V42" s="9">
        <v>5315</v>
      </c>
      <c r="W42" s="9">
        <v>15730</v>
      </c>
      <c r="X42" s="10">
        <f t="shared" si="20"/>
        <v>90.58230205221709</v>
      </c>
      <c r="Y42" s="10">
        <f t="shared" si="20"/>
        <v>0.2983833871834803</v>
      </c>
      <c r="Z42" s="10">
        <f t="shared" si="20"/>
        <v>6.214621007653556</v>
      </c>
      <c r="AA42" s="10">
        <f t="shared" si="20"/>
        <v>0.5199541119159383</v>
      </c>
      <c r="AB42" s="10">
        <f t="shared" si="20"/>
        <v>0.04200865666513337</v>
      </c>
      <c r="AC42" s="10">
        <f t="shared" si="20"/>
        <v>0.09166532734054168</v>
      </c>
      <c r="AD42" s="10">
        <f t="shared" si="20"/>
        <v>0.09521223238878514</v>
      </c>
      <c r="AE42" s="10">
        <f t="shared" si="20"/>
        <v>0.09809409274048293</v>
      </c>
      <c r="AF42" s="10">
        <f t="shared" si="20"/>
        <v>0.09233037203708733</v>
      </c>
      <c r="AG42" s="10">
        <f t="shared" si="20"/>
        <v>0.02205731576876396</v>
      </c>
      <c r="AH42" s="10">
        <f t="shared" si="20"/>
        <v>0.07858611497514395</v>
      </c>
      <c r="AI42" s="10">
        <f t="shared" si="20"/>
        <v>0.052095167896075684</v>
      </c>
      <c r="AJ42" s="10">
        <f t="shared" si="20"/>
        <v>0.0240524498584009</v>
      </c>
      <c r="AK42" s="10">
        <f t="shared" si="20"/>
        <v>0.008091377141305372</v>
      </c>
      <c r="AL42" s="10">
        <f t="shared" si="20"/>
        <v>0.007980536358547764</v>
      </c>
      <c r="AM42" s="10">
        <f t="shared" si="19"/>
        <v>0.011970804537821646</v>
      </c>
      <c r="AN42" s="10">
        <f t="shared" si="17"/>
        <v>0.5891187603566856</v>
      </c>
      <c r="AO42" s="10">
        <f t="shared" si="17"/>
        <v>1.7435255127771714</v>
      </c>
      <c r="AP42" s="6" t="e">
        <f>#REF!-#REF!-#REF!-#REF!-#REF!-#REF!-#REF!-#REF!</f>
        <v>#REF!</v>
      </c>
      <c r="AQ42" s="6" t="e">
        <f>#REF!-SUM(#REF!)</f>
        <v>#REF!</v>
      </c>
      <c r="AR42" s="6" t="e">
        <f>#REF!-SUM(#REF!)</f>
        <v>#REF!</v>
      </c>
    </row>
    <row r="43" spans="1:44" ht="15.75">
      <c r="A43" s="6" t="s">
        <v>175</v>
      </c>
      <c r="B43" s="6" t="s">
        <v>177</v>
      </c>
      <c r="C43" s="6" t="s">
        <v>178</v>
      </c>
      <c r="D43" s="6" t="s">
        <v>179</v>
      </c>
      <c r="E43" s="9">
        <v>1711263</v>
      </c>
      <c r="F43" s="9">
        <v>1533261</v>
      </c>
      <c r="G43" s="9">
        <v>68541</v>
      </c>
      <c r="H43" s="9">
        <v>14896</v>
      </c>
      <c r="I43" s="9">
        <v>21931</v>
      </c>
      <c r="J43" s="9">
        <v>3273</v>
      </c>
      <c r="K43" s="9">
        <v>3093</v>
      </c>
      <c r="L43" s="9">
        <v>2101</v>
      </c>
      <c r="M43" s="9">
        <v>1582</v>
      </c>
      <c r="N43" s="9">
        <v>2423</v>
      </c>
      <c r="O43" s="9">
        <v>6364</v>
      </c>
      <c r="P43" s="9">
        <v>3095</v>
      </c>
      <c r="Q43" s="9">
        <v>836</v>
      </c>
      <c r="R43" s="9">
        <v>244</v>
      </c>
      <c r="S43" s="9">
        <v>273</v>
      </c>
      <c r="T43" s="9">
        <v>111</v>
      </c>
      <c r="U43" s="9">
        <v>208</v>
      </c>
      <c r="V43" s="9">
        <v>47845</v>
      </c>
      <c r="W43" s="9">
        <v>23953</v>
      </c>
      <c r="X43" s="10">
        <f t="shared" si="20"/>
        <v>89.59820904209347</v>
      </c>
      <c r="Y43" s="10">
        <f t="shared" si="20"/>
        <v>4.005287322872054</v>
      </c>
      <c r="Z43" s="10">
        <f t="shared" si="20"/>
        <v>0.8704681863629379</v>
      </c>
      <c r="AA43" s="10">
        <f t="shared" si="20"/>
        <v>1.2815680582119757</v>
      </c>
      <c r="AB43" s="10">
        <f t="shared" si="20"/>
        <v>0.19126224315023466</v>
      </c>
      <c r="AC43" s="10">
        <f t="shared" si="20"/>
        <v>0.18074369632254073</v>
      </c>
      <c r="AD43" s="10">
        <f t="shared" si="20"/>
        <v>0.12277481602769418</v>
      </c>
      <c r="AE43" s="10">
        <f t="shared" si="20"/>
        <v>0.09244633934117666</v>
      </c>
      <c r="AF43" s="10">
        <f t="shared" si="20"/>
        <v>0.1415913275750133</v>
      </c>
      <c r="AG43" s="10">
        <f t="shared" si="20"/>
        <v>0.37188906673024547</v>
      </c>
      <c r="AH43" s="10">
        <f t="shared" si="20"/>
        <v>0.18086056906507067</v>
      </c>
      <c r="AI43" s="10">
        <f t="shared" si="20"/>
        <v>0.04885280637751181</v>
      </c>
      <c r="AJ43" s="10">
        <f t="shared" si="20"/>
        <v>0.014258474588651773</v>
      </c>
      <c r="AK43" s="10">
        <f t="shared" si="20"/>
        <v>0.015953129355335795</v>
      </c>
      <c r="AL43" s="10">
        <f t="shared" si="20"/>
        <v>0.006486437210411257</v>
      </c>
      <c r="AM43" s="10">
        <f t="shared" si="19"/>
        <v>0.012154765223112988</v>
      </c>
      <c r="AN43" s="10">
        <f t="shared" si="17"/>
        <v>2.7958881831723117</v>
      </c>
      <c r="AO43" s="10">
        <f t="shared" si="17"/>
        <v>1.3997264009097374</v>
      </c>
      <c r="AP43" s="6" t="e">
        <f>#REF!-#REF!-#REF!-#REF!-#REF!-#REF!-#REF!-#REF!</f>
        <v>#REF!</v>
      </c>
      <c r="AQ43" s="6" t="e">
        <f>#REF!-SUM(#REF!)</f>
        <v>#REF!</v>
      </c>
      <c r="AR43" s="6" t="e">
        <f>#REF!-SUM(#REF!)</f>
        <v>#REF!</v>
      </c>
    </row>
    <row r="44" spans="1:44" ht="15.75">
      <c r="A44" s="6" t="s">
        <v>180</v>
      </c>
      <c r="B44" s="6" t="s">
        <v>182</v>
      </c>
      <c r="C44" s="6" t="s">
        <v>183</v>
      </c>
      <c r="D44" s="6" t="s">
        <v>184</v>
      </c>
      <c r="E44" s="9">
        <v>1998257</v>
      </c>
      <c r="F44" s="9">
        <v>1501886</v>
      </c>
      <c r="G44" s="9">
        <v>135477</v>
      </c>
      <c r="H44" s="9">
        <v>26420</v>
      </c>
      <c r="I44" s="9">
        <v>90266</v>
      </c>
      <c r="J44" s="9">
        <v>5535</v>
      </c>
      <c r="K44" s="9">
        <v>14113</v>
      </c>
      <c r="L44" s="9">
        <v>40529</v>
      </c>
      <c r="M44" s="9">
        <v>8277</v>
      </c>
      <c r="N44" s="9">
        <v>7554</v>
      </c>
      <c r="O44" s="9">
        <v>4420</v>
      </c>
      <c r="P44" s="9">
        <v>9838</v>
      </c>
      <c r="Q44" s="9">
        <v>8426</v>
      </c>
      <c r="R44" s="9">
        <v>3471</v>
      </c>
      <c r="S44" s="9">
        <v>1346</v>
      </c>
      <c r="T44" s="9">
        <v>1474</v>
      </c>
      <c r="U44" s="9">
        <v>2135</v>
      </c>
      <c r="V44" s="9">
        <v>159354</v>
      </c>
      <c r="W44" s="9">
        <v>76428</v>
      </c>
      <c r="X44" s="10">
        <f t="shared" si="20"/>
        <v>75.15980176724015</v>
      </c>
      <c r="Y44" s="10">
        <f t="shared" si="20"/>
        <v>6.779758559584678</v>
      </c>
      <c r="Z44" s="10">
        <f t="shared" si="20"/>
        <v>1.3221522556908345</v>
      </c>
      <c r="AA44" s="10">
        <f t="shared" si="20"/>
        <v>4.517236771846664</v>
      </c>
      <c r="AB44" s="10">
        <f t="shared" si="20"/>
        <v>0.2769913980033599</v>
      </c>
      <c r="AC44" s="10">
        <f t="shared" si="20"/>
        <v>0.7062655103923069</v>
      </c>
      <c r="AD44" s="10">
        <f t="shared" si="20"/>
        <v>2.0282175916311065</v>
      </c>
      <c r="AE44" s="10">
        <f t="shared" si="20"/>
        <v>0.4142109848733171</v>
      </c>
      <c r="AF44" s="10">
        <f t="shared" si="20"/>
        <v>0.37802945266800014</v>
      </c>
      <c r="AG44" s="10">
        <f t="shared" si="20"/>
        <v>0.22119276949861805</v>
      </c>
      <c r="AH44" s="10">
        <f t="shared" si="20"/>
        <v>0.49232906477995575</v>
      </c>
      <c r="AI44" s="10">
        <f t="shared" si="20"/>
        <v>0.42166748321161895</v>
      </c>
      <c r="AJ44" s="10">
        <f t="shared" si="20"/>
        <v>0.17370138075332653</v>
      </c>
      <c r="AK44" s="10">
        <f t="shared" si="20"/>
        <v>0.06735870310976017</v>
      </c>
      <c r="AL44" s="10">
        <f t="shared" si="20"/>
        <v>0.0737642855748785</v>
      </c>
      <c r="AM44" s="10">
        <f t="shared" si="19"/>
        <v>0.10684311377365374</v>
      </c>
      <c r="AN44" s="10">
        <f t="shared" si="17"/>
        <v>7.974649907394295</v>
      </c>
      <c r="AO44" s="10">
        <f t="shared" si="17"/>
        <v>3.82473325503176</v>
      </c>
      <c r="AP44" s="6" t="e">
        <f>#REF!-#REF!-#REF!-#REF!-#REF!-#REF!-#REF!-#REF!</f>
        <v>#REF!</v>
      </c>
      <c r="AQ44" s="6" t="e">
        <f>#REF!-SUM(#REF!)</f>
        <v>#REF!</v>
      </c>
      <c r="AR44" s="6" t="e">
        <f>#REF!-SUM(#REF!)</f>
        <v>#REF!</v>
      </c>
    </row>
    <row r="45" spans="1:44" ht="15.75">
      <c r="A45" s="6" t="s">
        <v>185</v>
      </c>
      <c r="B45" s="6" t="s">
        <v>187</v>
      </c>
      <c r="C45" s="6" t="s">
        <v>188</v>
      </c>
      <c r="D45" s="6" t="s">
        <v>189</v>
      </c>
      <c r="E45" s="9">
        <v>1235786</v>
      </c>
      <c r="F45" s="9">
        <v>1186851</v>
      </c>
      <c r="G45" s="9">
        <v>9035</v>
      </c>
      <c r="H45" s="9">
        <v>2964</v>
      </c>
      <c r="I45" s="9">
        <v>15931</v>
      </c>
      <c r="J45" s="9">
        <v>3873</v>
      </c>
      <c r="K45" s="9">
        <v>4074</v>
      </c>
      <c r="L45" s="9">
        <v>1203</v>
      </c>
      <c r="M45" s="9">
        <v>877</v>
      </c>
      <c r="N45" s="9">
        <v>1800</v>
      </c>
      <c r="O45" s="9">
        <v>1697</v>
      </c>
      <c r="P45" s="9">
        <v>2407</v>
      </c>
      <c r="Q45" s="9">
        <v>371</v>
      </c>
      <c r="R45" s="9">
        <v>117</v>
      </c>
      <c r="S45" s="9">
        <v>83</v>
      </c>
      <c r="T45" s="9">
        <v>63</v>
      </c>
      <c r="U45" s="9">
        <v>108</v>
      </c>
      <c r="V45" s="9">
        <v>7420</v>
      </c>
      <c r="W45" s="9">
        <v>13214</v>
      </c>
      <c r="X45" s="10">
        <f t="shared" si="20"/>
        <v>96.04017200389065</v>
      </c>
      <c r="Y45" s="10">
        <f t="shared" si="20"/>
        <v>0.7311136394165333</v>
      </c>
      <c r="Z45" s="10">
        <f t="shared" si="20"/>
        <v>0.23984735221146705</v>
      </c>
      <c r="AA45" s="10">
        <f t="shared" si="20"/>
        <v>1.2891390580569775</v>
      </c>
      <c r="AB45" s="10">
        <f t="shared" si="20"/>
        <v>0.31340377702935623</v>
      </c>
      <c r="AC45" s="10">
        <f t="shared" si="20"/>
        <v>0.32966872905179373</v>
      </c>
      <c r="AD45" s="10">
        <f t="shared" si="20"/>
        <v>0.09734695165667842</v>
      </c>
      <c r="AE45" s="10">
        <f t="shared" si="20"/>
        <v>0.07096697971978967</v>
      </c>
      <c r="AF45" s="10">
        <f t="shared" si="20"/>
        <v>0.1456562867680974</v>
      </c>
      <c r="AG45" s="10">
        <f t="shared" si="20"/>
        <v>0.13732151035858958</v>
      </c>
      <c r="AH45" s="10">
        <f t="shared" si="20"/>
        <v>0.19477482347267247</v>
      </c>
      <c r="AI45" s="10">
        <f t="shared" si="20"/>
        <v>0.030021379106091185</v>
      </c>
      <c r="AJ45" s="10">
        <f t="shared" si="20"/>
        <v>0.009467658639926331</v>
      </c>
      <c r="AK45" s="10">
        <f t="shared" si="20"/>
        <v>0.006716373223195602</v>
      </c>
      <c r="AL45" s="10">
        <f t="shared" si="20"/>
        <v>0.005097970036883409</v>
      </c>
      <c r="AM45" s="10">
        <f t="shared" si="19"/>
        <v>0.008739377206085844</v>
      </c>
      <c r="AN45" s="10">
        <f t="shared" si="17"/>
        <v>0.6004275821218237</v>
      </c>
      <c r="AO45" s="10">
        <f t="shared" si="17"/>
        <v>1.069278985196466</v>
      </c>
      <c r="AP45" s="6" t="e">
        <f>#REF!-#REF!-#REF!-#REF!-#REF!-#REF!-#REF!-#REF!</f>
        <v>#REF!</v>
      </c>
      <c r="AQ45" s="6" t="e">
        <f>#REF!-SUM(#REF!)</f>
        <v>#REF!</v>
      </c>
      <c r="AR45" s="6" t="e">
        <f>#REF!-SUM(#REF!)</f>
        <v>#REF!</v>
      </c>
    </row>
    <row r="46" spans="1:44" ht="15.75">
      <c r="A46" s="6" t="s">
        <v>190</v>
      </c>
      <c r="B46" s="6" t="s">
        <v>192</v>
      </c>
      <c r="C46" s="6" t="s">
        <v>193</v>
      </c>
      <c r="D46" s="6" t="s">
        <v>194</v>
      </c>
      <c r="E46" s="9">
        <v>8414350</v>
      </c>
      <c r="F46" s="9">
        <v>6104705</v>
      </c>
      <c r="G46" s="9">
        <v>1141821</v>
      </c>
      <c r="H46" s="9">
        <v>19492</v>
      </c>
      <c r="I46" s="9">
        <v>480276</v>
      </c>
      <c r="J46" s="9">
        <v>169180</v>
      </c>
      <c r="K46" s="9">
        <v>100355</v>
      </c>
      <c r="L46" s="9">
        <v>85245</v>
      </c>
      <c r="M46" s="9">
        <v>14672</v>
      </c>
      <c r="N46" s="9">
        <v>65349</v>
      </c>
      <c r="O46" s="9">
        <v>15180</v>
      </c>
      <c r="P46" s="9">
        <v>30295</v>
      </c>
      <c r="Q46" s="9">
        <v>3329</v>
      </c>
      <c r="R46" s="9">
        <v>634</v>
      </c>
      <c r="S46" s="9">
        <v>779</v>
      </c>
      <c r="T46" s="9">
        <v>563</v>
      </c>
      <c r="U46" s="9">
        <v>1353</v>
      </c>
      <c r="V46" s="9">
        <v>450972</v>
      </c>
      <c r="W46" s="9">
        <v>213755</v>
      </c>
      <c r="X46" s="10">
        <f t="shared" si="20"/>
        <v>72.55111803050741</v>
      </c>
      <c r="Y46" s="10">
        <f t="shared" si="20"/>
        <v>13.56992518732879</v>
      </c>
      <c r="Z46" s="10">
        <f t="shared" si="20"/>
        <v>0.23165188041857063</v>
      </c>
      <c r="AA46" s="10">
        <f t="shared" si="20"/>
        <v>5.707820568433688</v>
      </c>
      <c r="AB46" s="10">
        <f t="shared" si="20"/>
        <v>2.0106128221431248</v>
      </c>
      <c r="AC46" s="10">
        <f t="shared" si="20"/>
        <v>1.1926649117281787</v>
      </c>
      <c r="AD46" s="10">
        <f t="shared" si="20"/>
        <v>1.0130907319044253</v>
      </c>
      <c r="AE46" s="10">
        <f t="shared" si="20"/>
        <v>0.17436878665612912</v>
      </c>
      <c r="AF46" s="10">
        <f t="shared" si="20"/>
        <v>0.7766375299339818</v>
      </c>
      <c r="AG46" s="10">
        <f t="shared" si="20"/>
        <v>0.18040609197383042</v>
      </c>
      <c r="AH46" s="10">
        <f t="shared" si="20"/>
        <v>0.360039694094018</v>
      </c>
      <c r="AI46" s="10">
        <f t="shared" si="20"/>
        <v>0.03956336496580247</v>
      </c>
      <c r="AJ46" s="10">
        <f t="shared" si="20"/>
        <v>0.007534747187839821</v>
      </c>
      <c r="AK46" s="10">
        <f t="shared" si="20"/>
        <v>0.009257993784427793</v>
      </c>
      <c r="AL46" s="10">
        <f t="shared" si="20"/>
        <v>0.0066909505784760554</v>
      </c>
      <c r="AM46" s="10">
        <f t="shared" si="19"/>
        <v>0.0160796734150588</v>
      </c>
      <c r="AN46" s="10">
        <f t="shared" si="17"/>
        <v>5.359558373492902</v>
      </c>
      <c r="AO46" s="10">
        <f t="shared" si="17"/>
        <v>2.5403625948528408</v>
      </c>
      <c r="AP46" s="6" t="e">
        <f>#REF!-#REF!-#REF!-#REF!-#REF!-#REF!-#REF!-#REF!</f>
        <v>#REF!</v>
      </c>
      <c r="AQ46" s="6" t="e">
        <f>#REF!-SUM(#REF!)</f>
        <v>#REF!</v>
      </c>
      <c r="AR46" s="6" t="e">
        <f>#REF!-SUM(#REF!)</f>
        <v>#REF!</v>
      </c>
    </row>
    <row r="47" spans="1:44" ht="15.75">
      <c r="A47" s="6" t="s">
        <v>195</v>
      </c>
      <c r="B47" s="6" t="s">
        <v>197</v>
      </c>
      <c r="C47" s="6" t="s">
        <v>198</v>
      </c>
      <c r="D47" s="6" t="s">
        <v>199</v>
      </c>
      <c r="E47" s="9">
        <v>1819046</v>
      </c>
      <c r="F47" s="9">
        <v>1214253</v>
      </c>
      <c r="G47" s="9">
        <v>34343</v>
      </c>
      <c r="H47" s="9">
        <v>173483</v>
      </c>
      <c r="I47" s="9">
        <v>19255</v>
      </c>
      <c r="J47" s="9">
        <v>3104</v>
      </c>
      <c r="K47" s="9">
        <v>3979</v>
      </c>
      <c r="L47" s="9">
        <v>2888</v>
      </c>
      <c r="M47" s="9">
        <v>1964</v>
      </c>
      <c r="N47" s="9">
        <v>1791</v>
      </c>
      <c r="O47" s="9">
        <v>3274</v>
      </c>
      <c r="P47" s="9">
        <v>2255</v>
      </c>
      <c r="Q47" s="9">
        <v>1503</v>
      </c>
      <c r="R47" s="9">
        <v>498</v>
      </c>
      <c r="S47" s="9">
        <v>363</v>
      </c>
      <c r="T47" s="9">
        <v>290</v>
      </c>
      <c r="U47" s="9">
        <v>352</v>
      </c>
      <c r="V47" s="9">
        <v>309882</v>
      </c>
      <c r="W47" s="9">
        <v>66327</v>
      </c>
      <c r="X47" s="10">
        <f t="shared" si="20"/>
        <v>66.75218768519323</v>
      </c>
      <c r="Y47" s="10">
        <f t="shared" si="20"/>
        <v>1.8879676489764414</v>
      </c>
      <c r="Z47" s="10">
        <f t="shared" si="20"/>
        <v>9.537032048667268</v>
      </c>
      <c r="AA47" s="10">
        <f t="shared" si="20"/>
        <v>1.0585218845482742</v>
      </c>
      <c r="AB47" s="10">
        <f t="shared" si="20"/>
        <v>0.17063889533304819</v>
      </c>
      <c r="AC47" s="10">
        <f t="shared" si="20"/>
        <v>0.21874103238730633</v>
      </c>
      <c r="AD47" s="10">
        <f t="shared" si="20"/>
        <v>0.15876453921451134</v>
      </c>
      <c r="AE47" s="10">
        <f t="shared" si="20"/>
        <v>0.10796868248521478</v>
      </c>
      <c r="AF47" s="10">
        <f t="shared" si="20"/>
        <v>0.09845820281620145</v>
      </c>
      <c r="AG47" s="10">
        <f t="shared" si="20"/>
        <v>0.17998445338930405</v>
      </c>
      <c r="AH47" s="10">
        <f t="shared" si="20"/>
        <v>0.12396607892268806</v>
      </c>
      <c r="AI47" s="10">
        <f t="shared" si="20"/>
        <v>0.08262572799148564</v>
      </c>
      <c r="AJ47" s="10">
        <f t="shared" si="20"/>
        <v>0.02737698771773776</v>
      </c>
      <c r="AK47" s="10">
        <f t="shared" si="20"/>
        <v>0.019955515143652222</v>
      </c>
      <c r="AL47" s="10">
        <f t="shared" si="20"/>
        <v>0.015942422566554114</v>
      </c>
      <c r="AM47" s="10">
        <f t="shared" si="19"/>
        <v>0.019350802563541547</v>
      </c>
      <c r="AN47" s="10">
        <f t="shared" si="19"/>
        <v>17.0354130681687</v>
      </c>
      <c r="AO47" s="10">
        <f t="shared" si="19"/>
        <v>3.646251936454603</v>
      </c>
      <c r="AP47" s="6" t="e">
        <f>#REF!-#REF!-#REF!-#REF!-#REF!-#REF!-#REF!-#REF!</f>
        <v>#REF!</v>
      </c>
      <c r="AQ47" s="6" t="e">
        <f>#REF!-SUM(#REF!)</f>
        <v>#REF!</v>
      </c>
      <c r="AR47" s="6" t="e">
        <f>#REF!-SUM(#REF!)</f>
        <v>#REF!</v>
      </c>
    </row>
    <row r="48" spans="1:44" ht="15.75">
      <c r="A48" s="6" t="s">
        <v>200</v>
      </c>
      <c r="B48" s="6" t="s">
        <v>202</v>
      </c>
      <c r="C48" s="6" t="s">
        <v>203</v>
      </c>
      <c r="D48" s="6" t="s">
        <v>204</v>
      </c>
      <c r="E48" s="9">
        <v>18976457</v>
      </c>
      <c r="F48" s="9">
        <v>12893689</v>
      </c>
      <c r="G48" s="9">
        <v>3014385</v>
      </c>
      <c r="H48" s="9">
        <v>82461</v>
      </c>
      <c r="I48" s="9">
        <v>1044976</v>
      </c>
      <c r="J48" s="9">
        <v>251724</v>
      </c>
      <c r="K48" s="9">
        <v>424774</v>
      </c>
      <c r="L48" s="9">
        <v>81681</v>
      </c>
      <c r="M48" s="9">
        <v>37279</v>
      </c>
      <c r="N48" s="9">
        <v>119846</v>
      </c>
      <c r="O48" s="9">
        <v>23818</v>
      </c>
      <c r="P48" s="9">
        <v>105854</v>
      </c>
      <c r="Q48" s="9">
        <v>8818</v>
      </c>
      <c r="R48" s="9">
        <v>1684</v>
      </c>
      <c r="S48" s="9">
        <v>1931</v>
      </c>
      <c r="T48" s="9">
        <v>1475</v>
      </c>
      <c r="U48" s="9">
        <v>3728</v>
      </c>
      <c r="V48" s="9">
        <v>1341946</v>
      </c>
      <c r="W48" s="9">
        <v>590182</v>
      </c>
      <c r="X48" s="10">
        <f aca="true" t="shared" si="21" ref="X48:AM64">(F48/$E48*100)</f>
        <v>67.94571294314845</v>
      </c>
      <c r="Y48" s="10">
        <f t="shared" si="21"/>
        <v>15.884867233119436</v>
      </c>
      <c r="Z48" s="10">
        <f t="shared" si="21"/>
        <v>0.43454370855423646</v>
      </c>
      <c r="AA48" s="10">
        <f t="shared" si="21"/>
        <v>5.5066970615220745</v>
      </c>
      <c r="AB48" s="10">
        <f t="shared" si="21"/>
        <v>1.3265068395011776</v>
      </c>
      <c r="AC48" s="10">
        <f t="shared" si="21"/>
        <v>2.2384262773604156</v>
      </c>
      <c r="AD48" s="10">
        <f t="shared" si="21"/>
        <v>0.43043335223218965</v>
      </c>
      <c r="AE48" s="10">
        <f t="shared" si="21"/>
        <v>0.19644868375587707</v>
      </c>
      <c r="AF48" s="10">
        <f t="shared" si="21"/>
        <v>0.6315509791949045</v>
      </c>
      <c r="AG48" s="10">
        <f t="shared" si="21"/>
        <v>0.1255134190750149</v>
      </c>
      <c r="AH48" s="10">
        <f t="shared" si="21"/>
        <v>0.557817510402495</v>
      </c>
      <c r="AI48" s="10">
        <f t="shared" si="21"/>
        <v>0.04646810518949875</v>
      </c>
      <c r="AJ48" s="10">
        <f t="shared" si="21"/>
        <v>0.008874153905547279</v>
      </c>
      <c r="AK48" s="10">
        <f t="shared" si="21"/>
        <v>0.01017576674086211</v>
      </c>
      <c r="AL48" s="10">
        <f t="shared" si="21"/>
        <v>0.007772789198742421</v>
      </c>
      <c r="AM48" s="10">
        <f t="shared" si="19"/>
        <v>0.019645395344346946</v>
      </c>
      <c r="AN48" s="10">
        <f t="shared" si="19"/>
        <v>7.071636185827524</v>
      </c>
      <c r="AO48" s="10">
        <f t="shared" si="19"/>
        <v>3.1100747626387792</v>
      </c>
      <c r="AP48" s="6" t="e">
        <f>#REF!-#REF!-#REF!-#REF!-#REF!-#REF!-#REF!-#REF!</f>
        <v>#REF!</v>
      </c>
      <c r="AQ48" s="6" t="e">
        <f>#REF!-SUM(#REF!)</f>
        <v>#REF!</v>
      </c>
      <c r="AR48" s="6" t="e">
        <f>#REF!-SUM(#REF!)</f>
        <v>#REF!</v>
      </c>
    </row>
    <row r="49" spans="1:44" ht="15.75">
      <c r="A49" s="6" t="s">
        <v>205</v>
      </c>
      <c r="B49" s="6" t="s">
        <v>207</v>
      </c>
      <c r="C49" s="6" t="s">
        <v>208</v>
      </c>
      <c r="D49" s="6" t="s">
        <v>209</v>
      </c>
      <c r="E49" s="9">
        <v>8049313</v>
      </c>
      <c r="F49" s="9">
        <v>5804656</v>
      </c>
      <c r="G49" s="9">
        <v>1737545</v>
      </c>
      <c r="H49" s="9">
        <v>99551</v>
      </c>
      <c r="I49" s="9">
        <v>113689</v>
      </c>
      <c r="J49" s="9">
        <v>26197</v>
      </c>
      <c r="K49" s="9">
        <v>18984</v>
      </c>
      <c r="L49" s="9">
        <v>9592</v>
      </c>
      <c r="M49" s="9">
        <v>5664</v>
      </c>
      <c r="N49" s="9">
        <v>12600</v>
      </c>
      <c r="O49" s="9">
        <v>15596</v>
      </c>
      <c r="P49" s="9">
        <v>25056</v>
      </c>
      <c r="Q49" s="9">
        <v>3983</v>
      </c>
      <c r="R49" s="9">
        <v>932</v>
      </c>
      <c r="S49" s="9">
        <v>1313</v>
      </c>
      <c r="T49" s="9">
        <v>823</v>
      </c>
      <c r="U49" s="9">
        <v>915</v>
      </c>
      <c r="V49" s="9">
        <v>186629</v>
      </c>
      <c r="W49" s="9">
        <v>103260</v>
      </c>
      <c r="X49" s="10">
        <f t="shared" si="21"/>
        <v>72.11368224841051</v>
      </c>
      <c r="Y49" s="10">
        <f t="shared" si="21"/>
        <v>21.586252143505913</v>
      </c>
      <c r="Z49" s="10">
        <f t="shared" si="21"/>
        <v>1.236763932524428</v>
      </c>
      <c r="AA49" s="10">
        <f t="shared" si="21"/>
        <v>1.412406251316106</v>
      </c>
      <c r="AB49" s="10">
        <f t="shared" si="21"/>
        <v>0.32545634639875476</v>
      </c>
      <c r="AC49" s="10">
        <f t="shared" si="21"/>
        <v>0.23584621445333284</v>
      </c>
      <c r="AD49" s="10">
        <f t="shared" si="21"/>
        <v>0.11916544927498782</v>
      </c>
      <c r="AE49" s="10">
        <f t="shared" si="21"/>
        <v>0.07036625361692359</v>
      </c>
      <c r="AF49" s="10">
        <f t="shared" si="21"/>
        <v>0.15653509808849525</v>
      </c>
      <c r="AG49" s="10">
        <f t="shared" si="21"/>
        <v>0.19375566585620413</v>
      </c>
      <c r="AH49" s="10">
        <f t="shared" si="21"/>
        <v>0.31128122362740773</v>
      </c>
      <c r="AI49" s="10">
        <f t="shared" si="21"/>
        <v>0.049482483784641006</v>
      </c>
      <c r="AJ49" s="10">
        <f t="shared" si="21"/>
        <v>0.011578627890355363</v>
      </c>
      <c r="AK49" s="10">
        <f t="shared" si="21"/>
        <v>0.01631195109445986</v>
      </c>
      <c r="AL49" s="10">
        <f t="shared" si="21"/>
        <v>0.010224475057685048</v>
      </c>
      <c r="AM49" s="10">
        <f t="shared" si="19"/>
        <v>0.011367429742140727</v>
      </c>
      <c r="AN49" s="10">
        <f t="shared" si="19"/>
        <v>2.3185705413617286</v>
      </c>
      <c r="AO49" s="10">
        <f t="shared" si="19"/>
        <v>1.2828423990966682</v>
      </c>
      <c r="AP49" s="6" t="e">
        <f>#REF!-#REF!-#REF!-#REF!-#REF!-#REF!-#REF!-#REF!</f>
        <v>#REF!</v>
      </c>
      <c r="AQ49" s="6" t="e">
        <f>#REF!-SUM(#REF!)</f>
        <v>#REF!</v>
      </c>
      <c r="AR49" s="6" t="e">
        <f>#REF!-SUM(#REF!)</f>
        <v>#REF!</v>
      </c>
    </row>
    <row r="50" spans="1:44" ht="15.75">
      <c r="A50" s="6" t="s">
        <v>210</v>
      </c>
      <c r="B50" s="6" t="s">
        <v>212</v>
      </c>
      <c r="C50" s="6" t="s">
        <v>213</v>
      </c>
      <c r="D50" s="6" t="s">
        <v>214</v>
      </c>
      <c r="E50" s="9">
        <v>642200</v>
      </c>
      <c r="F50" s="9">
        <v>593181</v>
      </c>
      <c r="G50" s="9">
        <v>3916</v>
      </c>
      <c r="H50" s="9">
        <v>31329</v>
      </c>
      <c r="I50" s="9">
        <v>3606</v>
      </c>
      <c r="J50" s="9">
        <v>822</v>
      </c>
      <c r="K50" s="9">
        <v>606</v>
      </c>
      <c r="L50" s="9">
        <v>643</v>
      </c>
      <c r="M50" s="9">
        <v>186</v>
      </c>
      <c r="N50" s="9">
        <v>411</v>
      </c>
      <c r="O50" s="9">
        <v>478</v>
      </c>
      <c r="P50" s="9">
        <v>460</v>
      </c>
      <c r="Q50" s="9">
        <v>230</v>
      </c>
      <c r="R50" s="9">
        <v>52</v>
      </c>
      <c r="S50" s="9">
        <v>30</v>
      </c>
      <c r="T50" s="9">
        <v>52</v>
      </c>
      <c r="U50" s="9">
        <v>96</v>
      </c>
      <c r="V50" s="9">
        <v>2540</v>
      </c>
      <c r="W50" s="9">
        <v>7398</v>
      </c>
      <c r="X50" s="10">
        <f t="shared" si="21"/>
        <v>92.36701962005606</v>
      </c>
      <c r="Y50" s="10">
        <f t="shared" si="21"/>
        <v>0.6097788850825288</v>
      </c>
      <c r="Z50" s="10">
        <f t="shared" si="21"/>
        <v>4.878386795390844</v>
      </c>
      <c r="AA50" s="10">
        <f t="shared" si="21"/>
        <v>0.5615073185923388</v>
      </c>
      <c r="AB50" s="10">
        <f t="shared" si="21"/>
        <v>0.1279975085643102</v>
      </c>
      <c r="AC50" s="10">
        <f t="shared" si="21"/>
        <v>0.09436312675179072</v>
      </c>
      <c r="AD50" s="10">
        <f t="shared" si="21"/>
        <v>0.1001245717844908</v>
      </c>
      <c r="AE50" s="10">
        <f t="shared" si="21"/>
        <v>0.028962939894113984</v>
      </c>
      <c r="AF50" s="10">
        <f t="shared" si="21"/>
        <v>0.0639987542821551</v>
      </c>
      <c r="AG50" s="10">
        <f t="shared" si="21"/>
        <v>0.07443164123326067</v>
      </c>
      <c r="AH50" s="10">
        <f t="shared" si="21"/>
        <v>0.07162877608221738</v>
      </c>
      <c r="AI50" s="10">
        <f t="shared" si="21"/>
        <v>0.03581438804110869</v>
      </c>
      <c r="AJ50" s="10">
        <f t="shared" si="21"/>
        <v>0.008097165991902834</v>
      </c>
      <c r="AK50" s="10">
        <f t="shared" si="21"/>
        <v>0.004671441918405481</v>
      </c>
      <c r="AL50" s="10">
        <f t="shared" si="21"/>
        <v>0.008097165991902834</v>
      </c>
      <c r="AM50" s="10">
        <f t="shared" si="19"/>
        <v>0.01494861413889754</v>
      </c>
      <c r="AN50" s="10">
        <f t="shared" si="19"/>
        <v>0.3955154157583307</v>
      </c>
      <c r="AO50" s="10">
        <f t="shared" si="19"/>
        <v>1.1519775770787917</v>
      </c>
      <c r="AP50" s="6" t="e">
        <f>#REF!-#REF!-#REF!-#REF!-#REF!-#REF!-#REF!-#REF!</f>
        <v>#REF!</v>
      </c>
      <c r="AQ50" s="6" t="e">
        <f>#REF!-SUM(#REF!)</f>
        <v>#REF!</v>
      </c>
      <c r="AR50" s="6" t="e">
        <f>#REF!-SUM(#REF!)</f>
        <v>#REF!</v>
      </c>
    </row>
    <row r="51" spans="1:44" ht="15.75">
      <c r="A51" s="6" t="s">
        <v>215</v>
      </c>
      <c r="B51" s="6" t="s">
        <v>217</v>
      </c>
      <c r="C51" s="6" t="s">
        <v>218</v>
      </c>
      <c r="D51" s="6" t="s">
        <v>219</v>
      </c>
      <c r="E51" s="9">
        <v>11353140</v>
      </c>
      <c r="F51" s="9">
        <v>9645453</v>
      </c>
      <c r="G51" s="9">
        <v>1301307</v>
      </c>
      <c r="H51" s="9">
        <v>24486</v>
      </c>
      <c r="I51" s="9">
        <v>132633</v>
      </c>
      <c r="J51" s="9">
        <v>38752</v>
      </c>
      <c r="K51" s="9">
        <v>30425</v>
      </c>
      <c r="L51" s="9">
        <v>12393</v>
      </c>
      <c r="M51" s="9">
        <v>10732</v>
      </c>
      <c r="N51" s="9">
        <v>13376</v>
      </c>
      <c r="O51" s="9">
        <v>9812</v>
      </c>
      <c r="P51" s="9">
        <v>17143</v>
      </c>
      <c r="Q51" s="9">
        <v>2749</v>
      </c>
      <c r="R51" s="9">
        <v>788</v>
      </c>
      <c r="S51" s="9">
        <v>618</v>
      </c>
      <c r="T51" s="9">
        <v>565</v>
      </c>
      <c r="U51" s="9">
        <v>778</v>
      </c>
      <c r="V51" s="9">
        <v>88627</v>
      </c>
      <c r="W51" s="9">
        <v>157885</v>
      </c>
      <c r="X51" s="10">
        <f t="shared" si="21"/>
        <v>84.95846083110047</v>
      </c>
      <c r="Y51" s="10">
        <f t="shared" si="21"/>
        <v>11.462088902277255</v>
      </c>
      <c r="Z51" s="10">
        <f t="shared" si="21"/>
        <v>0.21567601562210983</v>
      </c>
      <c r="AA51" s="10">
        <f t="shared" si="21"/>
        <v>1.168249488687711</v>
      </c>
      <c r="AB51" s="10">
        <f t="shared" si="21"/>
        <v>0.34133288235677534</v>
      </c>
      <c r="AC51" s="10">
        <f t="shared" si="21"/>
        <v>0.2679875347260758</v>
      </c>
      <c r="AD51" s="10">
        <f t="shared" si="21"/>
        <v>0.10915922819589999</v>
      </c>
      <c r="AE51" s="10">
        <f t="shared" si="21"/>
        <v>0.09452891446771554</v>
      </c>
      <c r="AF51" s="10">
        <f t="shared" si="21"/>
        <v>0.11781762578458471</v>
      </c>
      <c r="AG51" s="10">
        <f t="shared" si="21"/>
        <v>0.08642542944066575</v>
      </c>
      <c r="AH51" s="10">
        <f t="shared" si="21"/>
        <v>0.150997873715994</v>
      </c>
      <c r="AI51" s="10">
        <f t="shared" si="21"/>
        <v>0.02421356558626072</v>
      </c>
      <c r="AJ51" s="10">
        <f t="shared" si="21"/>
        <v>0.0069408110883861195</v>
      </c>
      <c r="AK51" s="10">
        <f t="shared" si="21"/>
        <v>0.005443427985561703</v>
      </c>
      <c r="AL51" s="10">
        <f t="shared" si="21"/>
        <v>0.004976596782916444</v>
      </c>
      <c r="AM51" s="10">
        <f t="shared" si="19"/>
        <v>0.006852729729396449</v>
      </c>
      <c r="AN51" s="10">
        <f t="shared" si="19"/>
        <v>0.7806386603177623</v>
      </c>
      <c r="AO51" s="10">
        <f t="shared" si="19"/>
        <v>1.3906725364084298</v>
      </c>
      <c r="AP51" s="6" t="e">
        <f>#REF!-#REF!-#REF!-#REF!-#REF!-#REF!-#REF!-#REF!</f>
        <v>#REF!</v>
      </c>
      <c r="AQ51" s="6" t="e">
        <f>#REF!-SUM(#REF!)</f>
        <v>#REF!</v>
      </c>
      <c r="AR51" s="6" t="e">
        <f>#REF!-SUM(#REF!)</f>
        <v>#REF!</v>
      </c>
    </row>
    <row r="52" spans="1:44" ht="15.75">
      <c r="A52" s="6" t="s">
        <v>220</v>
      </c>
      <c r="B52" s="6" t="s">
        <v>222</v>
      </c>
      <c r="C52" s="6" t="s">
        <v>223</v>
      </c>
      <c r="D52" s="6" t="s">
        <v>224</v>
      </c>
      <c r="E52" s="9">
        <v>3450654</v>
      </c>
      <c r="F52" s="9">
        <v>2628434</v>
      </c>
      <c r="G52" s="9">
        <v>260968</v>
      </c>
      <c r="H52" s="9">
        <v>273230</v>
      </c>
      <c r="I52" s="9">
        <v>46767</v>
      </c>
      <c r="J52" s="9">
        <v>8502</v>
      </c>
      <c r="K52" s="9">
        <v>6964</v>
      </c>
      <c r="L52" s="9">
        <v>4028</v>
      </c>
      <c r="M52" s="9">
        <v>2505</v>
      </c>
      <c r="N52" s="9">
        <v>5074</v>
      </c>
      <c r="O52" s="9">
        <v>12566</v>
      </c>
      <c r="P52" s="9">
        <v>7128</v>
      </c>
      <c r="Q52" s="9">
        <v>2372</v>
      </c>
      <c r="R52" s="9">
        <v>702</v>
      </c>
      <c r="S52" s="9">
        <v>585</v>
      </c>
      <c r="T52" s="9">
        <v>388</v>
      </c>
      <c r="U52" s="9">
        <v>697</v>
      </c>
      <c r="V52" s="9">
        <v>82898</v>
      </c>
      <c r="W52" s="9">
        <v>155985</v>
      </c>
      <c r="X52" s="10">
        <f t="shared" si="21"/>
        <v>76.17205318180264</v>
      </c>
      <c r="Y52" s="10">
        <f t="shared" si="21"/>
        <v>7.562856200592699</v>
      </c>
      <c r="Z52" s="10">
        <f t="shared" si="21"/>
        <v>7.918209127892857</v>
      </c>
      <c r="AA52" s="10">
        <f t="shared" si="21"/>
        <v>1.3553082980791469</v>
      </c>
      <c r="AB52" s="10">
        <f t="shared" si="21"/>
        <v>0.2463880759995062</v>
      </c>
      <c r="AC52" s="10">
        <f t="shared" si="21"/>
        <v>0.20181681501535653</v>
      </c>
      <c r="AD52" s="10">
        <f t="shared" si="21"/>
        <v>0.11673149495718782</v>
      </c>
      <c r="AE52" s="10">
        <f t="shared" si="21"/>
        <v>0.07259493417769501</v>
      </c>
      <c r="AF52" s="10">
        <f t="shared" si="21"/>
        <v>0.1470445892285926</v>
      </c>
      <c r="AG52" s="10">
        <f t="shared" si="21"/>
        <v>0.3641628514478705</v>
      </c>
      <c r="AH52" s="10">
        <f t="shared" si="21"/>
        <v>0.2065695372529381</v>
      </c>
      <c r="AI52" s="10">
        <f t="shared" si="21"/>
        <v>0.0687405923630709</v>
      </c>
      <c r="AJ52" s="10">
        <f t="shared" si="21"/>
        <v>0.02034396957794088</v>
      </c>
      <c r="AK52" s="10">
        <f t="shared" si="21"/>
        <v>0.016953307981617396</v>
      </c>
      <c r="AL52" s="10">
        <f t="shared" si="21"/>
        <v>0.011244245293790684</v>
      </c>
      <c r="AM52" s="10">
        <f t="shared" si="19"/>
        <v>0.020199069509721924</v>
      </c>
      <c r="AN52" s="10">
        <f t="shared" si="19"/>
        <v>2.4023851710429382</v>
      </c>
      <c r="AO52" s="10">
        <f t="shared" si="19"/>
        <v>4.520447428226649</v>
      </c>
      <c r="AP52" s="6" t="e">
        <f>#REF!-#REF!-#REF!-#REF!-#REF!-#REF!-#REF!-#REF!</f>
        <v>#REF!</v>
      </c>
      <c r="AQ52" s="6" t="e">
        <f>#REF!-SUM(#REF!)</f>
        <v>#REF!</v>
      </c>
      <c r="AR52" s="6" t="e">
        <f>#REF!-SUM(#REF!)</f>
        <v>#REF!</v>
      </c>
    </row>
    <row r="53" spans="1:44" ht="15.75">
      <c r="A53" s="6" t="s">
        <v>225</v>
      </c>
      <c r="B53" s="6" t="s">
        <v>227</v>
      </c>
      <c r="C53" s="6" t="s">
        <v>228</v>
      </c>
      <c r="D53" s="6" t="s">
        <v>229</v>
      </c>
      <c r="E53" s="9">
        <v>3421399</v>
      </c>
      <c r="F53" s="9">
        <v>2961623</v>
      </c>
      <c r="G53" s="9">
        <v>55662</v>
      </c>
      <c r="H53" s="9">
        <v>45211</v>
      </c>
      <c r="I53" s="9">
        <v>101350</v>
      </c>
      <c r="J53" s="9">
        <v>9575</v>
      </c>
      <c r="K53" s="9">
        <v>20930</v>
      </c>
      <c r="L53" s="9">
        <v>10627</v>
      </c>
      <c r="M53" s="9">
        <v>12131</v>
      </c>
      <c r="N53" s="9">
        <v>12387</v>
      </c>
      <c r="O53" s="9">
        <v>18890</v>
      </c>
      <c r="P53" s="9">
        <v>16810</v>
      </c>
      <c r="Q53" s="9">
        <v>7976</v>
      </c>
      <c r="R53" s="9">
        <v>2244</v>
      </c>
      <c r="S53" s="9">
        <v>1015</v>
      </c>
      <c r="T53" s="9">
        <v>1124</v>
      </c>
      <c r="U53" s="9">
        <v>3593</v>
      </c>
      <c r="V53" s="9">
        <v>144832</v>
      </c>
      <c r="W53" s="9">
        <v>104745</v>
      </c>
      <c r="X53" s="10">
        <f t="shared" si="21"/>
        <v>86.56175441683358</v>
      </c>
      <c r="Y53" s="10">
        <f t="shared" si="21"/>
        <v>1.6268783617461746</v>
      </c>
      <c r="Z53" s="10">
        <f t="shared" si="21"/>
        <v>1.3214185191496226</v>
      </c>
      <c r="AA53" s="10">
        <f t="shared" si="21"/>
        <v>2.962238546278876</v>
      </c>
      <c r="AB53" s="10">
        <f t="shared" si="21"/>
        <v>0.2798562810125332</v>
      </c>
      <c r="AC53" s="10">
        <f t="shared" si="21"/>
        <v>0.6117380638738715</v>
      </c>
      <c r="AD53" s="10">
        <f t="shared" si="21"/>
        <v>0.3106039371613775</v>
      </c>
      <c r="AE53" s="10">
        <f t="shared" si="21"/>
        <v>0.35456256344261516</v>
      </c>
      <c r="AF53" s="10">
        <f t="shared" si="21"/>
        <v>0.36204488280963426</v>
      </c>
      <c r="AG53" s="10">
        <f t="shared" si="21"/>
        <v>0.5521133314179375</v>
      </c>
      <c r="AH53" s="10">
        <f t="shared" si="21"/>
        <v>0.4913194865609068</v>
      </c>
      <c r="AI53" s="10">
        <f t="shared" si="21"/>
        <v>0.2331210127786908</v>
      </c>
      <c r="AJ53" s="10">
        <f t="shared" si="21"/>
        <v>0.06558720570152735</v>
      </c>
      <c r="AK53" s="10">
        <f t="shared" si="21"/>
        <v>0.029666227177829886</v>
      </c>
      <c r="AL53" s="10">
        <f t="shared" si="21"/>
        <v>0.03285205847081851</v>
      </c>
      <c r="AM53" s="10">
        <f t="shared" si="19"/>
        <v>0.10501552142851507</v>
      </c>
      <c r="AN53" s="10">
        <f t="shared" si="19"/>
        <v>4.233122181891092</v>
      </c>
      <c r="AO53" s="10">
        <f t="shared" si="19"/>
        <v>3.0614669613219623</v>
      </c>
      <c r="AP53" s="6" t="e">
        <f>#REF!-#REF!-#REF!-#REF!-#REF!-#REF!-#REF!-#REF!</f>
        <v>#REF!</v>
      </c>
      <c r="AQ53" s="6" t="e">
        <f>#REF!-SUM(#REF!)</f>
        <v>#REF!</v>
      </c>
      <c r="AR53" s="6" t="e">
        <f>#REF!-SUM(#REF!)</f>
        <v>#REF!</v>
      </c>
    </row>
    <row r="54" spans="1:44" ht="15.75">
      <c r="A54" s="6" t="s">
        <v>230</v>
      </c>
      <c r="B54" s="6" t="s">
        <v>232</v>
      </c>
      <c r="C54" s="6" t="s">
        <v>233</v>
      </c>
      <c r="D54" s="6" t="s">
        <v>234</v>
      </c>
      <c r="E54" s="9">
        <v>12281054</v>
      </c>
      <c r="F54" s="9">
        <v>10484203</v>
      </c>
      <c r="G54" s="9">
        <v>1224612</v>
      </c>
      <c r="H54" s="9">
        <v>18348</v>
      </c>
      <c r="I54" s="9">
        <v>219813</v>
      </c>
      <c r="J54" s="9">
        <v>57241</v>
      </c>
      <c r="K54" s="9">
        <v>50650</v>
      </c>
      <c r="L54" s="9">
        <v>14506</v>
      </c>
      <c r="M54" s="9">
        <v>6984</v>
      </c>
      <c r="N54" s="9">
        <v>31612</v>
      </c>
      <c r="O54" s="9">
        <v>30037</v>
      </c>
      <c r="P54" s="9">
        <v>28783</v>
      </c>
      <c r="Q54" s="9">
        <v>3417</v>
      </c>
      <c r="R54" s="9">
        <v>897</v>
      </c>
      <c r="S54" s="9">
        <v>646</v>
      </c>
      <c r="T54" s="9">
        <v>734</v>
      </c>
      <c r="U54" s="9">
        <v>1140</v>
      </c>
      <c r="V54" s="9">
        <v>188437</v>
      </c>
      <c r="W54" s="9">
        <v>142224</v>
      </c>
      <c r="X54" s="10">
        <f t="shared" si="21"/>
        <v>85.36891866121589</v>
      </c>
      <c r="Y54" s="10">
        <f t="shared" si="21"/>
        <v>9.97155455875367</v>
      </c>
      <c r="Z54" s="10">
        <f t="shared" si="21"/>
        <v>0.1494008576136869</v>
      </c>
      <c r="AA54" s="10">
        <f t="shared" si="21"/>
        <v>1.7898545190013821</v>
      </c>
      <c r="AB54" s="10">
        <f t="shared" si="21"/>
        <v>0.4660919168664188</v>
      </c>
      <c r="AC54" s="10">
        <f t="shared" si="21"/>
        <v>0.41242388479034453</v>
      </c>
      <c r="AD54" s="10">
        <f t="shared" si="21"/>
        <v>0.11811689778418041</v>
      </c>
      <c r="AE54" s="10">
        <f t="shared" si="21"/>
        <v>0.0568680831466094</v>
      </c>
      <c r="AF54" s="10">
        <f t="shared" si="21"/>
        <v>0.25740461690014554</v>
      </c>
      <c r="AG54" s="10">
        <f t="shared" si="21"/>
        <v>0.2445799847472375</v>
      </c>
      <c r="AH54" s="10">
        <f t="shared" si="21"/>
        <v>0.23436913476644594</v>
      </c>
      <c r="AI54" s="10">
        <f t="shared" si="21"/>
        <v>0.027823344804118605</v>
      </c>
      <c r="AJ54" s="10">
        <f t="shared" si="21"/>
        <v>0.0073039333594657274</v>
      </c>
      <c r="AK54" s="10">
        <f t="shared" si="21"/>
        <v>0.005260134838589587</v>
      </c>
      <c r="AL54" s="10">
        <f t="shared" si="21"/>
        <v>0.005976685714434608</v>
      </c>
      <c r="AM54" s="10">
        <f t="shared" si="19"/>
        <v>0.009282590891628683</v>
      </c>
      <c r="AN54" s="10">
        <f t="shared" si="19"/>
        <v>1.5343715612682753</v>
      </c>
      <c r="AO54" s="10">
        <f t="shared" si="19"/>
        <v>1.1580764973429805</v>
      </c>
      <c r="AP54" s="6" t="e">
        <f>#REF!-#REF!-#REF!-#REF!-#REF!-#REF!-#REF!-#REF!</f>
        <v>#REF!</v>
      </c>
      <c r="AQ54" s="6" t="e">
        <f>#REF!-SUM(#REF!)</f>
        <v>#REF!</v>
      </c>
      <c r="AR54" s="6" t="e">
        <f>#REF!-SUM(#REF!)</f>
        <v>#REF!</v>
      </c>
    </row>
    <row r="55" spans="1:44" ht="15.75">
      <c r="A55" s="6" t="s">
        <v>235</v>
      </c>
      <c r="B55" s="6" t="s">
        <v>237</v>
      </c>
      <c r="C55" s="6" t="s">
        <v>238</v>
      </c>
      <c r="D55" s="6" t="s">
        <v>239</v>
      </c>
      <c r="E55" s="9">
        <v>1048319</v>
      </c>
      <c r="F55" s="9">
        <v>891191</v>
      </c>
      <c r="G55" s="9">
        <v>46908</v>
      </c>
      <c r="H55" s="9">
        <v>5121</v>
      </c>
      <c r="I55" s="9">
        <v>23665</v>
      </c>
      <c r="J55" s="9">
        <v>2942</v>
      </c>
      <c r="K55" s="9">
        <v>4974</v>
      </c>
      <c r="L55" s="9">
        <v>2062</v>
      </c>
      <c r="M55" s="9">
        <v>784</v>
      </c>
      <c r="N55" s="9">
        <v>1560</v>
      </c>
      <c r="O55" s="9">
        <v>952</v>
      </c>
      <c r="P55" s="9">
        <v>10391</v>
      </c>
      <c r="Q55" s="9">
        <v>567</v>
      </c>
      <c r="R55" s="9">
        <v>114</v>
      </c>
      <c r="S55" s="9">
        <v>248</v>
      </c>
      <c r="T55" s="9">
        <v>80</v>
      </c>
      <c r="U55" s="9">
        <v>125</v>
      </c>
      <c r="V55" s="9">
        <v>52616</v>
      </c>
      <c r="W55" s="9">
        <v>28251</v>
      </c>
      <c r="X55" s="10">
        <f t="shared" si="21"/>
        <v>85.01143258874446</v>
      </c>
      <c r="Y55" s="10">
        <f t="shared" si="21"/>
        <v>4.4745921804336275</v>
      </c>
      <c r="Z55" s="10">
        <f t="shared" si="21"/>
        <v>0.48849634510106177</v>
      </c>
      <c r="AA55" s="10">
        <f t="shared" si="21"/>
        <v>2.2574235514189858</v>
      </c>
      <c r="AB55" s="10">
        <f t="shared" si="21"/>
        <v>0.2806397670937949</v>
      </c>
      <c r="AC55" s="10">
        <f t="shared" si="21"/>
        <v>0.47447389582751054</v>
      </c>
      <c r="AD55" s="10">
        <f t="shared" si="21"/>
        <v>0.1966958530752567</v>
      </c>
      <c r="AE55" s="10">
        <f t="shared" si="21"/>
        <v>0.0747863961256068</v>
      </c>
      <c r="AF55" s="10">
        <f t="shared" si="21"/>
        <v>0.148809665760136</v>
      </c>
      <c r="AG55" s="10">
        <f t="shared" si="21"/>
        <v>0.09081205243823684</v>
      </c>
      <c r="AH55" s="10">
        <f t="shared" si="21"/>
        <v>0.9912059210984443</v>
      </c>
      <c r="AI55" s="10">
        <f t="shared" si="21"/>
        <v>0.05408659005512635</v>
      </c>
      <c r="AJ55" s="10">
        <f t="shared" si="21"/>
        <v>0.01087455249785609</v>
      </c>
      <c r="AK55" s="10">
        <f t="shared" si="21"/>
        <v>0.023656921223406232</v>
      </c>
      <c r="AL55" s="10">
        <f t="shared" si="21"/>
        <v>0.007631264910776205</v>
      </c>
      <c r="AM55" s="10">
        <f t="shared" si="19"/>
        <v>0.011923851423087821</v>
      </c>
      <c r="AN55" s="10">
        <f t="shared" si="19"/>
        <v>5.019082931817509</v>
      </c>
      <c r="AO55" s="10">
        <f t="shared" si="19"/>
        <v>2.6948858124292316</v>
      </c>
      <c r="AP55" s="6" t="e">
        <f>#REF!-#REF!-#REF!-#REF!-#REF!-#REF!-#REF!-#REF!</f>
        <v>#REF!</v>
      </c>
      <c r="AQ55" s="6" t="e">
        <f>#REF!-SUM(#REF!)</f>
        <v>#REF!</v>
      </c>
      <c r="AR55" s="6" t="e">
        <f>#REF!-SUM(#REF!)</f>
        <v>#REF!</v>
      </c>
    </row>
    <row r="56" spans="1:44" ht="15.75">
      <c r="A56" s="6" t="s">
        <v>240</v>
      </c>
      <c r="B56" s="6" t="s">
        <v>242</v>
      </c>
      <c r="C56" s="6" t="s">
        <v>243</v>
      </c>
      <c r="D56" s="6" t="s">
        <v>244</v>
      </c>
      <c r="E56" s="9">
        <v>4012012</v>
      </c>
      <c r="F56" s="9">
        <v>2695560</v>
      </c>
      <c r="G56" s="9">
        <v>1185216</v>
      </c>
      <c r="H56" s="9">
        <v>13718</v>
      </c>
      <c r="I56" s="9">
        <v>36014</v>
      </c>
      <c r="J56" s="9">
        <v>8356</v>
      </c>
      <c r="K56" s="9">
        <v>5967</v>
      </c>
      <c r="L56" s="9">
        <v>6423</v>
      </c>
      <c r="M56" s="9">
        <v>2448</v>
      </c>
      <c r="N56" s="9">
        <v>3665</v>
      </c>
      <c r="O56" s="9">
        <v>4248</v>
      </c>
      <c r="P56" s="9">
        <v>4907</v>
      </c>
      <c r="Q56" s="9">
        <v>1628</v>
      </c>
      <c r="R56" s="9">
        <v>391</v>
      </c>
      <c r="S56" s="9">
        <v>489</v>
      </c>
      <c r="T56" s="9">
        <v>277</v>
      </c>
      <c r="U56" s="9">
        <v>471</v>
      </c>
      <c r="V56" s="9">
        <v>39926</v>
      </c>
      <c r="W56" s="9">
        <v>39950</v>
      </c>
      <c r="X56" s="10">
        <f t="shared" si="21"/>
        <v>67.1872367281055</v>
      </c>
      <c r="Y56" s="10">
        <f t="shared" si="21"/>
        <v>29.541686315993072</v>
      </c>
      <c r="Z56" s="10">
        <f t="shared" si="21"/>
        <v>0.3419232046165365</v>
      </c>
      <c r="AA56" s="10">
        <f t="shared" si="21"/>
        <v>0.8976543440049531</v>
      </c>
      <c r="AB56" s="10">
        <f t="shared" si="21"/>
        <v>0.20827455152178012</v>
      </c>
      <c r="AC56" s="10">
        <f t="shared" si="21"/>
        <v>0.14872836870876757</v>
      </c>
      <c r="AD56" s="10">
        <f t="shared" si="21"/>
        <v>0.16009423700627018</v>
      </c>
      <c r="AE56" s="10">
        <f t="shared" si="21"/>
        <v>0.0610167666497508</v>
      </c>
      <c r="AF56" s="10">
        <f t="shared" si="21"/>
        <v>0.09135067392619962</v>
      </c>
      <c r="AG56" s="10">
        <f t="shared" si="21"/>
        <v>0.1058820362451558</v>
      </c>
      <c r="AH56" s="10">
        <f t="shared" si="21"/>
        <v>0.12230770994702907</v>
      </c>
      <c r="AI56" s="10">
        <f t="shared" si="21"/>
        <v>0.0405781438340663</v>
      </c>
      <c r="AJ56" s="10">
        <f t="shared" si="21"/>
        <v>0.009745733562112975</v>
      </c>
      <c r="AK56" s="10">
        <f t="shared" si="21"/>
        <v>0.012188398240085024</v>
      </c>
      <c r="AL56" s="10">
        <f t="shared" si="21"/>
        <v>0.0069042664877373245</v>
      </c>
      <c r="AM56" s="10">
        <f t="shared" si="19"/>
        <v>0.011739745544130974</v>
      </c>
      <c r="AN56" s="10">
        <f t="shared" si="19"/>
        <v>0.9951615299256333</v>
      </c>
      <c r="AO56" s="10">
        <f t="shared" si="19"/>
        <v>0.9957597335202387</v>
      </c>
      <c r="AP56" s="6" t="e">
        <f>#REF!-#REF!-#REF!-#REF!-#REF!-#REF!-#REF!-#REF!</f>
        <v>#REF!</v>
      </c>
      <c r="AQ56" s="6" t="e">
        <f>#REF!-SUM(#REF!)</f>
        <v>#REF!</v>
      </c>
      <c r="AR56" s="6" t="e">
        <f>#REF!-SUM(#REF!)</f>
        <v>#REF!</v>
      </c>
    </row>
    <row r="57" spans="1:44" ht="15.75">
      <c r="A57" s="6" t="s">
        <v>245</v>
      </c>
      <c r="B57" s="6" t="s">
        <v>247</v>
      </c>
      <c r="C57" s="6" t="s">
        <v>248</v>
      </c>
      <c r="D57" s="6" t="s">
        <v>249</v>
      </c>
      <c r="E57" s="9">
        <v>754844</v>
      </c>
      <c r="F57" s="9">
        <v>669404</v>
      </c>
      <c r="G57" s="9">
        <v>4685</v>
      </c>
      <c r="H57" s="9">
        <v>62283</v>
      </c>
      <c r="I57" s="9">
        <v>4378</v>
      </c>
      <c r="J57" s="9">
        <v>611</v>
      </c>
      <c r="K57" s="9">
        <v>816</v>
      </c>
      <c r="L57" s="9">
        <v>613</v>
      </c>
      <c r="M57" s="9">
        <v>350</v>
      </c>
      <c r="N57" s="9">
        <v>584</v>
      </c>
      <c r="O57" s="9">
        <v>574</v>
      </c>
      <c r="P57" s="9">
        <v>830</v>
      </c>
      <c r="Q57" s="9">
        <v>261</v>
      </c>
      <c r="R57" s="9">
        <v>79</v>
      </c>
      <c r="S57" s="9">
        <v>58</v>
      </c>
      <c r="T57" s="9">
        <v>47</v>
      </c>
      <c r="U57" s="9">
        <v>77</v>
      </c>
      <c r="V57" s="9">
        <v>3677</v>
      </c>
      <c r="W57" s="9">
        <v>10156</v>
      </c>
      <c r="X57" s="10">
        <f t="shared" si="21"/>
        <v>88.68110497003354</v>
      </c>
      <c r="Y57" s="10">
        <f t="shared" si="21"/>
        <v>0.6206580432513208</v>
      </c>
      <c r="Z57" s="10">
        <f t="shared" si="21"/>
        <v>8.2511088383825</v>
      </c>
      <c r="AA57" s="10">
        <f t="shared" si="21"/>
        <v>0.579987388122579</v>
      </c>
      <c r="AB57" s="10">
        <f t="shared" si="21"/>
        <v>0.08094387714547642</v>
      </c>
      <c r="AC57" s="10">
        <f t="shared" si="21"/>
        <v>0.10810180646597177</v>
      </c>
      <c r="AD57" s="10">
        <f t="shared" si="21"/>
        <v>0.08120883255348126</v>
      </c>
      <c r="AE57" s="10">
        <f t="shared" si="21"/>
        <v>0.04636719640084574</v>
      </c>
      <c r="AF57" s="10">
        <f t="shared" si="21"/>
        <v>0.07736697913741117</v>
      </c>
      <c r="AG57" s="10">
        <f t="shared" si="21"/>
        <v>0.076042202097387</v>
      </c>
      <c r="AH57" s="10">
        <f t="shared" si="21"/>
        <v>0.1099564943220056</v>
      </c>
      <c r="AI57" s="10">
        <f t="shared" si="21"/>
        <v>0.034576680744630675</v>
      </c>
      <c r="AJ57" s="10">
        <f t="shared" si="21"/>
        <v>0.010465738616190896</v>
      </c>
      <c r="AK57" s="10">
        <f t="shared" si="21"/>
        <v>0.007683706832140151</v>
      </c>
      <c r="AL57" s="10">
        <f t="shared" si="21"/>
        <v>0.006226452088113571</v>
      </c>
      <c r="AM57" s="10">
        <f t="shared" si="19"/>
        <v>0.010200783208186062</v>
      </c>
      <c r="AN57" s="10">
        <f t="shared" si="19"/>
        <v>0.48712051761688513</v>
      </c>
      <c r="AO57" s="10">
        <f t="shared" si="19"/>
        <v>1.345443561848541</v>
      </c>
      <c r="AP57" s="6" t="e">
        <f>#REF!-#REF!-#REF!-#REF!-#REF!-#REF!-#REF!-#REF!</f>
        <v>#REF!</v>
      </c>
      <c r="AQ57" s="6" t="e">
        <f>#REF!-SUM(#REF!)</f>
        <v>#REF!</v>
      </c>
      <c r="AR57" s="6" t="e">
        <f>#REF!-SUM(#REF!)</f>
        <v>#REF!</v>
      </c>
    </row>
    <row r="58" spans="1:44" ht="15.75">
      <c r="A58" s="6" t="s">
        <v>250</v>
      </c>
      <c r="B58" s="6" t="s">
        <v>252</v>
      </c>
      <c r="C58" s="6" t="s">
        <v>253</v>
      </c>
      <c r="D58" s="6" t="s">
        <v>254</v>
      </c>
      <c r="E58" s="9">
        <v>5689283</v>
      </c>
      <c r="F58" s="9">
        <v>4563310</v>
      </c>
      <c r="G58" s="9">
        <v>932809</v>
      </c>
      <c r="H58" s="9">
        <v>15152</v>
      </c>
      <c r="I58" s="9">
        <v>56662</v>
      </c>
      <c r="J58" s="9">
        <v>12835</v>
      </c>
      <c r="K58" s="9">
        <v>9426</v>
      </c>
      <c r="L58" s="9">
        <v>5426</v>
      </c>
      <c r="M58" s="9">
        <v>4304</v>
      </c>
      <c r="N58" s="9">
        <v>7395</v>
      </c>
      <c r="O58" s="9">
        <v>7007</v>
      </c>
      <c r="P58" s="9">
        <v>10269</v>
      </c>
      <c r="Q58" s="9">
        <v>2205</v>
      </c>
      <c r="R58" s="9">
        <v>539</v>
      </c>
      <c r="S58" s="9">
        <v>696</v>
      </c>
      <c r="T58" s="9">
        <v>544</v>
      </c>
      <c r="U58" s="9">
        <v>426</v>
      </c>
      <c r="V58" s="9">
        <v>56036</v>
      </c>
      <c r="W58" s="9">
        <v>63109</v>
      </c>
      <c r="X58" s="10">
        <f t="shared" si="21"/>
        <v>80.20887693581071</v>
      </c>
      <c r="Y58" s="10">
        <f t="shared" si="21"/>
        <v>16.395897338908963</v>
      </c>
      <c r="Z58" s="10">
        <f t="shared" si="21"/>
        <v>0.26632529969066404</v>
      </c>
      <c r="AA58" s="10">
        <f t="shared" si="21"/>
        <v>0.9959427224836592</v>
      </c>
      <c r="AB58" s="10">
        <f t="shared" si="21"/>
        <v>0.2255996054335845</v>
      </c>
      <c r="AC58" s="10">
        <f t="shared" si="21"/>
        <v>0.16567992838464882</v>
      </c>
      <c r="AD58" s="10">
        <f t="shared" si="21"/>
        <v>0.0953722991104503</v>
      </c>
      <c r="AE58" s="10">
        <f t="shared" si="21"/>
        <v>0.07565100909903762</v>
      </c>
      <c r="AF58" s="10">
        <f t="shared" si="21"/>
        <v>0.12998122962067452</v>
      </c>
      <c r="AG58" s="10">
        <f t="shared" si="21"/>
        <v>0.12316138958107727</v>
      </c>
      <c r="AH58" s="10">
        <f t="shared" si="21"/>
        <v>0.18049726125418616</v>
      </c>
      <c r="AI58" s="10">
        <f t="shared" si="21"/>
        <v>0.038757080637401936</v>
      </c>
      <c r="AJ58" s="10">
        <f t="shared" si="21"/>
        <v>0.00947395304469825</v>
      </c>
      <c r="AK58" s="10">
        <f t="shared" si="21"/>
        <v>0.012233527493710544</v>
      </c>
      <c r="AL58" s="10">
        <f t="shared" si="21"/>
        <v>0.009561837581291</v>
      </c>
      <c r="AM58" s="10">
        <f t="shared" si="19"/>
        <v>0.0074877625177021435</v>
      </c>
      <c r="AN58" s="10">
        <f t="shared" si="19"/>
        <v>0.9849395785022471</v>
      </c>
      <c r="AO58" s="10">
        <f t="shared" si="19"/>
        <v>1.1092610439663486</v>
      </c>
      <c r="AP58" s="6" t="e">
        <f>#REF!-#REF!-#REF!-#REF!-#REF!-#REF!-#REF!-#REF!</f>
        <v>#REF!</v>
      </c>
      <c r="AQ58" s="6" t="e">
        <f>#REF!-SUM(#REF!)</f>
        <v>#REF!</v>
      </c>
      <c r="AR58" s="6" t="e">
        <f>#REF!-SUM(#REF!)</f>
        <v>#REF!</v>
      </c>
    </row>
    <row r="59" spans="1:44" ht="15.75">
      <c r="A59" s="6" t="s">
        <v>255</v>
      </c>
      <c r="B59" s="6" t="s">
        <v>257</v>
      </c>
      <c r="C59" s="6" t="s">
        <v>258</v>
      </c>
      <c r="D59" s="6" t="s">
        <v>259</v>
      </c>
      <c r="E59" s="9">
        <v>20851820</v>
      </c>
      <c r="F59" s="9">
        <v>14799505</v>
      </c>
      <c r="G59" s="9">
        <v>2404566</v>
      </c>
      <c r="H59" s="9">
        <v>118362</v>
      </c>
      <c r="I59" s="9">
        <v>562319</v>
      </c>
      <c r="J59" s="9">
        <v>129365</v>
      </c>
      <c r="K59" s="9">
        <v>105829</v>
      </c>
      <c r="L59" s="9">
        <v>58340</v>
      </c>
      <c r="M59" s="9">
        <v>17120</v>
      </c>
      <c r="N59" s="9">
        <v>45571</v>
      </c>
      <c r="O59" s="9">
        <v>134961</v>
      </c>
      <c r="P59" s="9">
        <v>71133</v>
      </c>
      <c r="Q59" s="9">
        <v>14434</v>
      </c>
      <c r="R59" s="9">
        <v>3475</v>
      </c>
      <c r="S59" s="9">
        <v>3641</v>
      </c>
      <c r="T59" s="9">
        <v>2491</v>
      </c>
      <c r="U59" s="9">
        <v>4827</v>
      </c>
      <c r="V59" s="9">
        <v>2438001</v>
      </c>
      <c r="W59" s="9">
        <v>514633</v>
      </c>
      <c r="X59" s="10">
        <f t="shared" si="21"/>
        <v>70.97464393995344</v>
      </c>
      <c r="Y59" s="10">
        <f t="shared" si="21"/>
        <v>11.531684044845965</v>
      </c>
      <c r="Z59" s="10">
        <f t="shared" si="21"/>
        <v>0.5676339043786106</v>
      </c>
      <c r="AA59" s="10">
        <f t="shared" si="21"/>
        <v>2.696738222370997</v>
      </c>
      <c r="AB59" s="10">
        <f t="shared" si="21"/>
        <v>0.6204014805422261</v>
      </c>
      <c r="AC59" s="10">
        <f t="shared" si="21"/>
        <v>0.5075288392092393</v>
      </c>
      <c r="AD59" s="10">
        <f t="shared" si="21"/>
        <v>0.2797837311083637</v>
      </c>
      <c r="AE59" s="10">
        <f t="shared" si="21"/>
        <v>0.08210314495329424</v>
      </c>
      <c r="AF59" s="10">
        <f t="shared" si="21"/>
        <v>0.21854687024921568</v>
      </c>
      <c r="AG59" s="10">
        <f t="shared" si="21"/>
        <v>0.6472384664743893</v>
      </c>
      <c r="AH59" s="10">
        <f t="shared" si="21"/>
        <v>0.3411356898342687</v>
      </c>
      <c r="AI59" s="10">
        <f t="shared" si="21"/>
        <v>0.06922177536541174</v>
      </c>
      <c r="AJ59" s="10">
        <f t="shared" si="21"/>
        <v>0.016665211957517377</v>
      </c>
      <c r="AK59" s="10">
        <f t="shared" si="21"/>
        <v>0.017461305535919645</v>
      </c>
      <c r="AL59" s="10">
        <f t="shared" si="21"/>
        <v>0.01194619942048224</v>
      </c>
      <c r="AM59" s="10">
        <f t="shared" si="19"/>
        <v>0.023149058451492486</v>
      </c>
      <c r="AN59" s="10">
        <f t="shared" si="19"/>
        <v>11.692029760471748</v>
      </c>
      <c r="AO59" s="10">
        <f t="shared" si="19"/>
        <v>2.468048352613825</v>
      </c>
      <c r="AP59" s="6" t="e">
        <f>#REF!-#REF!-#REF!-#REF!-#REF!-#REF!-#REF!-#REF!</f>
        <v>#REF!</v>
      </c>
      <c r="AQ59" s="6" t="e">
        <f>#REF!-SUM(#REF!)</f>
        <v>#REF!</v>
      </c>
      <c r="AR59" s="6" t="e">
        <f>#REF!-SUM(#REF!)</f>
        <v>#REF!</v>
      </c>
    </row>
    <row r="60" spans="1:44" ht="15.75">
      <c r="A60" s="6" t="s">
        <v>260</v>
      </c>
      <c r="B60" s="6" t="s">
        <v>262</v>
      </c>
      <c r="C60" s="6" t="s">
        <v>263</v>
      </c>
      <c r="D60" s="6" t="s">
        <v>264</v>
      </c>
      <c r="E60" s="9">
        <v>2233169</v>
      </c>
      <c r="F60" s="9">
        <v>1992975</v>
      </c>
      <c r="G60" s="9">
        <v>17657</v>
      </c>
      <c r="H60" s="9">
        <v>29684</v>
      </c>
      <c r="I60" s="9">
        <v>37108</v>
      </c>
      <c r="J60" s="9">
        <v>3065</v>
      </c>
      <c r="K60" s="9">
        <v>8045</v>
      </c>
      <c r="L60" s="9">
        <v>3106</v>
      </c>
      <c r="M60" s="9">
        <v>6186</v>
      </c>
      <c r="N60" s="9">
        <v>3473</v>
      </c>
      <c r="O60" s="9">
        <v>5968</v>
      </c>
      <c r="P60" s="9">
        <v>7265</v>
      </c>
      <c r="Q60" s="9">
        <v>15145</v>
      </c>
      <c r="R60" s="9">
        <v>1251</v>
      </c>
      <c r="S60" s="9">
        <v>202</v>
      </c>
      <c r="T60" s="9">
        <v>4523</v>
      </c>
      <c r="U60" s="9">
        <v>9169</v>
      </c>
      <c r="V60" s="9">
        <v>93405</v>
      </c>
      <c r="W60" s="9">
        <v>47195</v>
      </c>
      <c r="X60" s="10">
        <f t="shared" si="21"/>
        <v>89.24425334580589</v>
      </c>
      <c r="Y60" s="10">
        <f t="shared" si="21"/>
        <v>0.7906701194580437</v>
      </c>
      <c r="Z60" s="10">
        <f t="shared" si="21"/>
        <v>1.3292321360362784</v>
      </c>
      <c r="AA60" s="10">
        <f t="shared" si="21"/>
        <v>1.6616745082884459</v>
      </c>
      <c r="AB60" s="10">
        <f t="shared" si="21"/>
        <v>0.13724890503137022</v>
      </c>
      <c r="AC60" s="10">
        <f t="shared" si="21"/>
        <v>0.36025038857336816</v>
      </c>
      <c r="AD60" s="10">
        <f t="shared" si="21"/>
        <v>0.1390848610203706</v>
      </c>
      <c r="AE60" s="10">
        <f t="shared" si="21"/>
        <v>0.27700545726722875</v>
      </c>
      <c r="AF60" s="10">
        <f t="shared" si="21"/>
        <v>0.15551890609264235</v>
      </c>
      <c r="AG60" s="10">
        <f t="shared" si="21"/>
        <v>0.2672435449354706</v>
      </c>
      <c r="AH60" s="10">
        <f t="shared" si="21"/>
        <v>0.325322445367995</v>
      </c>
      <c r="AI60" s="10">
        <f t="shared" si="21"/>
        <v>0.6781842305709957</v>
      </c>
      <c r="AJ60" s="10">
        <f t="shared" si="21"/>
        <v>0.056019047371694664</v>
      </c>
      <c r="AK60" s="10">
        <f t="shared" si="21"/>
        <v>0.009045441701904335</v>
      </c>
      <c r="AL60" s="10">
        <f t="shared" si="21"/>
        <v>0.20253729117679856</v>
      </c>
      <c r="AM60" s="10">
        <f t="shared" si="19"/>
        <v>0.4105824503205982</v>
      </c>
      <c r="AN60" s="10">
        <f t="shared" si="19"/>
        <v>4.182621198843437</v>
      </c>
      <c r="AO60" s="10">
        <f t="shared" si="19"/>
        <v>2.1133644609969062</v>
      </c>
      <c r="AP60" s="6" t="e">
        <f>#REF!-#REF!-#REF!-#REF!-#REF!-#REF!-#REF!-#REF!</f>
        <v>#REF!</v>
      </c>
      <c r="AQ60" s="6" t="e">
        <f>#REF!-SUM(#REF!)</f>
        <v>#REF!</v>
      </c>
      <c r="AR60" s="6" t="e">
        <f>#REF!-SUM(#REF!)</f>
        <v>#REF!</v>
      </c>
    </row>
    <row r="61" spans="1:44" ht="15.75">
      <c r="A61" s="6" t="s">
        <v>265</v>
      </c>
      <c r="B61" s="6" t="s">
        <v>267</v>
      </c>
      <c r="C61" s="6" t="s">
        <v>268</v>
      </c>
      <c r="D61" s="6" t="s">
        <v>269</v>
      </c>
      <c r="E61" s="9">
        <v>608827</v>
      </c>
      <c r="F61" s="9">
        <v>589208</v>
      </c>
      <c r="G61" s="9">
        <v>3063</v>
      </c>
      <c r="H61" s="9">
        <v>2420</v>
      </c>
      <c r="I61" s="9">
        <v>5217</v>
      </c>
      <c r="J61" s="9">
        <v>858</v>
      </c>
      <c r="K61" s="9">
        <v>1330</v>
      </c>
      <c r="L61" s="9">
        <v>328</v>
      </c>
      <c r="M61" s="9">
        <v>403</v>
      </c>
      <c r="N61" s="9">
        <v>669</v>
      </c>
      <c r="O61" s="9">
        <v>980</v>
      </c>
      <c r="P61" s="9">
        <v>649</v>
      </c>
      <c r="Q61" s="9">
        <v>141</v>
      </c>
      <c r="R61" s="9">
        <v>30</v>
      </c>
      <c r="S61" s="9">
        <v>28</v>
      </c>
      <c r="T61" s="9">
        <v>44</v>
      </c>
      <c r="U61" s="9">
        <v>39</v>
      </c>
      <c r="V61" s="9">
        <v>1443</v>
      </c>
      <c r="W61" s="9">
        <v>7335</v>
      </c>
      <c r="X61" s="10">
        <f t="shared" si="21"/>
        <v>96.77757392494091</v>
      </c>
      <c r="Y61" s="10">
        <f t="shared" si="21"/>
        <v>0.5030985813704058</v>
      </c>
      <c r="Z61" s="10">
        <f t="shared" si="21"/>
        <v>0.3974856568450479</v>
      </c>
      <c r="AA61" s="10">
        <f t="shared" si="21"/>
        <v>0.8568936660167831</v>
      </c>
      <c r="AB61" s="10">
        <f t="shared" si="21"/>
        <v>0.14092673288142607</v>
      </c>
      <c r="AC61" s="10">
        <f t="shared" si="21"/>
        <v>0.2184528609933528</v>
      </c>
      <c r="AD61" s="10">
        <f t="shared" si="21"/>
        <v>0.053874089026932116</v>
      </c>
      <c r="AE61" s="10">
        <f t="shared" si="21"/>
        <v>0.06619285938370012</v>
      </c>
      <c r="AF61" s="10">
        <f t="shared" si="21"/>
        <v>0.1098834315823707</v>
      </c>
      <c r="AG61" s="10">
        <f t="shared" si="21"/>
        <v>0.16096526599510205</v>
      </c>
      <c r="AH61" s="10">
        <f t="shared" si="21"/>
        <v>0.10659842615389921</v>
      </c>
      <c r="AI61" s="10">
        <f t="shared" si="21"/>
        <v>0.023159288270723867</v>
      </c>
      <c r="AJ61" s="10">
        <f t="shared" si="21"/>
        <v>0.004927508142707206</v>
      </c>
      <c r="AK61" s="10">
        <f t="shared" si="21"/>
        <v>0.004599007599860059</v>
      </c>
      <c r="AL61" s="10">
        <f t="shared" si="21"/>
        <v>0.007227011942637235</v>
      </c>
      <c r="AM61" s="10">
        <f t="shared" si="19"/>
        <v>0.006405760585519368</v>
      </c>
      <c r="AN61" s="10">
        <f t="shared" si="19"/>
        <v>0.23701314166421658</v>
      </c>
      <c r="AO61" s="10">
        <f t="shared" si="19"/>
        <v>1.2047757408919118</v>
      </c>
      <c r="AP61" s="6" t="e">
        <f>#REF!-#REF!-#REF!-#REF!-#REF!-#REF!-#REF!-#REF!</f>
        <v>#REF!</v>
      </c>
      <c r="AQ61" s="6" t="e">
        <f>#REF!-SUM(#REF!)</f>
        <v>#REF!</v>
      </c>
      <c r="AR61" s="6" t="e">
        <f>#REF!-SUM(#REF!)</f>
        <v>#REF!</v>
      </c>
    </row>
    <row r="62" spans="1:44" ht="15.75">
      <c r="A62" s="6" t="s">
        <v>270</v>
      </c>
      <c r="B62" s="6" t="s">
        <v>272</v>
      </c>
      <c r="C62" s="6" t="s">
        <v>273</v>
      </c>
      <c r="D62" s="6" t="s">
        <v>274</v>
      </c>
      <c r="E62" s="9">
        <v>7078515</v>
      </c>
      <c r="F62" s="9">
        <v>5120110</v>
      </c>
      <c r="G62" s="9">
        <v>1390293</v>
      </c>
      <c r="H62" s="9">
        <v>21172</v>
      </c>
      <c r="I62" s="9">
        <v>261025</v>
      </c>
      <c r="J62" s="9">
        <v>48815</v>
      </c>
      <c r="K62" s="9">
        <v>36966</v>
      </c>
      <c r="L62" s="9">
        <v>47609</v>
      </c>
      <c r="M62" s="9">
        <v>9080</v>
      </c>
      <c r="N62" s="9">
        <v>45279</v>
      </c>
      <c r="O62" s="9">
        <v>37309</v>
      </c>
      <c r="P62" s="9">
        <v>35967</v>
      </c>
      <c r="Q62" s="9">
        <v>3946</v>
      </c>
      <c r="R62" s="9">
        <v>1023</v>
      </c>
      <c r="S62" s="9">
        <v>1310</v>
      </c>
      <c r="T62" s="9">
        <v>631</v>
      </c>
      <c r="U62" s="9">
        <v>982</v>
      </c>
      <c r="V62" s="9">
        <v>138900</v>
      </c>
      <c r="W62" s="9">
        <v>143069</v>
      </c>
      <c r="X62" s="10">
        <f t="shared" si="21"/>
        <v>72.33310941631119</v>
      </c>
      <c r="Y62" s="10">
        <f t="shared" si="21"/>
        <v>19.64102640172409</v>
      </c>
      <c r="Z62" s="10">
        <f t="shared" si="21"/>
        <v>0.2991022834591719</v>
      </c>
      <c r="AA62" s="10">
        <f t="shared" si="21"/>
        <v>3.6875672369133925</v>
      </c>
      <c r="AB62" s="10">
        <f t="shared" si="21"/>
        <v>0.6896220464320553</v>
      </c>
      <c r="AC62" s="10">
        <f t="shared" si="21"/>
        <v>0.5222281792155558</v>
      </c>
      <c r="AD62" s="10">
        <f t="shared" si="21"/>
        <v>0.6725845745894443</v>
      </c>
      <c r="AE62" s="10">
        <f t="shared" si="21"/>
        <v>0.1282754928116985</v>
      </c>
      <c r="AF62" s="10">
        <f t="shared" si="21"/>
        <v>0.6396680659714643</v>
      </c>
      <c r="AG62" s="10">
        <f t="shared" si="21"/>
        <v>0.5270738283382884</v>
      </c>
      <c r="AH62" s="10">
        <f t="shared" si="21"/>
        <v>0.5081150495548854</v>
      </c>
      <c r="AI62" s="10">
        <f t="shared" si="21"/>
        <v>0.055746155796802005</v>
      </c>
      <c r="AJ62" s="10">
        <f t="shared" si="21"/>
        <v>0.014452183826692461</v>
      </c>
      <c r="AK62" s="10">
        <f t="shared" si="21"/>
        <v>0.0185067065620402</v>
      </c>
      <c r="AL62" s="10">
        <f t="shared" si="21"/>
        <v>0.00891429911499799</v>
      </c>
      <c r="AM62" s="10">
        <f t="shared" si="21"/>
        <v>0.01387296629307136</v>
      </c>
      <c r="AN62" s="10">
        <f aca="true" t="shared" si="22" ref="AN62:AO66">(V62/$E62*100)</f>
        <v>1.962275985852965</v>
      </c>
      <c r="AO62" s="10">
        <f t="shared" si="22"/>
        <v>2.021172519942389</v>
      </c>
      <c r="AP62" s="6" t="e">
        <f>#REF!-#REF!-#REF!-#REF!-#REF!-#REF!-#REF!-#REF!</f>
        <v>#REF!</v>
      </c>
      <c r="AQ62" s="6" t="e">
        <f>#REF!-SUM(#REF!)</f>
        <v>#REF!</v>
      </c>
      <c r="AR62" s="6" t="e">
        <f>#REF!-SUM(#REF!)</f>
        <v>#REF!</v>
      </c>
    </row>
    <row r="63" spans="1:44" ht="15.75">
      <c r="A63" s="6" t="s">
        <v>275</v>
      </c>
      <c r="B63" s="6" t="s">
        <v>277</v>
      </c>
      <c r="C63" s="6" t="s">
        <v>278</v>
      </c>
      <c r="D63" s="6" t="s">
        <v>279</v>
      </c>
      <c r="E63" s="9">
        <v>5894121</v>
      </c>
      <c r="F63" s="9">
        <v>4821823</v>
      </c>
      <c r="G63" s="9">
        <v>190267</v>
      </c>
      <c r="H63" s="9">
        <v>93301</v>
      </c>
      <c r="I63" s="9">
        <v>322335</v>
      </c>
      <c r="J63" s="9">
        <v>23992</v>
      </c>
      <c r="K63" s="9">
        <v>59914</v>
      </c>
      <c r="L63" s="9">
        <v>65373</v>
      </c>
      <c r="M63" s="9">
        <v>35985</v>
      </c>
      <c r="N63" s="9">
        <v>46880</v>
      </c>
      <c r="O63" s="9">
        <v>46149</v>
      </c>
      <c r="P63" s="9">
        <v>44042</v>
      </c>
      <c r="Q63" s="9">
        <v>23953</v>
      </c>
      <c r="R63" s="9">
        <v>4883</v>
      </c>
      <c r="S63" s="9">
        <v>5823</v>
      </c>
      <c r="T63" s="9">
        <v>8049</v>
      </c>
      <c r="U63" s="9">
        <v>5198</v>
      </c>
      <c r="V63" s="9">
        <v>228923</v>
      </c>
      <c r="W63" s="9">
        <v>213519</v>
      </c>
      <c r="X63" s="10">
        <f t="shared" si="21"/>
        <v>81.80732971040126</v>
      </c>
      <c r="Y63" s="10">
        <f t="shared" si="21"/>
        <v>3.2280809979978358</v>
      </c>
      <c r="Z63" s="10">
        <f t="shared" si="21"/>
        <v>1.5829501973237399</v>
      </c>
      <c r="AA63" s="10">
        <f t="shared" si="21"/>
        <v>5.4687543740618825</v>
      </c>
      <c r="AB63" s="10">
        <f t="shared" si="21"/>
        <v>0.40704966864440006</v>
      </c>
      <c r="AC63" s="10">
        <f t="shared" si="21"/>
        <v>1.0165044117689475</v>
      </c>
      <c r="AD63" s="10">
        <f t="shared" si="21"/>
        <v>1.1091221235532829</v>
      </c>
      <c r="AE63" s="10">
        <f t="shared" si="21"/>
        <v>0.6105236047919613</v>
      </c>
      <c r="AF63" s="10">
        <f t="shared" si="21"/>
        <v>0.7953688090217353</v>
      </c>
      <c r="AG63" s="10">
        <f t="shared" si="21"/>
        <v>0.7829666204680902</v>
      </c>
      <c r="AH63" s="10">
        <f t="shared" si="21"/>
        <v>0.7472191358134657</v>
      </c>
      <c r="AI63" s="10">
        <f t="shared" si="21"/>
        <v>0.4063879923740962</v>
      </c>
      <c r="AJ63" s="10">
        <f t="shared" si="21"/>
        <v>0.08284526225369314</v>
      </c>
      <c r="AK63" s="10">
        <f t="shared" si="21"/>
        <v>0.09879335697383886</v>
      </c>
      <c r="AL63" s="10">
        <f t="shared" si="21"/>
        <v>0.13655980255580094</v>
      </c>
      <c r="AM63" s="10">
        <f t="shared" si="21"/>
        <v>0.08818957059076322</v>
      </c>
      <c r="AN63" s="10">
        <f t="shared" si="22"/>
        <v>3.883920944276509</v>
      </c>
      <c r="AO63" s="10">
        <f t="shared" si="22"/>
        <v>3.6225757835646744</v>
      </c>
      <c r="AP63" s="6" t="e">
        <f>#REF!-#REF!-#REF!-#REF!-#REF!-#REF!-#REF!-#REF!</f>
        <v>#REF!</v>
      </c>
      <c r="AQ63" s="6" t="e">
        <f>#REF!-SUM(#REF!)</f>
        <v>#REF!</v>
      </c>
      <c r="AR63" s="6" t="e">
        <f>#REF!-SUM(#REF!)</f>
        <v>#REF!</v>
      </c>
    </row>
    <row r="64" spans="1:44" ht="15.75">
      <c r="A64" s="6" t="s">
        <v>280</v>
      </c>
      <c r="B64" s="6" t="s">
        <v>282</v>
      </c>
      <c r="C64" s="6" t="s">
        <v>283</v>
      </c>
      <c r="D64" s="6" t="s">
        <v>284</v>
      </c>
      <c r="E64" s="9">
        <v>1808344</v>
      </c>
      <c r="F64" s="9">
        <v>1718777</v>
      </c>
      <c r="G64" s="9">
        <v>57232</v>
      </c>
      <c r="H64" s="9">
        <v>3606</v>
      </c>
      <c r="I64" s="9">
        <v>9434</v>
      </c>
      <c r="J64" s="9">
        <v>2856</v>
      </c>
      <c r="K64" s="9">
        <v>1878</v>
      </c>
      <c r="L64" s="9">
        <v>1495</v>
      </c>
      <c r="M64" s="9">
        <v>887</v>
      </c>
      <c r="N64" s="9">
        <v>857</v>
      </c>
      <c r="O64" s="9">
        <v>379</v>
      </c>
      <c r="P64" s="9">
        <v>1082</v>
      </c>
      <c r="Q64" s="9">
        <v>400</v>
      </c>
      <c r="R64" s="9">
        <v>111</v>
      </c>
      <c r="S64" s="9">
        <v>87</v>
      </c>
      <c r="T64" s="9">
        <v>79</v>
      </c>
      <c r="U64" s="9">
        <v>123</v>
      </c>
      <c r="V64" s="9">
        <v>3107</v>
      </c>
      <c r="W64" s="9">
        <v>15788</v>
      </c>
      <c r="X64" s="10">
        <f t="shared" si="21"/>
        <v>95.04701539087695</v>
      </c>
      <c r="Y64" s="10">
        <f t="shared" si="21"/>
        <v>3.16488455736298</v>
      </c>
      <c r="Z64" s="10">
        <f t="shared" si="21"/>
        <v>0.19940896201165265</v>
      </c>
      <c r="AA64" s="10">
        <f t="shared" si="21"/>
        <v>0.5216927752684224</v>
      </c>
      <c r="AB64" s="10">
        <f t="shared" si="21"/>
        <v>0.15793455227545203</v>
      </c>
      <c r="AC64" s="10">
        <f t="shared" si="21"/>
        <v>0.10385192197944637</v>
      </c>
      <c r="AD64" s="10">
        <f t="shared" si="21"/>
        <v>0.08267232340749327</v>
      </c>
      <c r="AE64" s="10">
        <f t="shared" si="21"/>
        <v>0.04905040191467995</v>
      </c>
      <c r="AF64" s="10">
        <f t="shared" si="21"/>
        <v>0.04739142552523193</v>
      </c>
      <c r="AG64" s="10">
        <f t="shared" si="21"/>
        <v>0.02095840172002672</v>
      </c>
      <c r="AH64" s="10">
        <f t="shared" si="21"/>
        <v>0.059833748446092114</v>
      </c>
      <c r="AI64" s="10">
        <f t="shared" si="21"/>
        <v>0.022119685192640338</v>
      </c>
      <c r="AJ64" s="10">
        <f t="shared" si="21"/>
        <v>0.006138212640957694</v>
      </c>
      <c r="AK64" s="10">
        <f aca="true" t="shared" si="23" ref="AK64:AM66">(S64/$E64*100)</f>
        <v>0.004811031529399274</v>
      </c>
      <c r="AL64" s="10">
        <f t="shared" si="23"/>
        <v>0.004368637825546467</v>
      </c>
      <c r="AM64" s="10">
        <f t="shared" si="23"/>
        <v>0.006801803196736904</v>
      </c>
      <c r="AN64" s="10">
        <f t="shared" si="22"/>
        <v>0.17181465473383384</v>
      </c>
      <c r="AO64" s="10">
        <f t="shared" si="22"/>
        <v>0.8730639745535143</v>
      </c>
      <c r="AP64" s="6" t="e">
        <f>#REF!-#REF!-#REF!-#REF!-#REF!-#REF!-#REF!-#REF!</f>
        <v>#REF!</v>
      </c>
      <c r="AQ64" s="6" t="e">
        <f>#REF!-SUM(#REF!)</f>
        <v>#REF!</v>
      </c>
      <c r="AR64" s="6" t="e">
        <f>#REF!-SUM(#REF!)</f>
        <v>#REF!</v>
      </c>
    </row>
    <row r="65" spans="1:44" ht="15.75">
      <c r="A65" s="6" t="s">
        <v>285</v>
      </c>
      <c r="B65" s="6" t="s">
        <v>287</v>
      </c>
      <c r="C65" s="6" t="s">
        <v>288</v>
      </c>
      <c r="D65" s="6" t="s">
        <v>289</v>
      </c>
      <c r="E65" s="9">
        <v>5363675</v>
      </c>
      <c r="F65" s="9">
        <v>4769857</v>
      </c>
      <c r="G65" s="9">
        <v>304460</v>
      </c>
      <c r="H65" s="9">
        <v>47228</v>
      </c>
      <c r="I65" s="9">
        <v>88763</v>
      </c>
      <c r="J65" s="9">
        <v>12665</v>
      </c>
      <c r="K65" s="9">
        <v>11184</v>
      </c>
      <c r="L65" s="9">
        <v>5158</v>
      </c>
      <c r="M65" s="9">
        <v>2868</v>
      </c>
      <c r="N65" s="9">
        <v>6800</v>
      </c>
      <c r="O65" s="9">
        <v>3891</v>
      </c>
      <c r="P65" s="9">
        <v>46197</v>
      </c>
      <c r="Q65" s="9">
        <v>1630</v>
      </c>
      <c r="R65" s="9">
        <v>458</v>
      </c>
      <c r="S65" s="9">
        <v>332</v>
      </c>
      <c r="T65" s="9">
        <v>333</v>
      </c>
      <c r="U65" s="9">
        <v>507</v>
      </c>
      <c r="V65" s="9">
        <v>84842</v>
      </c>
      <c r="W65" s="9">
        <v>66895</v>
      </c>
      <c r="X65" s="10">
        <f aca="true" t="shared" si="24" ref="X65:AJ66">(F65/$E65*100)</f>
        <v>88.92889669862548</v>
      </c>
      <c r="Y65" s="10">
        <f t="shared" si="24"/>
        <v>5.6763319925237825</v>
      </c>
      <c r="Z65" s="10">
        <f t="shared" si="24"/>
        <v>0.8805156912005295</v>
      </c>
      <c r="AA65" s="10">
        <f t="shared" si="24"/>
        <v>1.6548914690021301</v>
      </c>
      <c r="AB65" s="10">
        <f t="shared" si="24"/>
        <v>0.23612541774063492</v>
      </c>
      <c r="AC65" s="10">
        <f t="shared" si="24"/>
        <v>0.2085137522314458</v>
      </c>
      <c r="AD65" s="10">
        <f t="shared" si="24"/>
        <v>0.09616540897798617</v>
      </c>
      <c r="AE65" s="10">
        <f t="shared" si="24"/>
        <v>0.05347080126965187</v>
      </c>
      <c r="AF65" s="10">
        <f t="shared" si="24"/>
        <v>0.12677874778020667</v>
      </c>
      <c r="AG65" s="10">
        <f t="shared" si="24"/>
        <v>0.07254354523717414</v>
      </c>
      <c r="AH65" s="10">
        <f t="shared" si="24"/>
        <v>0.8612937957650305</v>
      </c>
      <c r="AI65" s="10">
        <f t="shared" si="24"/>
        <v>0.03038961160025542</v>
      </c>
      <c r="AJ65" s="10">
        <f t="shared" si="24"/>
        <v>0.008538921541666862</v>
      </c>
      <c r="AK65" s="10">
        <f t="shared" si="23"/>
        <v>0.00618978592103362</v>
      </c>
      <c r="AL65" s="10">
        <f t="shared" si="23"/>
        <v>0.006208429854530708</v>
      </c>
      <c r="AM65" s="10">
        <f t="shared" si="23"/>
        <v>0.009452474283024231</v>
      </c>
      <c r="AN65" s="10">
        <f t="shared" si="22"/>
        <v>1.5817886057600432</v>
      </c>
      <c r="AO65" s="10">
        <f t="shared" si="22"/>
        <v>1.247185931287783</v>
      </c>
      <c r="AP65" s="6" t="e">
        <f>#REF!-#REF!-#REF!-#REF!-#REF!-#REF!-#REF!-#REF!</f>
        <v>#REF!</v>
      </c>
      <c r="AQ65" s="6" t="e">
        <f>#REF!-SUM(#REF!)</f>
        <v>#REF!</v>
      </c>
      <c r="AR65" s="6" t="e">
        <f>#REF!-SUM(#REF!)</f>
        <v>#REF!</v>
      </c>
    </row>
    <row r="66" spans="1:44" ht="15.75">
      <c r="A66" s="6" t="s">
        <v>290</v>
      </c>
      <c r="B66" s="6" t="s">
        <v>292</v>
      </c>
      <c r="C66" s="6" t="s">
        <v>293</v>
      </c>
      <c r="D66" s="6" t="s">
        <v>294</v>
      </c>
      <c r="E66" s="9">
        <v>493782</v>
      </c>
      <c r="F66" s="9">
        <v>454670</v>
      </c>
      <c r="G66" s="9">
        <v>3722</v>
      </c>
      <c r="H66" s="9">
        <v>11133</v>
      </c>
      <c r="I66" s="9">
        <v>2771</v>
      </c>
      <c r="J66" s="9">
        <v>354</v>
      </c>
      <c r="K66" s="9">
        <v>609</v>
      </c>
      <c r="L66" s="9">
        <v>472</v>
      </c>
      <c r="M66" s="9">
        <v>485</v>
      </c>
      <c r="N66" s="9">
        <v>412</v>
      </c>
      <c r="O66" s="9">
        <v>100</v>
      </c>
      <c r="P66" s="9">
        <v>339</v>
      </c>
      <c r="Q66" s="9">
        <v>302</v>
      </c>
      <c r="R66" s="9">
        <v>75</v>
      </c>
      <c r="S66" s="9">
        <v>65</v>
      </c>
      <c r="T66" s="9">
        <v>63</v>
      </c>
      <c r="U66" s="9">
        <v>99</v>
      </c>
      <c r="V66" s="9">
        <v>12301</v>
      </c>
      <c r="W66" s="9">
        <v>8883</v>
      </c>
      <c r="X66" s="10">
        <f t="shared" si="24"/>
        <v>92.07909563329567</v>
      </c>
      <c r="Y66" s="10">
        <f t="shared" si="24"/>
        <v>0.7537739326261387</v>
      </c>
      <c r="Z66" s="10">
        <f t="shared" si="24"/>
        <v>2.2546386867078994</v>
      </c>
      <c r="AA66" s="10">
        <f t="shared" si="24"/>
        <v>0.561178819803071</v>
      </c>
      <c r="AB66" s="10">
        <f t="shared" si="24"/>
        <v>0.07169155619281382</v>
      </c>
      <c r="AC66" s="10">
        <f t="shared" si="24"/>
        <v>0.12333377887407804</v>
      </c>
      <c r="AD66" s="10">
        <f t="shared" si="24"/>
        <v>0.09558874159041844</v>
      </c>
      <c r="AE66" s="10">
        <f t="shared" si="24"/>
        <v>0.09822148235456134</v>
      </c>
      <c r="AF66" s="10">
        <f t="shared" si="24"/>
        <v>0.08343763037129745</v>
      </c>
      <c r="AG66" s="10">
        <f t="shared" si="24"/>
        <v>0.020251852031868314</v>
      </c>
      <c r="AH66" s="10">
        <f t="shared" si="24"/>
        <v>0.06865377838803359</v>
      </c>
      <c r="AI66" s="10">
        <f t="shared" si="24"/>
        <v>0.0611605931362423</v>
      </c>
      <c r="AJ66" s="10">
        <f t="shared" si="24"/>
        <v>0.015188889023901237</v>
      </c>
      <c r="AK66" s="10">
        <f t="shared" si="23"/>
        <v>0.013163703820714403</v>
      </c>
      <c r="AL66" s="10">
        <f t="shared" si="23"/>
        <v>0.01275866678007704</v>
      </c>
      <c r="AM66" s="10">
        <f t="shared" si="23"/>
        <v>0.02004933351154963</v>
      </c>
      <c r="AN66" s="10">
        <f t="shared" si="22"/>
        <v>2.4911803184401213</v>
      </c>
      <c r="AO66" s="10">
        <f t="shared" si="22"/>
        <v>1.7989720159908624</v>
      </c>
      <c r="AP66" s="6" t="e">
        <f>#REF!-#REF!-#REF!-#REF!-#REF!-#REF!-#REF!-#REF!</f>
        <v>#REF!</v>
      </c>
      <c r="AQ66" s="6" t="e">
        <f>#REF!-SUM(#REF!)</f>
        <v>#REF!</v>
      </c>
      <c r="AR66" s="6" t="e">
        <f>#REF!-SUM(#REF!)</f>
        <v>#REF!</v>
      </c>
    </row>
    <row r="67" spans="1:44" ht="15.75">
      <c r="A67" s="5" t="s">
        <v>1</v>
      </c>
      <c r="B67" s="5" t="s">
        <v>1</v>
      </c>
      <c r="C67" s="5" t="s">
        <v>1</v>
      </c>
      <c r="D67" s="5" t="s">
        <v>1</v>
      </c>
      <c r="E67" s="5" t="s">
        <v>1</v>
      </c>
      <c r="F67" s="5" t="s">
        <v>1</v>
      </c>
      <c r="G67" s="5" t="s">
        <v>1</v>
      </c>
      <c r="H67" s="5" t="s">
        <v>1</v>
      </c>
      <c r="I67" s="5" t="s">
        <v>1</v>
      </c>
      <c r="J67" s="5" t="s">
        <v>1</v>
      </c>
      <c r="K67" s="5" t="s">
        <v>1</v>
      </c>
      <c r="L67" s="5" t="s">
        <v>1</v>
      </c>
      <c r="M67" s="5" t="s">
        <v>1</v>
      </c>
      <c r="N67" s="5" t="s">
        <v>1</v>
      </c>
      <c r="O67" s="5" t="s">
        <v>1</v>
      </c>
      <c r="P67" s="5" t="s">
        <v>1</v>
      </c>
      <c r="Q67" s="5" t="s">
        <v>1</v>
      </c>
      <c r="R67" s="5" t="s">
        <v>1</v>
      </c>
      <c r="S67" s="5" t="s">
        <v>1</v>
      </c>
      <c r="T67" s="5" t="s">
        <v>1</v>
      </c>
      <c r="U67" s="5" t="s">
        <v>1</v>
      </c>
      <c r="V67" s="5" t="s">
        <v>1</v>
      </c>
      <c r="W67" s="5" t="s">
        <v>1</v>
      </c>
      <c r="X67" s="5" t="s">
        <v>1</v>
      </c>
      <c r="Y67" s="5" t="s">
        <v>1</v>
      </c>
      <c r="Z67" s="5" t="s">
        <v>1</v>
      </c>
      <c r="AA67" s="5" t="s">
        <v>1</v>
      </c>
      <c r="AB67" s="5" t="s">
        <v>1</v>
      </c>
      <c r="AC67" s="5" t="s">
        <v>1</v>
      </c>
      <c r="AD67" s="5" t="s">
        <v>1</v>
      </c>
      <c r="AE67" s="5" t="s">
        <v>1</v>
      </c>
      <c r="AF67" s="5" t="s">
        <v>1</v>
      </c>
      <c r="AG67" s="5" t="s">
        <v>1</v>
      </c>
      <c r="AH67" s="5" t="s">
        <v>1</v>
      </c>
      <c r="AI67" s="5" t="s">
        <v>1</v>
      </c>
      <c r="AJ67" s="5" t="s">
        <v>1</v>
      </c>
      <c r="AK67" s="5" t="s">
        <v>1</v>
      </c>
      <c r="AL67" s="5" t="s">
        <v>1</v>
      </c>
      <c r="AM67" s="5" t="s">
        <v>1</v>
      </c>
      <c r="AN67" s="5" t="s">
        <v>1</v>
      </c>
      <c r="AO67" s="5" t="s">
        <v>1</v>
      </c>
      <c r="AP67" s="6"/>
      <c r="AQ67" s="6"/>
      <c r="AR67" s="6"/>
    </row>
    <row r="68" spans="1:44" ht="15.75">
      <c r="A68" s="6" t="s">
        <v>295</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row>
    <row r="69" spans="1:44" ht="15.75">
      <c r="A69" s="6" t="s">
        <v>297</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row>
    <row r="70" spans="1:44" ht="15.75">
      <c r="A70" s="6" t="s">
        <v>299</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row>
    <row r="71" spans="1:44" ht="15.75">
      <c r="A71" s="6" t="s">
        <v>300</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row>
    <row r="72" spans="1:44" ht="15.75">
      <c r="A72" s="6" t="s">
        <v>301</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row>
    <row r="73" spans="1:44" ht="15.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row>
    <row r="74" spans="1:44" s="52" customFormat="1" ht="15.75">
      <c r="A74" s="6" t="s">
        <v>302</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row>
    <row r="75" spans="1:44" s="52" customFormat="1" ht="15.75">
      <c r="A75" s="6" t="s">
        <v>304</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row>
    <row r="76" spans="1:44" s="52" customFormat="1" ht="15.75">
      <c r="A76" s="6" t="s">
        <v>305</v>
      </c>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row>
    <row r="77" spans="1:44" s="52" customFormat="1" ht="16.5">
      <c r="A77" s="13"/>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row>
    <row r="78" spans="1:44" s="52" customFormat="1" ht="15.75">
      <c r="A78" s="6" t="s">
        <v>342</v>
      </c>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row>
    <row r="79" spans="1:44" s="52" customFormat="1" ht="15.75">
      <c r="A79" s="6" t="s">
        <v>306</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row>
    <row r="80" spans="1:44" ht="15.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row>
    <row r="81" spans="1:44" ht="15.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row>
    <row r="82" spans="1:44" ht="15.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row>
    <row r="83" spans="1:44" ht="15.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row>
    <row r="84" spans="1:44" ht="15.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row>
    <row r="85" spans="1:44" ht="15.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row>
    <row r="86" spans="1:44" ht="15.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row>
    <row r="87" spans="1:44" ht="15.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row>
    <row r="88" spans="1:44" ht="15.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4" ht="15.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row>
    <row r="90" spans="1:44" ht="15.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row>
    <row r="91" spans="1:44" ht="15.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row>
    <row r="92" spans="1:44" ht="15.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row>
    <row r="93" spans="1:44" ht="15.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row>
    <row r="94" spans="1:44" ht="15.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row>
    <row r="95" spans="1:44" ht="15.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row>
    <row r="96" spans="1:44" ht="15.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row>
    <row r="97" spans="1:44" ht="15.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row>
    <row r="98" spans="1:44" ht="15.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row>
    <row r="99" spans="1:44" ht="15.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row>
    <row r="100" spans="1:44" ht="15.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row>
    <row r="101" spans="1:44" ht="15.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row>
    <row r="102" spans="1:44" ht="15.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row>
    <row r="103" spans="1:44" ht="15.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row>
    <row r="104" spans="1:44" ht="15.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row>
    <row r="105" spans="1:44" ht="15.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row>
    <row r="106" spans="1:44" ht="15.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row>
    <row r="107" spans="1:44" ht="15.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ht="15.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ht="15.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ht="15.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ht="15.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ht="15.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ht="15.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ht="15.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ht="15.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ht="15.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ht="15.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ht="15.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ht="15.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ht="15.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ht="15.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ht="15.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ht="15.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ht="15.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ht="15.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ht="15.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ht="15.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ht="15.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ht="15.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ht="15.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row>
    <row r="131" spans="1:44" ht="15.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row>
  </sheetData>
  <sheetProtection/>
  <printOptions/>
  <pageMargins left="0" right="0" top="0" bottom="0" header="0.5" footer="0.5"/>
  <pageSetup horizontalDpi="600" verticalDpi="600" orientation="landscape" paperSize="5" scale="80" r:id="rId1"/>
</worksheet>
</file>

<file path=xl/worksheets/sheet2.xml><?xml version="1.0" encoding="utf-8"?>
<worksheet xmlns="http://schemas.openxmlformats.org/spreadsheetml/2006/main" xmlns:r="http://schemas.openxmlformats.org/officeDocument/2006/relationships">
  <sheetPr>
    <pageSetUpPr fitToPage="1"/>
  </sheetPr>
  <dimension ref="A1:S93"/>
  <sheetViews>
    <sheetView showGridLines="0" zoomScale="75" zoomScaleNormal="75" zoomScalePageLayoutView="0" workbookViewId="0" topLeftCell="A1">
      <selection activeCell="A1" sqref="A1"/>
    </sheetView>
  </sheetViews>
  <sheetFormatPr defaultColWidth="8.796875" defaultRowHeight="15.75"/>
  <cols>
    <col min="1" max="1" width="36.296875" style="48" customWidth="1"/>
    <col min="2" max="2" width="11.69921875" style="48" customWidth="1"/>
    <col min="3" max="3" width="10.796875" style="48" customWidth="1"/>
    <col min="4" max="4" width="12.296875" style="48" customWidth="1"/>
    <col min="5" max="9" width="9.59765625" style="48" customWidth="1"/>
    <col min="10" max="10" width="11.19921875" style="48" customWidth="1"/>
    <col min="11" max="18" width="9.59765625" style="48" customWidth="1"/>
    <col min="19" max="19" width="9.69921875" style="48" customWidth="1"/>
    <col min="20" max="16384" width="8.796875" style="48" customWidth="1"/>
  </cols>
  <sheetData>
    <row r="1" spans="1:19" s="31" customFormat="1" ht="16.5">
      <c r="A1" s="53" t="s">
        <v>394</v>
      </c>
      <c r="B1" s="50"/>
      <c r="C1" s="50"/>
      <c r="D1" s="50"/>
      <c r="E1" s="50"/>
      <c r="F1" s="30"/>
      <c r="G1" s="30"/>
      <c r="H1" s="30"/>
      <c r="I1" s="30"/>
      <c r="J1" s="30"/>
      <c r="K1" s="30"/>
      <c r="L1" s="30"/>
      <c r="M1" s="30"/>
      <c r="N1" s="30"/>
      <c r="O1" s="30"/>
      <c r="P1" s="30"/>
      <c r="Q1" s="30"/>
      <c r="R1" s="30"/>
      <c r="S1" s="30"/>
    </row>
    <row r="2" spans="1:19" s="31" customFormat="1" ht="15.75">
      <c r="A2" s="30"/>
      <c r="B2" s="30"/>
      <c r="C2" s="30"/>
      <c r="D2" s="30"/>
      <c r="E2" s="30"/>
      <c r="F2" s="30"/>
      <c r="G2" s="30"/>
      <c r="H2" s="30"/>
      <c r="I2" s="30"/>
      <c r="J2" s="30"/>
      <c r="K2" s="30"/>
      <c r="L2" s="30"/>
      <c r="M2" s="30"/>
      <c r="N2" s="30"/>
      <c r="O2" s="30"/>
      <c r="P2" s="30"/>
      <c r="Q2" s="30"/>
      <c r="R2" s="30"/>
      <c r="S2" s="30"/>
    </row>
    <row r="3" spans="1:19" s="31" customFormat="1" ht="16.5">
      <c r="A3" s="53" t="s">
        <v>371</v>
      </c>
      <c r="B3" s="30"/>
      <c r="C3" s="30"/>
      <c r="D3" s="30"/>
      <c r="E3" s="30"/>
      <c r="F3" s="30"/>
      <c r="G3" s="30"/>
      <c r="H3" s="30"/>
      <c r="I3" s="30"/>
      <c r="J3" s="30"/>
      <c r="K3" s="30"/>
      <c r="L3" s="30"/>
      <c r="M3" s="30"/>
      <c r="N3" s="30"/>
      <c r="O3" s="30"/>
      <c r="P3" s="30"/>
      <c r="Q3" s="30"/>
      <c r="R3" s="30"/>
      <c r="S3" s="30"/>
    </row>
    <row r="4" spans="1:19" s="31" customFormat="1" ht="15.75">
      <c r="A4" s="53" t="s">
        <v>372</v>
      </c>
      <c r="B4" s="50"/>
      <c r="C4" s="50"/>
      <c r="D4" s="50"/>
      <c r="E4" s="30"/>
      <c r="F4" s="30"/>
      <c r="G4" s="30"/>
      <c r="H4" s="30"/>
      <c r="I4" s="30"/>
      <c r="J4" s="30"/>
      <c r="K4" s="30"/>
      <c r="L4" s="30"/>
      <c r="M4" s="30"/>
      <c r="N4" s="30"/>
      <c r="O4" s="30"/>
      <c r="P4" s="30"/>
      <c r="Q4" s="30"/>
      <c r="R4" s="30"/>
      <c r="S4" s="30"/>
    </row>
    <row r="5" spans="1:19" s="31" customFormat="1" ht="15.75">
      <c r="A5" s="31" t="s">
        <v>366</v>
      </c>
      <c r="B5" s="30"/>
      <c r="C5" s="30"/>
      <c r="D5" s="30"/>
      <c r="E5" s="30"/>
      <c r="F5" s="30"/>
      <c r="G5" s="30"/>
      <c r="H5" s="30"/>
      <c r="I5" s="30"/>
      <c r="J5" s="30"/>
      <c r="K5" s="30"/>
      <c r="L5" s="30"/>
      <c r="M5" s="30"/>
      <c r="N5" s="30"/>
      <c r="O5" s="30"/>
      <c r="P5" s="30"/>
      <c r="Q5" s="30"/>
      <c r="R5" s="30"/>
      <c r="S5" s="30"/>
    </row>
    <row r="6" spans="1:19" s="31" customFormat="1" ht="15.75">
      <c r="A6" s="31" t="s">
        <v>332</v>
      </c>
      <c r="B6" s="30"/>
      <c r="C6" s="30"/>
      <c r="D6" s="30"/>
      <c r="E6" s="30"/>
      <c r="F6" s="30"/>
      <c r="G6" s="30"/>
      <c r="H6" s="30"/>
      <c r="I6" s="30"/>
      <c r="J6" s="30"/>
      <c r="K6" s="30"/>
      <c r="L6" s="30"/>
      <c r="M6" s="30"/>
      <c r="N6" s="30"/>
      <c r="O6" s="30"/>
      <c r="P6" s="30"/>
      <c r="Q6" s="30"/>
      <c r="R6" s="30"/>
      <c r="S6" s="30"/>
    </row>
    <row r="7" spans="1:19" s="31" customFormat="1" ht="15.75">
      <c r="A7" s="31" t="s">
        <v>363</v>
      </c>
      <c r="B7" s="30"/>
      <c r="C7" s="30"/>
      <c r="D7" s="30"/>
      <c r="E7" s="30"/>
      <c r="F7" s="30"/>
      <c r="G7" s="30"/>
      <c r="H7" s="30"/>
      <c r="I7" s="30"/>
      <c r="J7" s="30"/>
      <c r="K7" s="30"/>
      <c r="L7" s="30"/>
      <c r="M7" s="30"/>
      <c r="N7" s="30"/>
      <c r="O7" s="30"/>
      <c r="P7" s="30"/>
      <c r="Q7" s="30"/>
      <c r="R7" s="30"/>
      <c r="S7" s="30"/>
    </row>
    <row r="8" spans="1:19" s="31" customFormat="1" ht="15.75">
      <c r="A8" s="31" t="s">
        <v>333</v>
      </c>
      <c r="B8" s="30"/>
      <c r="C8" s="30"/>
      <c r="D8" s="30"/>
      <c r="E8" s="30"/>
      <c r="F8" s="30"/>
      <c r="G8" s="30"/>
      <c r="H8" s="30"/>
      <c r="I8" s="30"/>
      <c r="J8" s="30"/>
      <c r="K8" s="30"/>
      <c r="L8" s="30"/>
      <c r="M8" s="30"/>
      <c r="N8" s="30"/>
      <c r="O8" s="30"/>
      <c r="P8" s="30"/>
      <c r="Q8" s="30"/>
      <c r="R8" s="30"/>
      <c r="S8" s="30"/>
    </row>
    <row r="9" spans="1:19" s="31" customFormat="1" ht="15.75">
      <c r="A9" s="28" t="s">
        <v>408</v>
      </c>
      <c r="B9" s="30"/>
      <c r="C9" s="30"/>
      <c r="D9" s="30"/>
      <c r="E9" s="30"/>
      <c r="F9" s="30"/>
      <c r="G9" s="30"/>
      <c r="H9" s="30"/>
      <c r="I9" s="30"/>
      <c r="J9" s="30"/>
      <c r="K9" s="30"/>
      <c r="L9" s="30"/>
      <c r="M9" s="30"/>
      <c r="N9" s="30"/>
      <c r="O9" s="30"/>
      <c r="P9" s="30"/>
      <c r="Q9" s="30"/>
      <c r="R9" s="30"/>
      <c r="S9" s="30"/>
    </row>
    <row r="10" spans="1:19" s="31" customFormat="1" ht="16.5">
      <c r="A10" s="30"/>
      <c r="B10" s="34"/>
      <c r="C10" s="35">
        <v>2009</v>
      </c>
      <c r="D10" s="34"/>
      <c r="E10" s="34"/>
      <c r="F10" s="34"/>
      <c r="G10" s="34"/>
      <c r="H10" s="34"/>
      <c r="I10" s="34"/>
      <c r="J10" s="34"/>
      <c r="K10" s="35">
        <v>2009</v>
      </c>
      <c r="L10" s="34"/>
      <c r="M10" s="34"/>
      <c r="N10" s="34"/>
      <c r="O10" s="34"/>
      <c r="P10" s="34"/>
      <c r="Q10" s="34"/>
      <c r="R10" s="34"/>
      <c r="S10" s="30"/>
    </row>
    <row r="11" spans="1:19" s="31" customFormat="1" ht="15.75">
      <c r="A11" s="172" t="s">
        <v>355</v>
      </c>
      <c r="B11" s="169" t="s">
        <v>346</v>
      </c>
      <c r="C11" s="191" t="s">
        <v>11</v>
      </c>
      <c r="D11" s="191"/>
      <c r="E11" s="191"/>
      <c r="F11" s="191"/>
      <c r="G11" s="192"/>
      <c r="H11" s="175" t="s">
        <v>352</v>
      </c>
      <c r="I11" s="178" t="s">
        <v>386</v>
      </c>
      <c r="J11" s="181" t="s">
        <v>354</v>
      </c>
      <c r="K11" s="184" t="s">
        <v>365</v>
      </c>
      <c r="L11" s="185"/>
      <c r="M11" s="185"/>
      <c r="N11" s="185"/>
      <c r="O11" s="185"/>
      <c r="P11" s="185"/>
      <c r="Q11" s="185"/>
      <c r="R11" s="185"/>
      <c r="S11" s="30"/>
    </row>
    <row r="12" spans="1:19" s="31" customFormat="1" ht="15.75">
      <c r="A12" s="173"/>
      <c r="B12" s="170"/>
      <c r="C12" s="193"/>
      <c r="D12" s="193"/>
      <c r="E12" s="193"/>
      <c r="F12" s="193"/>
      <c r="G12" s="194"/>
      <c r="H12" s="176"/>
      <c r="I12" s="179"/>
      <c r="J12" s="182"/>
      <c r="K12" s="186" t="s">
        <v>11</v>
      </c>
      <c r="L12" s="187"/>
      <c r="M12" s="187"/>
      <c r="N12" s="187"/>
      <c r="O12" s="188"/>
      <c r="P12" s="175" t="s">
        <v>352</v>
      </c>
      <c r="Q12" s="178" t="s">
        <v>353</v>
      </c>
      <c r="R12" s="189" t="s">
        <v>354</v>
      </c>
      <c r="S12" s="30"/>
    </row>
    <row r="13" spans="1:19" s="31" customFormat="1" ht="102" customHeight="1">
      <c r="A13" s="174"/>
      <c r="B13" s="171"/>
      <c r="C13" s="104" t="s">
        <v>347</v>
      </c>
      <c r="D13" s="104" t="s">
        <v>348</v>
      </c>
      <c r="E13" s="104" t="s">
        <v>349</v>
      </c>
      <c r="F13" s="104" t="s">
        <v>350</v>
      </c>
      <c r="G13" s="105" t="s">
        <v>351</v>
      </c>
      <c r="H13" s="177"/>
      <c r="I13" s="180"/>
      <c r="J13" s="183"/>
      <c r="K13" s="104" t="s">
        <v>347</v>
      </c>
      <c r="L13" s="104" t="s">
        <v>348</v>
      </c>
      <c r="M13" s="104" t="s">
        <v>349</v>
      </c>
      <c r="N13" s="104" t="s">
        <v>350</v>
      </c>
      <c r="O13" s="110" t="s">
        <v>351</v>
      </c>
      <c r="P13" s="177"/>
      <c r="Q13" s="180"/>
      <c r="R13" s="190"/>
      <c r="S13" s="97" t="s">
        <v>28</v>
      </c>
    </row>
    <row r="14" spans="1:19" s="31" customFormat="1" ht="15.75">
      <c r="A14" s="98"/>
      <c r="B14" s="102">
        <f aca="true" t="shared" si="0" ref="B14:J14">SUM(B16:B66)-B15</f>
        <v>0</v>
      </c>
      <c r="C14" s="55">
        <f t="shared" si="0"/>
        <v>0</v>
      </c>
      <c r="D14" s="55">
        <f t="shared" si="0"/>
        <v>0</v>
      </c>
      <c r="E14" s="55">
        <f t="shared" si="0"/>
        <v>0</v>
      </c>
      <c r="F14" s="55">
        <f t="shared" si="0"/>
        <v>0</v>
      </c>
      <c r="G14" s="102">
        <v>0</v>
      </c>
      <c r="H14" s="107">
        <f t="shared" si="0"/>
        <v>0</v>
      </c>
      <c r="I14" s="106">
        <f t="shared" si="0"/>
        <v>0</v>
      </c>
      <c r="J14" s="102">
        <f t="shared" si="0"/>
        <v>0</v>
      </c>
      <c r="K14" s="55"/>
      <c r="L14" s="55"/>
      <c r="M14" s="55"/>
      <c r="N14" s="55"/>
      <c r="O14" s="102"/>
      <c r="P14" s="107"/>
      <c r="Q14" s="55"/>
      <c r="R14" s="55"/>
      <c r="S14" s="30"/>
    </row>
    <row r="15" spans="1:19" s="20" customFormat="1" ht="16.5">
      <c r="A15" s="99" t="s">
        <v>35</v>
      </c>
      <c r="B15" s="103">
        <v>307006.55</v>
      </c>
      <c r="C15" s="68">
        <v>244298.393</v>
      </c>
      <c r="D15" s="117">
        <v>39641.06</v>
      </c>
      <c r="E15" s="68">
        <v>3151.284</v>
      </c>
      <c r="F15" s="68">
        <v>14013.954</v>
      </c>
      <c r="G15" s="103">
        <v>578.353</v>
      </c>
      <c r="H15" s="108">
        <v>5323.506</v>
      </c>
      <c r="I15" s="68">
        <v>48419.324</v>
      </c>
      <c r="J15" s="103">
        <v>199851.24</v>
      </c>
      <c r="K15" s="60">
        <f aca="true" t="shared" si="1" ref="K15:K46">C15/$B15*100</f>
        <v>79.57432602008004</v>
      </c>
      <c r="L15" s="60">
        <f aca="true" t="shared" si="2" ref="L15:L46">D15/$B15*100</f>
        <v>12.912121907496763</v>
      </c>
      <c r="M15" s="60">
        <f aca="true" t="shared" si="3" ref="M15:M46">E15/$B15*100</f>
        <v>1.0264549730290773</v>
      </c>
      <c r="N15" s="60">
        <f aca="true" t="shared" si="4" ref="N15:N46">F15/$B15*100</f>
        <v>4.564708472832257</v>
      </c>
      <c r="O15" s="112">
        <f aca="true" t="shared" si="5" ref="O15:O46">G15/$B15*100</f>
        <v>0.1883845800684057</v>
      </c>
      <c r="P15" s="114">
        <f aca="true" t="shared" si="6" ref="P15:P46">H15/$B15*100</f>
        <v>1.7340040464934707</v>
      </c>
      <c r="Q15" s="60">
        <f aca="true" t="shared" si="7" ref="Q15:Q46">I15/$B15*100</f>
        <v>15.77143028381642</v>
      </c>
      <c r="R15" s="60">
        <f aca="true" t="shared" si="8" ref="R15:R46">J15/$B15*100</f>
        <v>65.09673490679596</v>
      </c>
      <c r="S15" s="66">
        <f aca="true" t="shared" si="9" ref="S15:S46">B15-SUM(C15:H15)</f>
        <v>0</v>
      </c>
    </row>
    <row r="16" spans="1:19" s="31" customFormat="1" ht="15.75">
      <c r="A16" s="100" t="s">
        <v>40</v>
      </c>
      <c r="B16" s="103">
        <v>4708.708</v>
      </c>
      <c r="C16" s="68">
        <v>3340.085</v>
      </c>
      <c r="D16" s="117">
        <v>1240.739</v>
      </c>
      <c r="E16" s="68">
        <v>24.851</v>
      </c>
      <c r="F16" s="68">
        <v>49.031</v>
      </c>
      <c r="G16" s="103">
        <v>2.226</v>
      </c>
      <c r="H16" s="108">
        <v>51.776</v>
      </c>
      <c r="I16" s="68">
        <v>152.516</v>
      </c>
      <c r="J16" s="103">
        <v>3203.141</v>
      </c>
      <c r="K16" s="61">
        <f t="shared" si="1"/>
        <v>70.934213801323</v>
      </c>
      <c r="L16" s="61">
        <f t="shared" si="2"/>
        <v>26.349881963375093</v>
      </c>
      <c r="M16" s="61">
        <f t="shared" si="3"/>
        <v>0.5277668523934803</v>
      </c>
      <c r="N16" s="61">
        <f t="shared" si="4"/>
        <v>1.0412835113156307</v>
      </c>
      <c r="O16" s="113">
        <f t="shared" si="5"/>
        <v>0.047274114258093726</v>
      </c>
      <c r="P16" s="115">
        <f t="shared" si="6"/>
        <v>1.0995797573347086</v>
      </c>
      <c r="Q16" s="61">
        <f t="shared" si="7"/>
        <v>3.2390201303627233</v>
      </c>
      <c r="R16" s="61">
        <f t="shared" si="8"/>
        <v>68.025900098286</v>
      </c>
      <c r="S16" s="56">
        <f t="shared" si="9"/>
        <v>0</v>
      </c>
    </row>
    <row r="17" spans="1:19" s="31" customFormat="1" ht="15.75">
      <c r="A17" s="100" t="s">
        <v>45</v>
      </c>
      <c r="B17" s="103">
        <v>698.473</v>
      </c>
      <c r="C17" s="68">
        <v>490.858</v>
      </c>
      <c r="D17" s="117">
        <v>29.396</v>
      </c>
      <c r="E17" s="68">
        <v>106.398</v>
      </c>
      <c r="F17" s="68">
        <v>34.59</v>
      </c>
      <c r="G17" s="103">
        <v>4.724</v>
      </c>
      <c r="H17" s="108">
        <v>32.507</v>
      </c>
      <c r="I17" s="68">
        <v>44.48</v>
      </c>
      <c r="J17" s="103">
        <v>455.117</v>
      </c>
      <c r="K17" s="61">
        <f t="shared" si="1"/>
        <v>70.27587322630939</v>
      </c>
      <c r="L17" s="61">
        <f t="shared" si="2"/>
        <v>4.208609352115258</v>
      </c>
      <c r="M17" s="61">
        <f t="shared" si="3"/>
        <v>15.232943864687684</v>
      </c>
      <c r="N17" s="61">
        <f t="shared" si="4"/>
        <v>4.952231510738426</v>
      </c>
      <c r="O17" s="113">
        <f t="shared" si="5"/>
        <v>0.6763325139268089</v>
      </c>
      <c r="P17" s="115">
        <f t="shared" si="6"/>
        <v>4.654009532222434</v>
      </c>
      <c r="Q17" s="61">
        <f t="shared" si="7"/>
        <v>6.368177438497981</v>
      </c>
      <c r="R17" s="61">
        <f t="shared" si="8"/>
        <v>65.15885367079329</v>
      </c>
      <c r="S17" s="56">
        <f t="shared" si="9"/>
        <v>0</v>
      </c>
    </row>
    <row r="18" spans="1:19" s="31" customFormat="1" ht="15.75">
      <c r="A18" s="100" t="s">
        <v>50</v>
      </c>
      <c r="B18" s="103">
        <v>6595.778</v>
      </c>
      <c r="C18" s="68">
        <v>5677.252</v>
      </c>
      <c r="D18" s="117">
        <v>290.422</v>
      </c>
      <c r="E18" s="68">
        <v>320.587</v>
      </c>
      <c r="F18" s="68">
        <v>173.314</v>
      </c>
      <c r="G18" s="103">
        <v>13.642</v>
      </c>
      <c r="H18" s="108">
        <v>120.561</v>
      </c>
      <c r="I18" s="68">
        <v>2031.65</v>
      </c>
      <c r="J18" s="103">
        <v>3780.491</v>
      </c>
      <c r="K18" s="61">
        <f t="shared" si="1"/>
        <v>86.07403099376602</v>
      </c>
      <c r="L18" s="61">
        <f t="shared" si="2"/>
        <v>4.403150015055086</v>
      </c>
      <c r="M18" s="61">
        <f t="shared" si="3"/>
        <v>4.860488027341126</v>
      </c>
      <c r="N18" s="61">
        <f t="shared" si="4"/>
        <v>2.62765059709408</v>
      </c>
      <c r="O18" s="113">
        <f t="shared" si="5"/>
        <v>0.20682927775919685</v>
      </c>
      <c r="P18" s="115">
        <f t="shared" si="6"/>
        <v>1.827851088984499</v>
      </c>
      <c r="Q18" s="61">
        <f t="shared" si="7"/>
        <v>30.802279882676466</v>
      </c>
      <c r="R18" s="61">
        <f t="shared" si="8"/>
        <v>57.31683207045476</v>
      </c>
      <c r="S18" s="56">
        <f t="shared" si="9"/>
        <v>0</v>
      </c>
    </row>
    <row r="19" spans="1:19" s="31" customFormat="1" ht="15.75">
      <c r="A19" s="100" t="s">
        <v>55</v>
      </c>
      <c r="B19" s="103">
        <v>2889.45</v>
      </c>
      <c r="C19" s="68">
        <v>2328.347</v>
      </c>
      <c r="D19" s="117">
        <v>455.447</v>
      </c>
      <c r="E19" s="68">
        <v>25.195</v>
      </c>
      <c r="F19" s="68">
        <v>33.713</v>
      </c>
      <c r="G19" s="103">
        <v>3.48</v>
      </c>
      <c r="H19" s="108">
        <v>43.268</v>
      </c>
      <c r="I19" s="68">
        <v>172.991</v>
      </c>
      <c r="J19" s="103">
        <v>2169.749</v>
      </c>
      <c r="K19" s="61">
        <f t="shared" si="1"/>
        <v>80.58097561819724</v>
      </c>
      <c r="L19" s="61">
        <f t="shared" si="2"/>
        <v>15.762411531606363</v>
      </c>
      <c r="M19" s="61">
        <f t="shared" si="3"/>
        <v>0.8719652529028017</v>
      </c>
      <c r="N19" s="61">
        <f t="shared" si="4"/>
        <v>1.1667618404886746</v>
      </c>
      <c r="O19" s="113">
        <f t="shared" si="5"/>
        <v>0.12043814566786067</v>
      </c>
      <c r="P19" s="115">
        <f t="shared" si="6"/>
        <v>1.4974476111370678</v>
      </c>
      <c r="Q19" s="61">
        <f t="shared" si="7"/>
        <v>5.986987142881864</v>
      </c>
      <c r="R19" s="61">
        <f t="shared" si="8"/>
        <v>75.09211095537212</v>
      </c>
      <c r="S19" s="56">
        <f t="shared" si="9"/>
        <v>0</v>
      </c>
    </row>
    <row r="20" spans="1:19" s="31" customFormat="1" ht="15.75">
      <c r="A20" s="100" t="s">
        <v>60</v>
      </c>
      <c r="B20" s="103">
        <v>36961.664</v>
      </c>
      <c r="C20" s="68">
        <v>28244.628</v>
      </c>
      <c r="D20" s="117">
        <v>2453.695</v>
      </c>
      <c r="E20" s="68">
        <v>447.424</v>
      </c>
      <c r="F20" s="68">
        <v>4689.992</v>
      </c>
      <c r="G20" s="103">
        <v>159.458</v>
      </c>
      <c r="H20" s="108">
        <v>966.467</v>
      </c>
      <c r="I20" s="68">
        <v>13681.375</v>
      </c>
      <c r="J20" s="103">
        <v>15412.631</v>
      </c>
      <c r="K20" s="61">
        <f t="shared" si="1"/>
        <v>76.41600767757643</v>
      </c>
      <c r="L20" s="61">
        <f t="shared" si="2"/>
        <v>6.638486297586603</v>
      </c>
      <c r="M20" s="61">
        <f t="shared" si="3"/>
        <v>1.2105082714890758</v>
      </c>
      <c r="N20" s="61">
        <f t="shared" si="4"/>
        <v>12.688801023676858</v>
      </c>
      <c r="O20" s="113">
        <f t="shared" si="5"/>
        <v>0.43141455969081915</v>
      </c>
      <c r="P20" s="115">
        <f t="shared" si="6"/>
        <v>2.6147821699802263</v>
      </c>
      <c r="Q20" s="61">
        <f t="shared" si="7"/>
        <v>37.01504077305611</v>
      </c>
      <c r="R20" s="61">
        <f t="shared" si="8"/>
        <v>41.69896409425723</v>
      </c>
      <c r="S20" s="56">
        <f t="shared" si="9"/>
        <v>0</v>
      </c>
    </row>
    <row r="21" spans="1:19" s="31" customFormat="1" ht="15.75">
      <c r="A21" s="100" t="s">
        <v>65</v>
      </c>
      <c r="B21" s="103">
        <v>5024.748</v>
      </c>
      <c r="C21" s="68">
        <v>4495.567</v>
      </c>
      <c r="D21" s="117">
        <v>221.919</v>
      </c>
      <c r="E21" s="68">
        <v>62.231</v>
      </c>
      <c r="F21" s="68">
        <v>136.984</v>
      </c>
      <c r="G21" s="103">
        <v>7.703</v>
      </c>
      <c r="H21" s="108">
        <v>100.344</v>
      </c>
      <c r="I21" s="68">
        <v>1018.204</v>
      </c>
      <c r="J21" s="103">
        <v>3552.914</v>
      </c>
      <c r="K21" s="61">
        <f t="shared" si="1"/>
        <v>89.46850667933994</v>
      </c>
      <c r="L21" s="61">
        <f t="shared" si="2"/>
        <v>4.416519992644408</v>
      </c>
      <c r="M21" s="61">
        <f t="shared" si="3"/>
        <v>1.2384899700442689</v>
      </c>
      <c r="N21" s="61">
        <f t="shared" si="4"/>
        <v>2.726186467460657</v>
      </c>
      <c r="O21" s="113">
        <f t="shared" si="5"/>
        <v>0.15330122028010162</v>
      </c>
      <c r="P21" s="115">
        <f t="shared" si="6"/>
        <v>1.9969956702306266</v>
      </c>
      <c r="Q21" s="61">
        <f t="shared" si="7"/>
        <v>20.2637823827185</v>
      </c>
      <c r="R21" s="61">
        <f t="shared" si="8"/>
        <v>70.7083021874928</v>
      </c>
      <c r="S21" s="56">
        <f t="shared" si="9"/>
        <v>0</v>
      </c>
    </row>
    <row r="22" spans="1:19" s="31" customFormat="1" ht="15.75">
      <c r="A22" s="100" t="s">
        <v>70</v>
      </c>
      <c r="B22" s="103">
        <v>3518.288</v>
      </c>
      <c r="C22" s="68">
        <v>2956.387</v>
      </c>
      <c r="D22" s="117">
        <v>366.375</v>
      </c>
      <c r="E22" s="68">
        <v>13.586</v>
      </c>
      <c r="F22" s="68">
        <v>126.996</v>
      </c>
      <c r="G22" s="103">
        <v>2.872</v>
      </c>
      <c r="H22" s="108">
        <v>52.072</v>
      </c>
      <c r="I22" s="68">
        <v>434.471</v>
      </c>
      <c r="J22" s="103">
        <v>2575.116</v>
      </c>
      <c r="K22" s="61">
        <f t="shared" si="1"/>
        <v>84.029135761484</v>
      </c>
      <c r="L22" s="61">
        <f t="shared" si="2"/>
        <v>10.413445402991455</v>
      </c>
      <c r="M22" s="61">
        <f t="shared" si="3"/>
        <v>0.3861537202184699</v>
      </c>
      <c r="N22" s="61">
        <f t="shared" si="4"/>
        <v>3.609596485563433</v>
      </c>
      <c r="O22" s="113">
        <f t="shared" si="5"/>
        <v>0.08163061125183613</v>
      </c>
      <c r="P22" s="115">
        <f t="shared" si="6"/>
        <v>1.4800380184908115</v>
      </c>
      <c r="Q22" s="61">
        <f t="shared" si="7"/>
        <v>12.348932207937496</v>
      </c>
      <c r="R22" s="61">
        <f t="shared" si="8"/>
        <v>73.19230261991059</v>
      </c>
      <c r="S22" s="56">
        <f t="shared" si="9"/>
        <v>0</v>
      </c>
    </row>
    <row r="23" spans="1:19" s="31" customFormat="1" ht="15.75">
      <c r="A23" s="100" t="s">
        <v>75</v>
      </c>
      <c r="B23" s="103">
        <v>885.122</v>
      </c>
      <c r="C23" s="68">
        <v>654.5</v>
      </c>
      <c r="D23" s="117">
        <v>187.198</v>
      </c>
      <c r="E23" s="68">
        <v>3.474</v>
      </c>
      <c r="F23" s="68">
        <v>26.512</v>
      </c>
      <c r="G23" s="103">
        <v>0.53</v>
      </c>
      <c r="H23" s="108">
        <v>12.908</v>
      </c>
      <c r="I23" s="68">
        <v>63.892</v>
      </c>
      <c r="J23" s="103">
        <v>597.837</v>
      </c>
      <c r="K23" s="61">
        <f t="shared" si="1"/>
        <v>73.94460876579726</v>
      </c>
      <c r="L23" s="61">
        <f t="shared" si="2"/>
        <v>21.149400873551897</v>
      </c>
      <c r="M23" s="61">
        <f t="shared" si="3"/>
        <v>0.39248826715413243</v>
      </c>
      <c r="N23" s="61">
        <f t="shared" si="4"/>
        <v>2.995293304199873</v>
      </c>
      <c r="O23" s="113">
        <f t="shared" si="5"/>
        <v>0.05987875117780374</v>
      </c>
      <c r="P23" s="115">
        <f t="shared" si="6"/>
        <v>1.458330038119039</v>
      </c>
      <c r="Q23" s="61">
        <f t="shared" si="7"/>
        <v>7.218439943872144</v>
      </c>
      <c r="R23" s="61">
        <f t="shared" si="8"/>
        <v>67.5428923922352</v>
      </c>
      <c r="S23" s="56">
        <f t="shared" si="9"/>
        <v>0</v>
      </c>
    </row>
    <row r="24" spans="1:19" s="31" customFormat="1" ht="15.75">
      <c r="A24" s="100" t="s">
        <v>80</v>
      </c>
      <c r="B24" s="103">
        <v>599.657</v>
      </c>
      <c r="C24" s="68">
        <v>243.617</v>
      </c>
      <c r="D24" s="117">
        <v>323.931</v>
      </c>
      <c r="E24" s="68">
        <v>2.352</v>
      </c>
      <c r="F24" s="68">
        <v>19.437</v>
      </c>
      <c r="G24" s="103">
        <v>0.59</v>
      </c>
      <c r="H24" s="108">
        <v>9.73</v>
      </c>
      <c r="I24" s="68">
        <v>53.025</v>
      </c>
      <c r="J24" s="103">
        <v>201.158</v>
      </c>
      <c r="K24" s="61">
        <f t="shared" si="1"/>
        <v>40.62605789643079</v>
      </c>
      <c r="L24" s="61">
        <f t="shared" si="2"/>
        <v>54.01938107951712</v>
      </c>
      <c r="M24" s="61">
        <f t="shared" si="3"/>
        <v>0.3922242215132984</v>
      </c>
      <c r="N24" s="61">
        <f t="shared" si="4"/>
        <v>3.241352973449822</v>
      </c>
      <c r="O24" s="113">
        <f t="shared" si="5"/>
        <v>0.09838957937621005</v>
      </c>
      <c r="P24" s="115">
        <f t="shared" si="6"/>
        <v>1.6225942497127523</v>
      </c>
      <c r="Q24" s="61">
        <f t="shared" si="7"/>
        <v>8.8425549939382</v>
      </c>
      <c r="R24" s="61">
        <f t="shared" si="8"/>
        <v>33.54551018332146</v>
      </c>
      <c r="S24" s="56">
        <f t="shared" si="9"/>
        <v>0</v>
      </c>
    </row>
    <row r="25" spans="1:19" s="31" customFormat="1" ht="15.75">
      <c r="A25" s="100" t="s">
        <v>85</v>
      </c>
      <c r="B25" s="103">
        <v>18537.969</v>
      </c>
      <c r="C25" s="68">
        <v>14725.6</v>
      </c>
      <c r="D25" s="117">
        <v>2983.327</v>
      </c>
      <c r="E25" s="68">
        <v>93.723</v>
      </c>
      <c r="F25" s="68">
        <v>445.494</v>
      </c>
      <c r="G25" s="103">
        <v>18.635</v>
      </c>
      <c r="H25" s="108">
        <v>271.19</v>
      </c>
      <c r="I25" s="68">
        <v>3992.297</v>
      </c>
      <c r="J25" s="103">
        <v>11027.619</v>
      </c>
      <c r="K25" s="61">
        <f t="shared" si="1"/>
        <v>79.4348075563186</v>
      </c>
      <c r="L25" s="61">
        <f t="shared" si="2"/>
        <v>16.09306283768195</v>
      </c>
      <c r="M25" s="61">
        <f t="shared" si="3"/>
        <v>0.5055731833406346</v>
      </c>
      <c r="N25" s="61">
        <f t="shared" si="4"/>
        <v>2.4031435158835364</v>
      </c>
      <c r="O25" s="113">
        <f t="shared" si="5"/>
        <v>0.10052341764084298</v>
      </c>
      <c r="P25" s="115">
        <f t="shared" si="6"/>
        <v>1.4628894891344353</v>
      </c>
      <c r="Q25" s="61">
        <f t="shared" si="7"/>
        <v>21.535784205918134</v>
      </c>
      <c r="R25" s="61">
        <f t="shared" si="8"/>
        <v>59.486662212025486</v>
      </c>
      <c r="S25" s="56">
        <f t="shared" si="9"/>
        <v>0</v>
      </c>
    </row>
    <row r="26" spans="1:19" s="31" customFormat="1" ht="15.75">
      <c r="A26" s="100" t="s">
        <v>90</v>
      </c>
      <c r="B26" s="103">
        <v>9829.211</v>
      </c>
      <c r="C26" s="68">
        <v>6391.95</v>
      </c>
      <c r="D26" s="117">
        <v>2970.607</v>
      </c>
      <c r="E26" s="68">
        <v>37.427</v>
      </c>
      <c r="F26" s="68">
        <v>290.045</v>
      </c>
      <c r="G26" s="103">
        <v>8.792</v>
      </c>
      <c r="H26" s="108">
        <v>130.39</v>
      </c>
      <c r="I26" s="68">
        <v>819.887</v>
      </c>
      <c r="J26" s="103">
        <v>5648.743</v>
      </c>
      <c r="K26" s="61">
        <f t="shared" si="1"/>
        <v>65.0301433146567</v>
      </c>
      <c r="L26" s="61">
        <f t="shared" si="2"/>
        <v>30.22223248641219</v>
      </c>
      <c r="M26" s="61">
        <f t="shared" si="3"/>
        <v>0.380773187186642</v>
      </c>
      <c r="N26" s="61">
        <f t="shared" si="4"/>
        <v>2.9508472246653374</v>
      </c>
      <c r="O26" s="113">
        <f t="shared" si="5"/>
        <v>0.08944766777313053</v>
      </c>
      <c r="P26" s="115">
        <f t="shared" si="6"/>
        <v>1.3265561193060156</v>
      </c>
      <c r="Q26" s="61">
        <f t="shared" si="7"/>
        <v>8.341330753811267</v>
      </c>
      <c r="R26" s="61">
        <f t="shared" si="8"/>
        <v>57.468936214717544</v>
      </c>
      <c r="S26" s="56">
        <f t="shared" si="9"/>
        <v>0</v>
      </c>
    </row>
    <row r="27" spans="1:19" s="31" customFormat="1" ht="15.75">
      <c r="A27" s="100" t="s">
        <v>95</v>
      </c>
      <c r="B27" s="103">
        <v>1295.178</v>
      </c>
      <c r="C27" s="68">
        <v>391.377</v>
      </c>
      <c r="D27" s="117">
        <v>41.553</v>
      </c>
      <c r="E27" s="68">
        <v>8.136</v>
      </c>
      <c r="F27" s="68">
        <v>502.372</v>
      </c>
      <c r="G27" s="103">
        <v>118.711</v>
      </c>
      <c r="H27" s="108">
        <v>233.029</v>
      </c>
      <c r="I27" s="68">
        <v>115.967</v>
      </c>
      <c r="J27" s="103">
        <v>324.492</v>
      </c>
      <c r="K27" s="61">
        <f t="shared" si="1"/>
        <v>30.218008644371658</v>
      </c>
      <c r="L27" s="61">
        <f t="shared" si="2"/>
        <v>3.2082848843942684</v>
      </c>
      <c r="M27" s="61">
        <f t="shared" si="3"/>
        <v>0.6281762043518342</v>
      </c>
      <c r="N27" s="61">
        <f t="shared" si="4"/>
        <v>38.78787317264499</v>
      </c>
      <c r="O27" s="113">
        <f t="shared" si="5"/>
        <v>9.165612757474262</v>
      </c>
      <c r="P27" s="115">
        <f t="shared" si="6"/>
        <v>17.992044336762973</v>
      </c>
      <c r="Q27" s="61">
        <f t="shared" si="7"/>
        <v>8.953749986488342</v>
      </c>
      <c r="R27" s="61">
        <f t="shared" si="8"/>
        <v>25.0538536015899</v>
      </c>
      <c r="S27" s="56">
        <f t="shared" si="9"/>
        <v>0</v>
      </c>
    </row>
    <row r="28" spans="1:19" s="31" customFormat="1" ht="15.75">
      <c r="A28" s="100" t="s">
        <v>100</v>
      </c>
      <c r="B28" s="103">
        <v>1545.801</v>
      </c>
      <c r="C28" s="68">
        <v>1459.145</v>
      </c>
      <c r="D28" s="117">
        <v>15.827</v>
      </c>
      <c r="E28" s="68">
        <v>23.986</v>
      </c>
      <c r="F28" s="68">
        <v>18.301</v>
      </c>
      <c r="G28" s="103">
        <v>2.186</v>
      </c>
      <c r="H28" s="108">
        <v>26.356</v>
      </c>
      <c r="I28" s="68">
        <v>165.285</v>
      </c>
      <c r="J28" s="103">
        <v>1306.274</v>
      </c>
      <c r="K28" s="61">
        <f t="shared" si="1"/>
        <v>94.39410376885512</v>
      </c>
      <c r="L28" s="61">
        <f t="shared" si="2"/>
        <v>1.0238704723311733</v>
      </c>
      <c r="M28" s="61">
        <f t="shared" si="3"/>
        <v>1.5516874423033755</v>
      </c>
      <c r="N28" s="61">
        <f t="shared" si="4"/>
        <v>1.183916946618614</v>
      </c>
      <c r="O28" s="113">
        <f t="shared" si="5"/>
        <v>0.14141535682794876</v>
      </c>
      <c r="P28" s="115">
        <f t="shared" si="6"/>
        <v>1.7050060130637774</v>
      </c>
      <c r="Q28" s="61">
        <f t="shared" si="7"/>
        <v>10.69251475448651</v>
      </c>
      <c r="R28" s="61">
        <f t="shared" si="8"/>
        <v>84.50466780652877</v>
      </c>
      <c r="S28" s="56">
        <f t="shared" si="9"/>
        <v>0</v>
      </c>
    </row>
    <row r="29" spans="1:19" s="31" customFormat="1" ht="15.75">
      <c r="A29" s="100" t="s">
        <v>105</v>
      </c>
      <c r="B29" s="103">
        <v>12910.409</v>
      </c>
      <c r="C29" s="68">
        <v>10195.829</v>
      </c>
      <c r="D29" s="117">
        <v>1926.551</v>
      </c>
      <c r="E29" s="68">
        <v>45.873</v>
      </c>
      <c r="F29" s="68">
        <v>567.673</v>
      </c>
      <c r="G29" s="103">
        <v>9.325</v>
      </c>
      <c r="H29" s="108">
        <v>165.158</v>
      </c>
      <c r="I29" s="68">
        <v>1968.599</v>
      </c>
      <c r="J29" s="103">
        <v>8338.165</v>
      </c>
      <c r="K29" s="61">
        <f t="shared" si="1"/>
        <v>78.97371028291977</v>
      </c>
      <c r="L29" s="61">
        <f t="shared" si="2"/>
        <v>14.922462952180679</v>
      </c>
      <c r="M29" s="61">
        <f t="shared" si="3"/>
        <v>0.3553179453880973</v>
      </c>
      <c r="N29" s="61">
        <f t="shared" si="4"/>
        <v>4.397017941104732</v>
      </c>
      <c r="O29" s="113">
        <f t="shared" si="5"/>
        <v>0.07222854055204603</v>
      </c>
      <c r="P29" s="115">
        <f t="shared" si="6"/>
        <v>1.2792623378546721</v>
      </c>
      <c r="Q29" s="61">
        <f t="shared" si="7"/>
        <v>15.248153640988447</v>
      </c>
      <c r="R29" s="61">
        <f t="shared" si="8"/>
        <v>64.58482453964085</v>
      </c>
      <c r="S29" s="56">
        <f t="shared" si="9"/>
        <v>0</v>
      </c>
    </row>
    <row r="30" spans="1:19" s="31" customFormat="1" ht="15.75">
      <c r="A30" s="100" t="s">
        <v>110</v>
      </c>
      <c r="B30" s="103">
        <v>6423.113</v>
      </c>
      <c r="C30" s="68">
        <v>5637.786</v>
      </c>
      <c r="D30" s="117">
        <v>588.163</v>
      </c>
      <c r="E30" s="68">
        <v>20.698</v>
      </c>
      <c r="F30" s="68">
        <v>93.813</v>
      </c>
      <c r="G30" s="103">
        <v>3.276</v>
      </c>
      <c r="H30" s="108">
        <v>79.377</v>
      </c>
      <c r="I30" s="68">
        <v>350.676</v>
      </c>
      <c r="J30" s="103">
        <v>5314.946</v>
      </c>
      <c r="K30" s="61">
        <f t="shared" si="1"/>
        <v>87.77342076964861</v>
      </c>
      <c r="L30" s="61">
        <f t="shared" si="2"/>
        <v>9.156977309911877</v>
      </c>
      <c r="M30" s="61">
        <f t="shared" si="3"/>
        <v>0.3222425014163693</v>
      </c>
      <c r="N30" s="61">
        <f t="shared" si="4"/>
        <v>1.4605534730589358</v>
      </c>
      <c r="O30" s="113">
        <f t="shared" si="5"/>
        <v>0.051003306340710486</v>
      </c>
      <c r="P30" s="115">
        <f t="shared" si="6"/>
        <v>1.2358026396234971</v>
      </c>
      <c r="Q30" s="61">
        <f t="shared" si="7"/>
        <v>5.459595682031438</v>
      </c>
      <c r="R30" s="61">
        <f t="shared" si="8"/>
        <v>82.74719750376491</v>
      </c>
      <c r="S30" s="56">
        <f t="shared" si="9"/>
        <v>0</v>
      </c>
    </row>
    <row r="31" spans="1:19" s="31" customFormat="1" ht="15.75">
      <c r="A31" s="100" t="s">
        <v>115</v>
      </c>
      <c r="B31" s="103">
        <v>3007.856</v>
      </c>
      <c r="C31" s="68">
        <v>2824.723</v>
      </c>
      <c r="D31" s="117">
        <v>84.054</v>
      </c>
      <c r="E31" s="68">
        <v>13.248</v>
      </c>
      <c r="F31" s="68">
        <v>49.975</v>
      </c>
      <c r="G31" s="103">
        <v>1.609</v>
      </c>
      <c r="H31" s="108">
        <v>34.247</v>
      </c>
      <c r="I31" s="68">
        <v>134.402</v>
      </c>
      <c r="J31" s="103">
        <v>2701.186</v>
      </c>
      <c r="K31" s="61">
        <f t="shared" si="1"/>
        <v>93.9115103914549</v>
      </c>
      <c r="L31" s="61">
        <f t="shared" si="2"/>
        <v>2.79448218265768</v>
      </c>
      <c r="M31" s="61">
        <f t="shared" si="3"/>
        <v>0.4404466171252878</v>
      </c>
      <c r="N31" s="61">
        <f t="shared" si="4"/>
        <v>1.6614824645860706</v>
      </c>
      <c r="O31" s="113">
        <f t="shared" si="5"/>
        <v>0.05349325233654802</v>
      </c>
      <c r="P31" s="115">
        <f t="shared" si="6"/>
        <v>1.1385850918395028</v>
      </c>
      <c r="Q31" s="61">
        <f t="shared" si="7"/>
        <v>4.46836550685937</v>
      </c>
      <c r="R31" s="61">
        <f t="shared" si="8"/>
        <v>89.80436563452506</v>
      </c>
      <c r="S31" s="56">
        <f t="shared" si="9"/>
        <v>0</v>
      </c>
    </row>
    <row r="32" spans="1:19" s="31" customFormat="1" ht="15.75">
      <c r="A32" s="100" t="s">
        <v>120</v>
      </c>
      <c r="B32" s="103">
        <v>2818.747</v>
      </c>
      <c r="C32" s="68">
        <v>2495.35</v>
      </c>
      <c r="D32" s="117">
        <v>174.689</v>
      </c>
      <c r="E32" s="68">
        <v>29.355</v>
      </c>
      <c r="F32" s="68">
        <v>64.863</v>
      </c>
      <c r="G32" s="103">
        <v>2.237</v>
      </c>
      <c r="H32" s="108">
        <v>52.253</v>
      </c>
      <c r="I32" s="68">
        <v>263.307</v>
      </c>
      <c r="J32" s="103">
        <v>2252.98</v>
      </c>
      <c r="K32" s="61">
        <f t="shared" si="1"/>
        <v>88.52692348763476</v>
      </c>
      <c r="L32" s="61">
        <f t="shared" si="2"/>
        <v>6.197399057098775</v>
      </c>
      <c r="M32" s="61">
        <f t="shared" si="3"/>
        <v>1.041420177121253</v>
      </c>
      <c r="N32" s="61">
        <f t="shared" si="4"/>
        <v>2.3011288349043033</v>
      </c>
      <c r="O32" s="113">
        <f t="shared" si="5"/>
        <v>0.07936150353330754</v>
      </c>
      <c r="P32" s="115">
        <f t="shared" si="6"/>
        <v>1.8537669397076078</v>
      </c>
      <c r="Q32" s="61">
        <f t="shared" si="7"/>
        <v>9.341278234619852</v>
      </c>
      <c r="R32" s="61">
        <f t="shared" si="8"/>
        <v>79.92842209676854</v>
      </c>
      <c r="S32" s="56">
        <f t="shared" si="9"/>
        <v>0</v>
      </c>
    </row>
    <row r="33" spans="1:19" s="31" customFormat="1" ht="15.75">
      <c r="A33" s="100" t="s">
        <v>125</v>
      </c>
      <c r="B33" s="103">
        <v>4314.113</v>
      </c>
      <c r="C33" s="68">
        <v>3865.858</v>
      </c>
      <c r="D33" s="117">
        <v>339.435</v>
      </c>
      <c r="E33" s="68">
        <v>11.593</v>
      </c>
      <c r="F33" s="68">
        <v>46.111</v>
      </c>
      <c r="G33" s="103">
        <v>2.439</v>
      </c>
      <c r="H33" s="108">
        <v>48.677</v>
      </c>
      <c r="I33" s="68">
        <v>115.416</v>
      </c>
      <c r="J33" s="103">
        <v>3763.087</v>
      </c>
      <c r="K33" s="61">
        <f t="shared" si="1"/>
        <v>89.60956748235385</v>
      </c>
      <c r="L33" s="61">
        <f t="shared" si="2"/>
        <v>7.868013656573204</v>
      </c>
      <c r="M33" s="61">
        <f t="shared" si="3"/>
        <v>0.26872267833503666</v>
      </c>
      <c r="N33" s="61">
        <f t="shared" si="4"/>
        <v>1.0688408022692033</v>
      </c>
      <c r="O33" s="113">
        <f t="shared" si="5"/>
        <v>0.05653537586984857</v>
      </c>
      <c r="P33" s="115">
        <f t="shared" si="6"/>
        <v>1.1283200045988595</v>
      </c>
      <c r="Q33" s="61">
        <f t="shared" si="7"/>
        <v>2.675312399095712</v>
      </c>
      <c r="R33" s="61">
        <f t="shared" si="8"/>
        <v>87.22736284376417</v>
      </c>
      <c r="S33" s="56">
        <f t="shared" si="9"/>
        <v>0</v>
      </c>
    </row>
    <row r="34" spans="1:19" s="31" customFormat="1" ht="15.75">
      <c r="A34" s="100" t="s">
        <v>130</v>
      </c>
      <c r="B34" s="103">
        <v>4492.076</v>
      </c>
      <c r="C34" s="68">
        <v>2902.958</v>
      </c>
      <c r="D34" s="117">
        <v>1443.141</v>
      </c>
      <c r="E34" s="68">
        <v>29.025</v>
      </c>
      <c r="F34" s="68">
        <v>65.928</v>
      </c>
      <c r="G34" s="103">
        <v>1.944</v>
      </c>
      <c r="H34" s="108">
        <v>49.08</v>
      </c>
      <c r="I34" s="68">
        <v>162.981</v>
      </c>
      <c r="J34" s="103">
        <v>2760.467</v>
      </c>
      <c r="K34" s="61">
        <f t="shared" si="1"/>
        <v>64.62397341451926</v>
      </c>
      <c r="L34" s="61">
        <f t="shared" si="2"/>
        <v>32.126370969680835</v>
      </c>
      <c r="M34" s="61">
        <f t="shared" si="3"/>
        <v>0.6461377768319146</v>
      </c>
      <c r="N34" s="61">
        <f t="shared" si="4"/>
        <v>1.4676510370706104</v>
      </c>
      <c r="O34" s="113">
        <f t="shared" si="5"/>
        <v>0.043276204587811964</v>
      </c>
      <c r="P34" s="115">
        <f t="shared" si="6"/>
        <v>1.0925905973095735</v>
      </c>
      <c r="Q34" s="61">
        <f t="shared" si="7"/>
        <v>3.628188837410587</v>
      </c>
      <c r="R34" s="61">
        <f t="shared" si="8"/>
        <v>61.45192111620552</v>
      </c>
      <c r="S34" s="56">
        <f t="shared" si="9"/>
        <v>0</v>
      </c>
    </row>
    <row r="35" spans="1:19" s="31" customFormat="1" ht="15.75">
      <c r="A35" s="100" t="s">
        <v>135</v>
      </c>
      <c r="B35" s="103">
        <v>1318.301</v>
      </c>
      <c r="C35" s="68">
        <v>1267.444</v>
      </c>
      <c r="D35" s="117">
        <v>15.327</v>
      </c>
      <c r="E35" s="68">
        <v>8.067</v>
      </c>
      <c r="F35" s="68">
        <v>12.757</v>
      </c>
      <c r="G35" s="103">
        <v>0.484</v>
      </c>
      <c r="H35" s="108">
        <v>14.222</v>
      </c>
      <c r="I35" s="68">
        <v>18.265</v>
      </c>
      <c r="J35" s="103">
        <v>1251.23</v>
      </c>
      <c r="K35" s="61">
        <f t="shared" si="1"/>
        <v>96.1422315540988</v>
      </c>
      <c r="L35" s="61">
        <f t="shared" si="2"/>
        <v>1.1626328129918737</v>
      </c>
      <c r="M35" s="61">
        <f t="shared" si="3"/>
        <v>0.6119239839763454</v>
      </c>
      <c r="N35" s="61">
        <f t="shared" si="4"/>
        <v>0.967684921728801</v>
      </c>
      <c r="O35" s="113">
        <f t="shared" si="5"/>
        <v>0.03671392193436856</v>
      </c>
      <c r="P35" s="115">
        <f t="shared" si="6"/>
        <v>1.0788128052698132</v>
      </c>
      <c r="Q35" s="61">
        <f t="shared" si="7"/>
        <v>1.3854954217587638</v>
      </c>
      <c r="R35" s="61">
        <f t="shared" si="8"/>
        <v>94.91231516929746</v>
      </c>
      <c r="S35" s="56">
        <f t="shared" si="9"/>
        <v>0</v>
      </c>
    </row>
    <row r="36" spans="1:19" s="31" customFormat="1" ht="15.75">
      <c r="A36" s="100" t="s">
        <v>140</v>
      </c>
      <c r="B36" s="103">
        <v>5699.478</v>
      </c>
      <c r="C36" s="68">
        <v>3588.912</v>
      </c>
      <c r="D36" s="117">
        <v>1691.143</v>
      </c>
      <c r="E36" s="68">
        <v>21.134</v>
      </c>
      <c r="F36" s="68">
        <v>297.997</v>
      </c>
      <c r="G36" s="103">
        <v>4.778</v>
      </c>
      <c r="H36" s="108">
        <v>95.514</v>
      </c>
      <c r="I36" s="68">
        <v>411.133</v>
      </c>
      <c r="J36" s="103">
        <v>3239.223</v>
      </c>
      <c r="K36" s="61">
        <f t="shared" si="1"/>
        <v>62.96913506815886</v>
      </c>
      <c r="L36" s="61">
        <f t="shared" si="2"/>
        <v>29.671892759301816</v>
      </c>
      <c r="M36" s="61">
        <f t="shared" si="3"/>
        <v>0.37080588783744756</v>
      </c>
      <c r="N36" s="61">
        <f t="shared" si="4"/>
        <v>5.228496364052989</v>
      </c>
      <c r="O36" s="113">
        <f t="shared" si="5"/>
        <v>0.08383223867168185</v>
      </c>
      <c r="P36" s="115">
        <f t="shared" si="6"/>
        <v>1.6758376819771916</v>
      </c>
      <c r="Q36" s="61">
        <f t="shared" si="7"/>
        <v>7.213520255714647</v>
      </c>
      <c r="R36" s="61">
        <f t="shared" si="8"/>
        <v>56.8336784526583</v>
      </c>
      <c r="S36" s="56">
        <f t="shared" si="9"/>
        <v>0</v>
      </c>
    </row>
    <row r="37" spans="1:19" s="31" customFormat="1" ht="15.75">
      <c r="A37" s="100" t="s">
        <v>145</v>
      </c>
      <c r="B37" s="103">
        <v>6593.587</v>
      </c>
      <c r="C37" s="68">
        <v>5664.723</v>
      </c>
      <c r="D37" s="117">
        <v>468.838</v>
      </c>
      <c r="E37" s="68">
        <v>20.812</v>
      </c>
      <c r="F37" s="68">
        <v>334.709</v>
      </c>
      <c r="G37" s="103">
        <v>5.653</v>
      </c>
      <c r="H37" s="108">
        <v>98.852</v>
      </c>
      <c r="I37" s="68">
        <v>582.881</v>
      </c>
      <c r="J37" s="103">
        <v>5188.241</v>
      </c>
      <c r="K37" s="61">
        <f t="shared" si="1"/>
        <v>85.91261478767171</v>
      </c>
      <c r="L37" s="61">
        <f t="shared" si="2"/>
        <v>7.110515111122368</v>
      </c>
      <c r="M37" s="61">
        <f t="shared" si="3"/>
        <v>0.31564003022937287</v>
      </c>
      <c r="N37" s="61">
        <f t="shared" si="4"/>
        <v>5.0762809378264055</v>
      </c>
      <c r="O37" s="113">
        <f t="shared" si="5"/>
        <v>0.08573482081907767</v>
      </c>
      <c r="P37" s="115">
        <f t="shared" si="6"/>
        <v>1.4992143123310575</v>
      </c>
      <c r="Q37" s="61">
        <f t="shared" si="7"/>
        <v>8.840119952917886</v>
      </c>
      <c r="R37" s="61">
        <f t="shared" si="8"/>
        <v>78.68616884861001</v>
      </c>
      <c r="S37" s="56">
        <f t="shared" si="9"/>
        <v>0</v>
      </c>
    </row>
    <row r="38" spans="1:19" s="31" customFormat="1" ht="15.75">
      <c r="A38" s="100" t="s">
        <v>150</v>
      </c>
      <c r="B38" s="103">
        <v>9969.727</v>
      </c>
      <c r="C38" s="68">
        <v>8091.776</v>
      </c>
      <c r="D38" s="117">
        <v>1413.582</v>
      </c>
      <c r="E38" s="68">
        <v>62.485</v>
      </c>
      <c r="F38" s="68">
        <v>241.597</v>
      </c>
      <c r="G38" s="103">
        <v>4.437</v>
      </c>
      <c r="H38" s="108">
        <v>155.85</v>
      </c>
      <c r="I38" s="68">
        <v>421.106</v>
      </c>
      <c r="J38" s="103">
        <v>7715.494</v>
      </c>
      <c r="K38" s="61">
        <f t="shared" si="1"/>
        <v>81.16346616110953</v>
      </c>
      <c r="L38" s="61">
        <f t="shared" si="2"/>
        <v>14.178743309621217</v>
      </c>
      <c r="M38" s="61">
        <f t="shared" si="3"/>
        <v>0.6267473522594951</v>
      </c>
      <c r="N38" s="61">
        <f t="shared" si="4"/>
        <v>2.423306074479271</v>
      </c>
      <c r="O38" s="113">
        <f t="shared" si="5"/>
        <v>0.04450472916660607</v>
      </c>
      <c r="P38" s="115">
        <f t="shared" si="6"/>
        <v>1.5632323733638844</v>
      </c>
      <c r="Q38" s="61">
        <f t="shared" si="7"/>
        <v>4.223846851573769</v>
      </c>
      <c r="R38" s="61">
        <f t="shared" si="8"/>
        <v>77.38922038687718</v>
      </c>
      <c r="S38" s="56">
        <f t="shared" si="9"/>
        <v>0</v>
      </c>
    </row>
    <row r="39" spans="1:19" s="31" customFormat="1" ht="15.75">
      <c r="A39" s="100" t="s">
        <v>155</v>
      </c>
      <c r="B39" s="103">
        <v>5266.214</v>
      </c>
      <c r="C39" s="68">
        <v>4664.703</v>
      </c>
      <c r="D39" s="117">
        <v>249.909</v>
      </c>
      <c r="E39" s="68">
        <v>66.64</v>
      </c>
      <c r="F39" s="68">
        <v>198.574</v>
      </c>
      <c r="G39" s="103">
        <v>3.569</v>
      </c>
      <c r="H39" s="108">
        <v>82.819</v>
      </c>
      <c r="I39" s="68">
        <v>226.384</v>
      </c>
      <c r="J39" s="103">
        <v>4468.132</v>
      </c>
      <c r="K39" s="61">
        <f t="shared" si="1"/>
        <v>88.57792334303164</v>
      </c>
      <c r="L39" s="61">
        <f t="shared" si="2"/>
        <v>4.745515468987778</v>
      </c>
      <c r="M39" s="61">
        <f t="shared" si="3"/>
        <v>1.265425218192804</v>
      </c>
      <c r="N39" s="61">
        <f t="shared" si="4"/>
        <v>3.7707164957595727</v>
      </c>
      <c r="O39" s="113">
        <f t="shared" si="5"/>
        <v>0.06777164771503778</v>
      </c>
      <c r="P39" s="115">
        <f t="shared" si="6"/>
        <v>1.5726478263131731</v>
      </c>
      <c r="Q39" s="61">
        <f t="shared" si="7"/>
        <v>4.298799858873946</v>
      </c>
      <c r="R39" s="61">
        <f t="shared" si="8"/>
        <v>84.84524176191852</v>
      </c>
      <c r="S39" s="56">
        <f t="shared" si="9"/>
        <v>0</v>
      </c>
    </row>
    <row r="40" spans="1:19" s="31" customFormat="1" ht="15.75">
      <c r="A40" s="100" t="s">
        <v>160</v>
      </c>
      <c r="B40" s="103">
        <v>2951.996</v>
      </c>
      <c r="C40" s="68">
        <v>1784.587</v>
      </c>
      <c r="D40" s="117">
        <v>1097.462</v>
      </c>
      <c r="E40" s="68">
        <v>15.5</v>
      </c>
      <c r="F40" s="68">
        <v>25.726</v>
      </c>
      <c r="G40" s="103">
        <v>1.124</v>
      </c>
      <c r="H40" s="108">
        <v>27.597</v>
      </c>
      <c r="I40" s="68">
        <v>74.447</v>
      </c>
      <c r="J40" s="103">
        <v>1720.296</v>
      </c>
      <c r="K40" s="61">
        <f t="shared" si="1"/>
        <v>60.453571075299564</v>
      </c>
      <c r="L40" s="61">
        <f t="shared" si="2"/>
        <v>37.17694739423766</v>
      </c>
      <c r="M40" s="61">
        <f t="shared" si="3"/>
        <v>0.5250684621523877</v>
      </c>
      <c r="N40" s="61">
        <f t="shared" si="4"/>
        <v>0.8714781456343437</v>
      </c>
      <c r="O40" s="113">
        <f t="shared" si="5"/>
        <v>0.038075932352211864</v>
      </c>
      <c r="P40" s="115">
        <f t="shared" si="6"/>
        <v>0.9348589903238351</v>
      </c>
      <c r="Q40" s="61">
        <f t="shared" si="7"/>
        <v>2.5219207614102457</v>
      </c>
      <c r="R40" s="61">
        <f t="shared" si="8"/>
        <v>58.275688720445416</v>
      </c>
      <c r="S40" s="56">
        <f t="shared" si="9"/>
        <v>0</v>
      </c>
    </row>
    <row r="41" spans="1:19" s="31" customFormat="1" ht="15.75">
      <c r="A41" s="100" t="s">
        <v>165</v>
      </c>
      <c r="B41" s="103">
        <v>5987.58</v>
      </c>
      <c r="C41" s="68">
        <v>5084.023</v>
      </c>
      <c r="D41" s="117">
        <v>688.36</v>
      </c>
      <c r="E41" s="68">
        <v>31.135</v>
      </c>
      <c r="F41" s="68">
        <v>91.035</v>
      </c>
      <c r="G41" s="103">
        <v>4.88</v>
      </c>
      <c r="H41" s="108">
        <v>88.147</v>
      </c>
      <c r="I41" s="68">
        <v>203.907</v>
      </c>
      <c r="J41" s="103">
        <v>4900.629</v>
      </c>
      <c r="K41" s="61">
        <f t="shared" si="1"/>
        <v>84.90947928879447</v>
      </c>
      <c r="L41" s="61">
        <f t="shared" si="2"/>
        <v>11.496464347866752</v>
      </c>
      <c r="M41" s="61">
        <f t="shared" si="3"/>
        <v>0.5199930522848963</v>
      </c>
      <c r="N41" s="61">
        <f t="shared" si="4"/>
        <v>1.5203972222500577</v>
      </c>
      <c r="O41" s="113">
        <f t="shared" si="5"/>
        <v>0.0815020425614355</v>
      </c>
      <c r="P41" s="115">
        <f t="shared" si="6"/>
        <v>1.4721640462423884</v>
      </c>
      <c r="Q41" s="61">
        <f t="shared" si="7"/>
        <v>3.4054993837243095</v>
      </c>
      <c r="R41" s="61">
        <f t="shared" si="8"/>
        <v>81.84657240487809</v>
      </c>
      <c r="S41" s="56">
        <f t="shared" si="9"/>
        <v>0</v>
      </c>
    </row>
    <row r="42" spans="1:19" s="31" customFormat="1" ht="15.75">
      <c r="A42" s="100" t="s">
        <v>170</v>
      </c>
      <c r="B42" s="103">
        <v>974.989</v>
      </c>
      <c r="C42" s="68">
        <v>880.107</v>
      </c>
      <c r="D42" s="117">
        <v>7.282</v>
      </c>
      <c r="E42" s="68">
        <v>62.873</v>
      </c>
      <c r="F42" s="68">
        <v>6.81</v>
      </c>
      <c r="G42" s="103">
        <v>0.707</v>
      </c>
      <c r="H42" s="108">
        <v>17.21</v>
      </c>
      <c r="I42" s="68">
        <v>30.265</v>
      </c>
      <c r="J42" s="103">
        <v>854.206</v>
      </c>
      <c r="K42" s="61">
        <f t="shared" si="1"/>
        <v>90.26840302813672</v>
      </c>
      <c r="L42" s="61">
        <f t="shared" si="2"/>
        <v>0.7468802212127521</v>
      </c>
      <c r="M42" s="61">
        <f t="shared" si="3"/>
        <v>6.4485855737859605</v>
      </c>
      <c r="N42" s="61">
        <f t="shared" si="4"/>
        <v>0.6984694186293383</v>
      </c>
      <c r="O42" s="113">
        <f t="shared" si="5"/>
        <v>0.07251363861541002</v>
      </c>
      <c r="P42" s="115">
        <f t="shared" si="6"/>
        <v>1.7651481196198109</v>
      </c>
      <c r="Q42" s="61">
        <f t="shared" si="7"/>
        <v>3.104137585141986</v>
      </c>
      <c r="R42" s="61">
        <f t="shared" si="8"/>
        <v>87.6118602363719</v>
      </c>
      <c r="S42" s="56">
        <f t="shared" si="9"/>
        <v>0</v>
      </c>
    </row>
    <row r="43" spans="1:19" s="31" customFormat="1" ht="15.75">
      <c r="A43" s="100" t="s">
        <v>175</v>
      </c>
      <c r="B43" s="103">
        <v>1796.619</v>
      </c>
      <c r="C43" s="68">
        <v>1637.009</v>
      </c>
      <c r="D43" s="117">
        <v>83.4</v>
      </c>
      <c r="E43" s="68">
        <v>19.999</v>
      </c>
      <c r="F43" s="68">
        <v>30.509</v>
      </c>
      <c r="G43" s="103">
        <v>1.679</v>
      </c>
      <c r="H43" s="108">
        <v>24.023</v>
      </c>
      <c r="I43" s="68">
        <v>150.47</v>
      </c>
      <c r="J43" s="103">
        <v>1499.331</v>
      </c>
      <c r="K43" s="61">
        <f t="shared" si="1"/>
        <v>91.11609083506298</v>
      </c>
      <c r="L43" s="61">
        <f t="shared" si="2"/>
        <v>4.642052655571382</v>
      </c>
      <c r="M43" s="61">
        <f t="shared" si="3"/>
        <v>1.1131464155728066</v>
      </c>
      <c r="N43" s="61">
        <f t="shared" si="4"/>
        <v>1.6981341063408546</v>
      </c>
      <c r="O43" s="113">
        <f t="shared" si="5"/>
        <v>0.09345331425304976</v>
      </c>
      <c r="P43" s="115">
        <f t="shared" si="6"/>
        <v>1.3371226731989365</v>
      </c>
      <c r="Q43" s="61">
        <f t="shared" si="7"/>
        <v>8.375175816352828</v>
      </c>
      <c r="R43" s="61">
        <f t="shared" si="8"/>
        <v>83.45291906631289</v>
      </c>
      <c r="S43" s="56">
        <f t="shared" si="9"/>
        <v>0</v>
      </c>
    </row>
    <row r="44" spans="1:19" s="31" customFormat="1" ht="15.75">
      <c r="A44" s="100" t="s">
        <v>180</v>
      </c>
      <c r="B44" s="103">
        <v>2643.085</v>
      </c>
      <c r="C44" s="68">
        <v>2122.89</v>
      </c>
      <c r="D44" s="117">
        <v>218.469</v>
      </c>
      <c r="E44" s="68">
        <v>39.588</v>
      </c>
      <c r="F44" s="68">
        <v>173.909</v>
      </c>
      <c r="G44" s="103">
        <v>14.476</v>
      </c>
      <c r="H44" s="108">
        <v>73.753</v>
      </c>
      <c r="I44" s="68">
        <v>700.294</v>
      </c>
      <c r="J44" s="103">
        <v>1475.518</v>
      </c>
      <c r="K44" s="61">
        <f t="shared" si="1"/>
        <v>80.31864279809389</v>
      </c>
      <c r="L44" s="61">
        <f t="shared" si="2"/>
        <v>8.265681958771662</v>
      </c>
      <c r="M44" s="61">
        <f t="shared" si="3"/>
        <v>1.4977951900903679</v>
      </c>
      <c r="N44" s="61">
        <f t="shared" si="4"/>
        <v>6.579773257386727</v>
      </c>
      <c r="O44" s="113">
        <f t="shared" si="5"/>
        <v>0.5476933204948007</v>
      </c>
      <c r="P44" s="115">
        <f t="shared" si="6"/>
        <v>2.7904134751625467</v>
      </c>
      <c r="Q44" s="61">
        <f t="shared" si="7"/>
        <v>26.495326484013944</v>
      </c>
      <c r="R44" s="61">
        <f t="shared" si="8"/>
        <v>55.82559773900575</v>
      </c>
      <c r="S44" s="56">
        <f t="shared" si="9"/>
        <v>0</v>
      </c>
    </row>
    <row r="45" spans="1:19" s="31" customFormat="1" ht="15.75">
      <c r="A45" s="100" t="s">
        <v>185</v>
      </c>
      <c r="B45" s="103">
        <v>1324.575</v>
      </c>
      <c r="C45" s="68">
        <v>1261.735</v>
      </c>
      <c r="D45" s="117">
        <v>18.114</v>
      </c>
      <c r="E45" s="68">
        <v>3.848</v>
      </c>
      <c r="F45" s="68">
        <v>25.931</v>
      </c>
      <c r="G45" s="103">
        <v>0.538</v>
      </c>
      <c r="H45" s="108">
        <v>14.409</v>
      </c>
      <c r="I45" s="68">
        <v>36.867</v>
      </c>
      <c r="J45" s="103">
        <v>1228.778</v>
      </c>
      <c r="K45" s="61">
        <f t="shared" si="1"/>
        <v>95.25583677783439</v>
      </c>
      <c r="L45" s="61">
        <f t="shared" si="2"/>
        <v>1.3675329822773343</v>
      </c>
      <c r="M45" s="61">
        <f t="shared" si="3"/>
        <v>0.2905082762395485</v>
      </c>
      <c r="N45" s="61">
        <f t="shared" si="4"/>
        <v>1.9576845403242549</v>
      </c>
      <c r="O45" s="113">
        <f t="shared" si="5"/>
        <v>0.040616801615612555</v>
      </c>
      <c r="P45" s="115">
        <f t="shared" si="6"/>
        <v>1.08782062170885</v>
      </c>
      <c r="Q45" s="61">
        <f t="shared" si="7"/>
        <v>2.783307853462431</v>
      </c>
      <c r="R45" s="61">
        <f t="shared" si="8"/>
        <v>92.7677179472661</v>
      </c>
      <c r="S45" s="56">
        <f t="shared" si="9"/>
        <v>0</v>
      </c>
    </row>
    <row r="46" spans="1:19" s="31" customFormat="1" ht="15.75">
      <c r="A46" s="100" t="s">
        <v>190</v>
      </c>
      <c r="B46" s="103">
        <v>8707.739</v>
      </c>
      <c r="C46" s="68">
        <v>6599.311</v>
      </c>
      <c r="D46" s="117">
        <v>1259.682</v>
      </c>
      <c r="E46" s="68">
        <v>31.574</v>
      </c>
      <c r="F46" s="68">
        <v>683.454</v>
      </c>
      <c r="G46" s="103">
        <v>7.941</v>
      </c>
      <c r="H46" s="108">
        <v>125.777</v>
      </c>
      <c r="I46" s="68">
        <v>1452.824</v>
      </c>
      <c r="J46" s="103">
        <v>5323.198</v>
      </c>
      <c r="K46" s="61">
        <f t="shared" si="1"/>
        <v>75.78673407643477</v>
      </c>
      <c r="L46" s="61">
        <f t="shared" si="2"/>
        <v>14.46623515013484</v>
      </c>
      <c r="M46" s="61">
        <f t="shared" si="3"/>
        <v>0.36259699561505004</v>
      </c>
      <c r="N46" s="61">
        <f t="shared" si="4"/>
        <v>7.848811270066776</v>
      </c>
      <c r="O46" s="113">
        <f t="shared" si="5"/>
        <v>0.09119474067837817</v>
      </c>
      <c r="P46" s="115">
        <f t="shared" si="6"/>
        <v>1.444427767070189</v>
      </c>
      <c r="Q46" s="61">
        <f t="shared" si="7"/>
        <v>16.684285093983643</v>
      </c>
      <c r="R46" s="61">
        <f t="shared" si="8"/>
        <v>61.131804708432355</v>
      </c>
      <c r="S46" s="56">
        <f t="shared" si="9"/>
        <v>0</v>
      </c>
    </row>
    <row r="47" spans="1:19" s="31" customFormat="1" ht="15.75">
      <c r="A47" s="100" t="s">
        <v>195</v>
      </c>
      <c r="B47" s="103">
        <v>2009.671</v>
      </c>
      <c r="C47" s="68">
        <v>1680.251</v>
      </c>
      <c r="D47" s="117">
        <v>62.773</v>
      </c>
      <c r="E47" s="68">
        <v>195.403</v>
      </c>
      <c r="F47" s="68">
        <v>30.16</v>
      </c>
      <c r="G47" s="103">
        <v>3.076</v>
      </c>
      <c r="H47" s="108">
        <v>38.008</v>
      </c>
      <c r="I47" s="68">
        <v>915.738</v>
      </c>
      <c r="J47" s="103">
        <v>821.619</v>
      </c>
      <c r="K47" s="61">
        <f aca="true" t="shared" si="10" ref="K47:K66">C47/$B47*100</f>
        <v>83.60826224790029</v>
      </c>
      <c r="L47" s="61">
        <f aca="true" t="shared" si="11" ref="L47:L66">D47/$B47*100</f>
        <v>3.123546092867937</v>
      </c>
      <c r="M47" s="61">
        <f aca="true" t="shared" si="12" ref="M47:M66">E47/$B47*100</f>
        <v>9.723133786575016</v>
      </c>
      <c r="N47" s="61">
        <f aca="true" t="shared" si="13" ref="N47:N66">F47/$B47*100</f>
        <v>1.5007431564669043</v>
      </c>
      <c r="O47" s="113">
        <f aca="true" t="shared" si="14" ref="O47:O66">G47/$B47*100</f>
        <v>0.1530598789553116</v>
      </c>
      <c r="P47" s="115">
        <f aca="true" t="shared" si="15" ref="P47:P66">H47/$B47*100</f>
        <v>1.8912548372345523</v>
      </c>
      <c r="Q47" s="61">
        <f aca="true" t="shared" si="16" ref="Q47:Q66">I47/$B47*100</f>
        <v>45.566562885168764</v>
      </c>
      <c r="R47" s="61">
        <f aca="true" t="shared" si="17" ref="R47:R66">J47/$B47*100</f>
        <v>40.88325900110018</v>
      </c>
      <c r="S47" s="56">
        <f aca="true" t="shared" si="18" ref="S47:S66">B47-SUM(C47:H47)</f>
        <v>0</v>
      </c>
    </row>
    <row r="48" spans="1:19" s="31" customFormat="1" ht="15.75">
      <c r="A48" s="100" t="s">
        <v>200</v>
      </c>
      <c r="B48" s="103">
        <v>19541.453</v>
      </c>
      <c r="C48" s="68">
        <v>14350.944</v>
      </c>
      <c r="D48" s="117">
        <v>3352.1</v>
      </c>
      <c r="E48" s="68">
        <v>110.304</v>
      </c>
      <c r="F48" s="68">
        <v>1387.848</v>
      </c>
      <c r="G48" s="103">
        <v>20.568</v>
      </c>
      <c r="H48" s="108">
        <v>319.689</v>
      </c>
      <c r="I48" s="68">
        <v>3274.385</v>
      </c>
      <c r="J48" s="103">
        <v>11709.737</v>
      </c>
      <c r="K48" s="61">
        <f t="shared" si="10"/>
        <v>73.43846949354277</v>
      </c>
      <c r="L48" s="61">
        <f t="shared" si="11"/>
        <v>17.153790969381856</v>
      </c>
      <c r="M48" s="61">
        <f t="shared" si="12"/>
        <v>0.5644616088680816</v>
      </c>
      <c r="N48" s="61">
        <f t="shared" si="13"/>
        <v>7.102071683205952</v>
      </c>
      <c r="O48" s="113">
        <f t="shared" si="14"/>
        <v>0.10525317641426153</v>
      </c>
      <c r="P48" s="115">
        <f t="shared" si="15"/>
        <v>1.6359530685870698</v>
      </c>
      <c r="Q48" s="61">
        <f t="shared" si="16"/>
        <v>16.756097921684738</v>
      </c>
      <c r="R48" s="61">
        <f t="shared" si="17"/>
        <v>59.922550283236355</v>
      </c>
      <c r="S48" s="56">
        <f t="shared" si="18"/>
        <v>0</v>
      </c>
    </row>
    <row r="49" spans="1:19" s="31" customFormat="1" ht="15.75">
      <c r="A49" s="100" t="s">
        <v>205</v>
      </c>
      <c r="B49" s="103">
        <v>9380.884</v>
      </c>
      <c r="C49" s="68">
        <v>6917.452</v>
      </c>
      <c r="D49" s="117">
        <v>2027.898</v>
      </c>
      <c r="E49" s="68">
        <v>117.497</v>
      </c>
      <c r="F49" s="68">
        <v>192.121</v>
      </c>
      <c r="G49" s="103">
        <v>7.162</v>
      </c>
      <c r="H49" s="108">
        <v>118.754</v>
      </c>
      <c r="I49" s="68">
        <v>717.662</v>
      </c>
      <c r="J49" s="103">
        <v>6267.309</v>
      </c>
      <c r="K49" s="61">
        <f t="shared" si="10"/>
        <v>73.73987355562653</v>
      </c>
      <c r="L49" s="61">
        <f t="shared" si="11"/>
        <v>21.61734437820572</v>
      </c>
      <c r="M49" s="61">
        <f t="shared" si="12"/>
        <v>1.2525152213799895</v>
      </c>
      <c r="N49" s="61">
        <f t="shared" si="13"/>
        <v>2.0480052839369938</v>
      </c>
      <c r="O49" s="113">
        <f t="shared" si="14"/>
        <v>0.07634674941082312</v>
      </c>
      <c r="P49" s="115">
        <f t="shared" si="15"/>
        <v>1.2659148114399454</v>
      </c>
      <c r="Q49" s="61">
        <f t="shared" si="16"/>
        <v>7.650259826259445</v>
      </c>
      <c r="R49" s="61">
        <f t="shared" si="17"/>
        <v>66.8093646611556</v>
      </c>
      <c r="S49" s="56">
        <f t="shared" si="18"/>
        <v>0</v>
      </c>
    </row>
    <row r="50" spans="1:19" s="31" customFormat="1" ht="15.75">
      <c r="A50" s="100" t="s">
        <v>210</v>
      </c>
      <c r="B50" s="103">
        <v>646.844</v>
      </c>
      <c r="C50" s="68">
        <v>589.112</v>
      </c>
      <c r="D50" s="117">
        <v>7.813</v>
      </c>
      <c r="E50" s="68">
        <v>36.258</v>
      </c>
      <c r="F50" s="68">
        <v>5.328</v>
      </c>
      <c r="G50" s="103">
        <v>0.318</v>
      </c>
      <c r="H50" s="108">
        <v>8.015</v>
      </c>
      <c r="I50" s="68">
        <v>14.718</v>
      </c>
      <c r="J50" s="103">
        <v>576.498</v>
      </c>
      <c r="K50" s="61">
        <f t="shared" si="10"/>
        <v>91.07481865797625</v>
      </c>
      <c r="L50" s="61">
        <f t="shared" si="11"/>
        <v>1.2078646474265817</v>
      </c>
      <c r="M50" s="61">
        <f t="shared" si="12"/>
        <v>5.605370073773583</v>
      </c>
      <c r="N50" s="61">
        <f t="shared" si="13"/>
        <v>0.8236916474451337</v>
      </c>
      <c r="O50" s="113">
        <f t="shared" si="14"/>
        <v>0.04916177625517126</v>
      </c>
      <c r="P50" s="115">
        <f t="shared" si="15"/>
        <v>1.2390931971232633</v>
      </c>
      <c r="Q50" s="61">
        <f t="shared" si="16"/>
        <v>2.2753554179987754</v>
      </c>
      <c r="R50" s="61">
        <f t="shared" si="17"/>
        <v>89.12473486652114</v>
      </c>
      <c r="S50" s="56">
        <f t="shared" si="18"/>
        <v>0</v>
      </c>
    </row>
    <row r="51" spans="1:19" s="31" customFormat="1" ht="15.75">
      <c r="A51" s="100" t="s">
        <v>215</v>
      </c>
      <c r="B51" s="103">
        <v>11542.645</v>
      </c>
      <c r="C51" s="68">
        <v>9771.805</v>
      </c>
      <c r="D51" s="117">
        <v>1395.368</v>
      </c>
      <c r="E51" s="68">
        <v>30.008</v>
      </c>
      <c r="F51" s="68">
        <v>184.606</v>
      </c>
      <c r="G51" s="103">
        <v>4.551</v>
      </c>
      <c r="H51" s="108">
        <v>156.307</v>
      </c>
      <c r="I51" s="68">
        <v>326.413</v>
      </c>
      <c r="J51" s="103">
        <v>9488.718</v>
      </c>
      <c r="K51" s="61">
        <f t="shared" si="10"/>
        <v>84.65828239541283</v>
      </c>
      <c r="L51" s="61">
        <f t="shared" si="11"/>
        <v>12.088806335116429</v>
      </c>
      <c r="M51" s="61">
        <f t="shared" si="12"/>
        <v>0.25997507503696077</v>
      </c>
      <c r="N51" s="61">
        <f t="shared" si="13"/>
        <v>1.5993387997291781</v>
      </c>
      <c r="O51" s="113">
        <f t="shared" si="14"/>
        <v>0.03942770482848602</v>
      </c>
      <c r="P51" s="115">
        <f t="shared" si="15"/>
        <v>1.354169689876107</v>
      </c>
      <c r="Q51" s="61">
        <f t="shared" si="16"/>
        <v>2.8278873689695905</v>
      </c>
      <c r="R51" s="61">
        <f t="shared" si="17"/>
        <v>82.20575093490271</v>
      </c>
      <c r="S51" s="56">
        <f t="shared" si="18"/>
        <v>0</v>
      </c>
    </row>
    <row r="52" spans="1:19" s="31" customFormat="1" ht="15.75">
      <c r="A52" s="100" t="s">
        <v>220</v>
      </c>
      <c r="B52" s="103">
        <v>3687.05</v>
      </c>
      <c r="C52" s="68">
        <v>2876.092</v>
      </c>
      <c r="D52" s="117">
        <v>296.88</v>
      </c>
      <c r="E52" s="68">
        <v>296.182</v>
      </c>
      <c r="F52" s="68">
        <v>62.699</v>
      </c>
      <c r="G52" s="103">
        <v>3.947</v>
      </c>
      <c r="H52" s="108">
        <v>151.25</v>
      </c>
      <c r="I52" s="68">
        <v>301.84</v>
      </c>
      <c r="J52" s="103">
        <v>2611.957</v>
      </c>
      <c r="K52" s="61">
        <f t="shared" si="10"/>
        <v>78.00523453709604</v>
      </c>
      <c r="L52" s="61">
        <f t="shared" si="11"/>
        <v>8.051965663606406</v>
      </c>
      <c r="M52" s="61">
        <f t="shared" si="12"/>
        <v>8.033034539808249</v>
      </c>
      <c r="N52" s="61">
        <f t="shared" si="13"/>
        <v>1.7005193854165255</v>
      </c>
      <c r="O52" s="113">
        <f t="shared" si="14"/>
        <v>0.1070503519073514</v>
      </c>
      <c r="P52" s="115">
        <f t="shared" si="15"/>
        <v>4.102195522165417</v>
      </c>
      <c r="Q52" s="61">
        <f t="shared" si="16"/>
        <v>8.186490554779565</v>
      </c>
      <c r="R52" s="61">
        <f t="shared" si="17"/>
        <v>70.84137725281728</v>
      </c>
      <c r="S52" s="56">
        <f t="shared" si="18"/>
        <v>0</v>
      </c>
    </row>
    <row r="53" spans="1:19" s="31" customFormat="1" ht="15.75">
      <c r="A53" s="100" t="s">
        <v>225</v>
      </c>
      <c r="B53" s="103">
        <v>3825.657</v>
      </c>
      <c r="C53" s="68">
        <v>3435.729</v>
      </c>
      <c r="D53" s="117">
        <v>78.348</v>
      </c>
      <c r="E53" s="68">
        <v>59.665</v>
      </c>
      <c r="F53" s="68">
        <v>142.728</v>
      </c>
      <c r="G53" s="103">
        <v>11.37</v>
      </c>
      <c r="H53" s="108">
        <v>97.817</v>
      </c>
      <c r="I53" s="68">
        <v>428.469</v>
      </c>
      <c r="J53" s="103">
        <v>3046.695</v>
      </c>
      <c r="K53" s="61">
        <f t="shared" si="10"/>
        <v>89.80755462395086</v>
      </c>
      <c r="L53" s="61">
        <f t="shared" si="11"/>
        <v>2.0479619579068378</v>
      </c>
      <c r="M53" s="61">
        <f t="shared" si="12"/>
        <v>1.559601396570576</v>
      </c>
      <c r="N53" s="61">
        <f t="shared" si="13"/>
        <v>3.7308101588825138</v>
      </c>
      <c r="O53" s="113">
        <f t="shared" si="14"/>
        <v>0.2972038528284161</v>
      </c>
      <c r="P53" s="115">
        <f t="shared" si="15"/>
        <v>2.5568680098607897</v>
      </c>
      <c r="Q53" s="61">
        <f t="shared" si="16"/>
        <v>11.199880177444031</v>
      </c>
      <c r="R53" s="61">
        <f t="shared" si="17"/>
        <v>79.63847778303177</v>
      </c>
      <c r="S53" s="56">
        <f t="shared" si="18"/>
        <v>0</v>
      </c>
    </row>
    <row r="54" spans="1:19" s="31" customFormat="1" ht="15.75">
      <c r="A54" s="100" t="s">
        <v>230</v>
      </c>
      <c r="B54" s="103">
        <v>12604.767</v>
      </c>
      <c r="C54" s="68">
        <v>10741.619</v>
      </c>
      <c r="D54" s="117">
        <v>1370.987</v>
      </c>
      <c r="E54" s="68">
        <v>28.593</v>
      </c>
      <c r="F54" s="68">
        <v>317.58</v>
      </c>
      <c r="G54" s="103">
        <v>6.186</v>
      </c>
      <c r="H54" s="108">
        <v>139.802</v>
      </c>
      <c r="I54" s="68">
        <v>646.524</v>
      </c>
      <c r="J54" s="103">
        <v>10196.38</v>
      </c>
      <c r="K54" s="61">
        <f t="shared" si="10"/>
        <v>85.21870336833676</v>
      </c>
      <c r="L54" s="61">
        <f t="shared" si="11"/>
        <v>10.876734175252903</v>
      </c>
      <c r="M54" s="61">
        <f t="shared" si="12"/>
        <v>0.22684274925510325</v>
      </c>
      <c r="N54" s="61">
        <f t="shared" si="13"/>
        <v>2.5195229709521803</v>
      </c>
      <c r="O54" s="113">
        <f t="shared" si="14"/>
        <v>0.04907667075480253</v>
      </c>
      <c r="P54" s="115">
        <f t="shared" si="15"/>
        <v>1.1091200654482545</v>
      </c>
      <c r="Q54" s="61">
        <f t="shared" si="16"/>
        <v>5.129202308935977</v>
      </c>
      <c r="R54" s="61">
        <f t="shared" si="17"/>
        <v>80.89304625781658</v>
      </c>
      <c r="S54" s="56">
        <f t="shared" si="18"/>
        <v>0</v>
      </c>
    </row>
    <row r="55" spans="1:19" s="31" customFormat="1" ht="15.75">
      <c r="A55" s="100" t="s">
        <v>235</v>
      </c>
      <c r="B55" s="103">
        <v>1053.209</v>
      </c>
      <c r="C55" s="68">
        <v>930.287</v>
      </c>
      <c r="D55" s="117">
        <v>67.617</v>
      </c>
      <c r="E55" s="68">
        <v>6.801</v>
      </c>
      <c r="F55" s="68">
        <v>29.366</v>
      </c>
      <c r="G55" s="103">
        <v>1.492</v>
      </c>
      <c r="H55" s="108">
        <v>17.646</v>
      </c>
      <c r="I55" s="68">
        <v>127.849</v>
      </c>
      <c r="J55" s="103">
        <v>823.719</v>
      </c>
      <c r="K55" s="61">
        <f t="shared" si="10"/>
        <v>88.3288122300512</v>
      </c>
      <c r="L55" s="61">
        <f t="shared" si="11"/>
        <v>6.420093257843409</v>
      </c>
      <c r="M55" s="61">
        <f t="shared" si="12"/>
        <v>0.6457407788957368</v>
      </c>
      <c r="N55" s="61">
        <f t="shared" si="13"/>
        <v>2.788240510667873</v>
      </c>
      <c r="O55" s="113">
        <f t="shared" si="14"/>
        <v>0.14166229115018955</v>
      </c>
      <c r="P55" s="115">
        <f t="shared" si="15"/>
        <v>1.6754509313915853</v>
      </c>
      <c r="Q55" s="61">
        <f t="shared" si="16"/>
        <v>12.138996153659908</v>
      </c>
      <c r="R55" s="61">
        <f t="shared" si="17"/>
        <v>78.21040268360791</v>
      </c>
      <c r="S55" s="56">
        <f t="shared" si="18"/>
        <v>0</v>
      </c>
    </row>
    <row r="56" spans="1:19" s="31" customFormat="1" ht="15.75">
      <c r="A56" s="100" t="s">
        <v>240</v>
      </c>
      <c r="B56" s="103">
        <v>4561.242</v>
      </c>
      <c r="C56" s="68">
        <v>3140.443</v>
      </c>
      <c r="D56" s="117">
        <v>1287.368</v>
      </c>
      <c r="E56" s="68">
        <v>19.614</v>
      </c>
      <c r="F56" s="68">
        <v>60.212</v>
      </c>
      <c r="G56" s="103">
        <v>2.908</v>
      </c>
      <c r="H56" s="108">
        <v>50.697</v>
      </c>
      <c r="I56" s="68">
        <v>206.76</v>
      </c>
      <c r="J56" s="103">
        <v>2959.899</v>
      </c>
      <c r="K56" s="61">
        <f t="shared" si="10"/>
        <v>68.85061130279867</v>
      </c>
      <c r="L56" s="61">
        <f t="shared" si="11"/>
        <v>28.224067041389162</v>
      </c>
      <c r="M56" s="61">
        <f t="shared" si="12"/>
        <v>0.4300144565887975</v>
      </c>
      <c r="N56" s="61">
        <f t="shared" si="13"/>
        <v>1.320079048645084</v>
      </c>
      <c r="O56" s="113">
        <f t="shared" si="14"/>
        <v>0.06375456509433176</v>
      </c>
      <c r="P56" s="115">
        <f t="shared" si="15"/>
        <v>1.1114735854839537</v>
      </c>
      <c r="Q56" s="61">
        <f t="shared" si="16"/>
        <v>4.532975886830823</v>
      </c>
      <c r="R56" s="61">
        <f t="shared" si="17"/>
        <v>64.89239115135746</v>
      </c>
      <c r="S56" s="56">
        <f t="shared" si="18"/>
        <v>0</v>
      </c>
    </row>
    <row r="57" spans="1:19" s="31" customFormat="1" ht="15.75">
      <c r="A57" s="100" t="s">
        <v>245</v>
      </c>
      <c r="B57" s="103">
        <v>812.383</v>
      </c>
      <c r="C57" s="68">
        <v>713.702</v>
      </c>
      <c r="D57" s="117">
        <v>10</v>
      </c>
      <c r="E57" s="68">
        <v>68.976</v>
      </c>
      <c r="F57" s="68">
        <v>7.219</v>
      </c>
      <c r="G57" s="103">
        <v>0.473</v>
      </c>
      <c r="H57" s="108">
        <v>12.013</v>
      </c>
      <c r="I57" s="68">
        <v>23.455</v>
      </c>
      <c r="J57" s="103">
        <v>694.483</v>
      </c>
      <c r="K57" s="61">
        <f t="shared" si="10"/>
        <v>87.85289697100997</v>
      </c>
      <c r="L57" s="61">
        <f t="shared" si="11"/>
        <v>1.230946487063368</v>
      </c>
      <c r="M57" s="61">
        <f t="shared" si="12"/>
        <v>8.490576489168285</v>
      </c>
      <c r="N57" s="61">
        <f t="shared" si="13"/>
        <v>0.8886202690110453</v>
      </c>
      <c r="O57" s="113">
        <f t="shared" si="14"/>
        <v>0.058223768838097295</v>
      </c>
      <c r="P57" s="115">
        <f t="shared" si="15"/>
        <v>1.4787360149092237</v>
      </c>
      <c r="Q57" s="61">
        <f t="shared" si="16"/>
        <v>2.887184985407129</v>
      </c>
      <c r="R57" s="61">
        <f t="shared" si="17"/>
        <v>85.48714091752288</v>
      </c>
      <c r="S57" s="56">
        <f t="shared" si="18"/>
        <v>0</v>
      </c>
    </row>
    <row r="58" spans="1:19" s="31" customFormat="1" ht="15.75">
      <c r="A58" s="100" t="s">
        <v>250</v>
      </c>
      <c r="B58" s="103">
        <v>6296.254</v>
      </c>
      <c r="C58" s="68">
        <v>5048.678</v>
      </c>
      <c r="D58" s="117">
        <v>1060.26</v>
      </c>
      <c r="E58" s="68">
        <v>21.737</v>
      </c>
      <c r="F58" s="68">
        <v>87.769</v>
      </c>
      <c r="G58" s="103">
        <v>3.865</v>
      </c>
      <c r="H58" s="108">
        <v>73.945</v>
      </c>
      <c r="I58" s="68">
        <v>261.793</v>
      </c>
      <c r="J58" s="103">
        <v>4817.476</v>
      </c>
      <c r="K58" s="61">
        <f t="shared" si="10"/>
        <v>80.18542453973426</v>
      </c>
      <c r="L58" s="61">
        <f t="shared" si="11"/>
        <v>16.839536651475623</v>
      </c>
      <c r="M58" s="61">
        <f t="shared" si="12"/>
        <v>0.34523702506283893</v>
      </c>
      <c r="N58" s="61">
        <f t="shared" si="13"/>
        <v>1.3939875996108164</v>
      </c>
      <c r="O58" s="113">
        <f t="shared" si="14"/>
        <v>0.06138570648515769</v>
      </c>
      <c r="P58" s="115">
        <f t="shared" si="15"/>
        <v>1.1744284776313028</v>
      </c>
      <c r="Q58" s="61">
        <f t="shared" si="16"/>
        <v>4.157916754946672</v>
      </c>
      <c r="R58" s="61">
        <f t="shared" si="17"/>
        <v>76.51336810744928</v>
      </c>
      <c r="S58" s="56">
        <f t="shared" si="18"/>
        <v>0</v>
      </c>
    </row>
    <row r="59" spans="1:19" s="31" customFormat="1" ht="15.75">
      <c r="A59" s="100" t="s">
        <v>255</v>
      </c>
      <c r="B59" s="103">
        <v>24782.302</v>
      </c>
      <c r="C59" s="68">
        <v>20351.522</v>
      </c>
      <c r="D59" s="117">
        <v>2977.306</v>
      </c>
      <c r="E59" s="68">
        <v>193.482</v>
      </c>
      <c r="F59" s="68">
        <v>883.806</v>
      </c>
      <c r="G59" s="103">
        <v>31.763</v>
      </c>
      <c r="H59" s="108">
        <v>344.423</v>
      </c>
      <c r="I59" s="68">
        <v>9148.056</v>
      </c>
      <c r="J59" s="103">
        <v>11583.116</v>
      </c>
      <c r="K59" s="61">
        <f t="shared" si="10"/>
        <v>82.12119277700675</v>
      </c>
      <c r="L59" s="61">
        <f t="shared" si="11"/>
        <v>12.013839553726688</v>
      </c>
      <c r="M59" s="61">
        <f t="shared" si="12"/>
        <v>0.7807265039381733</v>
      </c>
      <c r="N59" s="61">
        <f t="shared" si="13"/>
        <v>3.566278871107293</v>
      </c>
      <c r="O59" s="113">
        <f t="shared" si="14"/>
        <v>0.12816807736424163</v>
      </c>
      <c r="P59" s="115">
        <f t="shared" si="15"/>
        <v>1.3897942168568522</v>
      </c>
      <c r="Q59" s="61">
        <f t="shared" si="16"/>
        <v>36.91366524385023</v>
      </c>
      <c r="R59" s="61">
        <f t="shared" si="17"/>
        <v>46.739467544217646</v>
      </c>
      <c r="S59" s="56">
        <f t="shared" si="18"/>
        <v>0</v>
      </c>
    </row>
    <row r="60" spans="1:19" s="31" customFormat="1" ht="15.75">
      <c r="A60" s="100" t="s">
        <v>260</v>
      </c>
      <c r="B60" s="103">
        <v>2784.572</v>
      </c>
      <c r="C60" s="68">
        <v>2580.338</v>
      </c>
      <c r="D60" s="117">
        <v>38.164</v>
      </c>
      <c r="E60" s="68">
        <v>39.289</v>
      </c>
      <c r="F60" s="68">
        <v>57.12</v>
      </c>
      <c r="G60" s="103">
        <v>21.629</v>
      </c>
      <c r="H60" s="108">
        <v>48.032</v>
      </c>
      <c r="I60" s="68">
        <v>343.164</v>
      </c>
      <c r="J60" s="103">
        <v>2261.044</v>
      </c>
      <c r="K60" s="61">
        <f t="shared" si="10"/>
        <v>92.66551556217617</v>
      </c>
      <c r="L60" s="61">
        <f t="shared" si="11"/>
        <v>1.3705517400878842</v>
      </c>
      <c r="M60" s="61">
        <f t="shared" si="12"/>
        <v>1.410952922028951</v>
      </c>
      <c r="N60" s="61">
        <f t="shared" si="13"/>
        <v>2.051302677754427</v>
      </c>
      <c r="O60" s="113">
        <f t="shared" si="14"/>
        <v>0.7767441459585172</v>
      </c>
      <c r="P60" s="115">
        <f t="shared" si="15"/>
        <v>1.7249329519940584</v>
      </c>
      <c r="Q60" s="61">
        <f t="shared" si="16"/>
        <v>12.323761066332635</v>
      </c>
      <c r="R60" s="61">
        <f t="shared" si="17"/>
        <v>81.19897779622865</v>
      </c>
      <c r="S60" s="56">
        <f t="shared" si="18"/>
        <v>0</v>
      </c>
    </row>
    <row r="61" spans="1:19" s="31" customFormat="1" ht="15.75">
      <c r="A61" s="100" t="s">
        <v>265</v>
      </c>
      <c r="B61" s="103">
        <v>621.76</v>
      </c>
      <c r="C61" s="68">
        <v>598.423</v>
      </c>
      <c r="D61" s="117">
        <v>5.917</v>
      </c>
      <c r="E61" s="68">
        <v>2.452</v>
      </c>
      <c r="F61" s="68">
        <v>7.298</v>
      </c>
      <c r="G61" s="103">
        <v>0.222</v>
      </c>
      <c r="H61" s="108">
        <v>7.448</v>
      </c>
      <c r="I61" s="68">
        <v>9.184</v>
      </c>
      <c r="J61" s="103">
        <v>590.1</v>
      </c>
      <c r="K61" s="61">
        <f t="shared" si="10"/>
        <v>96.24662249099332</v>
      </c>
      <c r="L61" s="61">
        <f t="shared" si="11"/>
        <v>0.9516533710756562</v>
      </c>
      <c r="M61" s="61">
        <f t="shared" si="12"/>
        <v>0.39436438497169324</v>
      </c>
      <c r="N61" s="61">
        <f t="shared" si="13"/>
        <v>1.1737647967061247</v>
      </c>
      <c r="O61" s="113">
        <f t="shared" si="14"/>
        <v>0.03570509521358724</v>
      </c>
      <c r="P61" s="115">
        <f t="shared" si="15"/>
        <v>1.1978898610396296</v>
      </c>
      <c r="Q61" s="61">
        <f t="shared" si="16"/>
        <v>1.4770972722593927</v>
      </c>
      <c r="R61" s="61">
        <f t="shared" si="17"/>
        <v>94.90800308800824</v>
      </c>
      <c r="S61" s="56">
        <f t="shared" si="18"/>
        <v>0</v>
      </c>
    </row>
    <row r="62" spans="1:19" s="31" customFormat="1" ht="15.75">
      <c r="A62" s="100" t="s">
        <v>270</v>
      </c>
      <c r="B62" s="103">
        <v>7882.59</v>
      </c>
      <c r="C62" s="68">
        <v>5735.104</v>
      </c>
      <c r="D62" s="117">
        <v>1573.645</v>
      </c>
      <c r="E62" s="68">
        <v>29.587</v>
      </c>
      <c r="F62" s="68">
        <v>397.476</v>
      </c>
      <c r="G62" s="103">
        <v>7.16</v>
      </c>
      <c r="H62" s="108">
        <v>139.618</v>
      </c>
      <c r="I62" s="68">
        <v>569.921</v>
      </c>
      <c r="J62" s="103">
        <v>5228.408</v>
      </c>
      <c r="K62" s="61">
        <f t="shared" si="10"/>
        <v>72.75659396213682</v>
      </c>
      <c r="L62" s="61">
        <f t="shared" si="11"/>
        <v>19.963552588679608</v>
      </c>
      <c r="M62" s="61">
        <f t="shared" si="12"/>
        <v>0.37534617429042993</v>
      </c>
      <c r="N62" s="61">
        <f t="shared" si="13"/>
        <v>5.042454320217086</v>
      </c>
      <c r="O62" s="113">
        <f t="shared" si="14"/>
        <v>0.09083308912425991</v>
      </c>
      <c r="P62" s="115">
        <f t="shared" si="15"/>
        <v>1.7712198655518046</v>
      </c>
      <c r="Q62" s="61">
        <f t="shared" si="16"/>
        <v>7.230123601506612</v>
      </c>
      <c r="R62" s="61">
        <f t="shared" si="17"/>
        <v>66.32855444720582</v>
      </c>
      <c r="S62" s="56">
        <f t="shared" si="18"/>
        <v>0</v>
      </c>
    </row>
    <row r="63" spans="1:19" s="31" customFormat="1" ht="15.75">
      <c r="A63" s="100" t="s">
        <v>275</v>
      </c>
      <c r="B63" s="103">
        <v>6664.195</v>
      </c>
      <c r="C63" s="68">
        <v>5584.302</v>
      </c>
      <c r="D63" s="117">
        <v>258.711</v>
      </c>
      <c r="E63" s="68">
        <v>117.121</v>
      </c>
      <c r="F63" s="68">
        <v>463.995</v>
      </c>
      <c r="G63" s="103">
        <v>33.385</v>
      </c>
      <c r="H63" s="108">
        <v>206.681</v>
      </c>
      <c r="I63" s="68">
        <v>687.367</v>
      </c>
      <c r="J63" s="103">
        <v>4972.719</v>
      </c>
      <c r="K63" s="61">
        <f t="shared" si="10"/>
        <v>83.79559721766844</v>
      </c>
      <c r="L63" s="61">
        <f t="shared" si="11"/>
        <v>3.882104290165579</v>
      </c>
      <c r="M63" s="61">
        <f t="shared" si="12"/>
        <v>1.7574665807348073</v>
      </c>
      <c r="N63" s="61">
        <f t="shared" si="13"/>
        <v>6.962506349228977</v>
      </c>
      <c r="O63" s="113">
        <f t="shared" si="14"/>
        <v>0.5009607311910891</v>
      </c>
      <c r="P63" s="115">
        <f t="shared" si="15"/>
        <v>3.1013648310110975</v>
      </c>
      <c r="Q63" s="61">
        <f t="shared" si="16"/>
        <v>10.31432903749065</v>
      </c>
      <c r="R63" s="61">
        <f t="shared" si="17"/>
        <v>74.61844979025975</v>
      </c>
      <c r="S63" s="56">
        <f t="shared" si="18"/>
        <v>0</v>
      </c>
    </row>
    <row r="64" spans="1:19" s="31" customFormat="1" ht="15.75">
      <c r="A64" s="100" t="s">
        <v>280</v>
      </c>
      <c r="B64" s="103">
        <v>1819.777</v>
      </c>
      <c r="C64" s="68">
        <v>1718.074</v>
      </c>
      <c r="D64" s="117">
        <v>66.433</v>
      </c>
      <c r="E64" s="68">
        <v>4.32</v>
      </c>
      <c r="F64" s="68">
        <v>12.201</v>
      </c>
      <c r="G64" s="103">
        <v>0.502</v>
      </c>
      <c r="H64" s="108">
        <v>18.247</v>
      </c>
      <c r="I64" s="68">
        <v>22.662</v>
      </c>
      <c r="J64" s="103">
        <v>1697.313</v>
      </c>
      <c r="K64" s="61">
        <f t="shared" si="10"/>
        <v>94.41123830007743</v>
      </c>
      <c r="L64" s="61">
        <f t="shared" si="11"/>
        <v>3.6506121354429695</v>
      </c>
      <c r="M64" s="61">
        <f t="shared" si="12"/>
        <v>0.23739172437062345</v>
      </c>
      <c r="N64" s="61">
        <f t="shared" si="13"/>
        <v>0.6704667659828649</v>
      </c>
      <c r="O64" s="113">
        <f t="shared" si="14"/>
        <v>0.027585797600475224</v>
      </c>
      <c r="P64" s="115">
        <f t="shared" si="15"/>
        <v>1.0027052765256401</v>
      </c>
      <c r="Q64" s="61">
        <f t="shared" si="16"/>
        <v>1.2453174207608952</v>
      </c>
      <c r="R64" s="61">
        <f t="shared" si="17"/>
        <v>93.27038422839722</v>
      </c>
      <c r="S64" s="56">
        <f t="shared" si="18"/>
        <v>0</v>
      </c>
    </row>
    <row r="65" spans="1:19" s="31" customFormat="1" ht="15.75">
      <c r="A65" s="100" t="s">
        <v>285</v>
      </c>
      <c r="B65" s="103">
        <v>5654.774</v>
      </c>
      <c r="C65" s="68">
        <v>5056.461</v>
      </c>
      <c r="D65" s="117">
        <v>347.797</v>
      </c>
      <c r="E65" s="68">
        <v>57.06</v>
      </c>
      <c r="F65" s="68">
        <v>121.716</v>
      </c>
      <c r="G65" s="103">
        <v>2.616</v>
      </c>
      <c r="H65" s="108">
        <v>69.124</v>
      </c>
      <c r="I65" s="68">
        <v>299.123</v>
      </c>
      <c r="J65" s="103">
        <v>4784.51</v>
      </c>
      <c r="K65" s="61">
        <f t="shared" si="10"/>
        <v>89.41932957886557</v>
      </c>
      <c r="L65" s="61">
        <f t="shared" si="11"/>
        <v>6.1505022128205304</v>
      </c>
      <c r="M65" s="61">
        <f t="shared" si="12"/>
        <v>1.0090588943077123</v>
      </c>
      <c r="N65" s="61">
        <f t="shared" si="13"/>
        <v>2.1524467644507097</v>
      </c>
      <c r="O65" s="113">
        <f t="shared" si="14"/>
        <v>0.04626179578529575</v>
      </c>
      <c r="P65" s="115">
        <f t="shared" si="15"/>
        <v>1.222400753770177</v>
      </c>
      <c r="Q65" s="61">
        <f t="shared" si="16"/>
        <v>5.289742790781736</v>
      </c>
      <c r="R65" s="61">
        <f t="shared" si="17"/>
        <v>84.61010112871</v>
      </c>
      <c r="S65" s="56">
        <f t="shared" si="18"/>
        <v>0</v>
      </c>
    </row>
    <row r="66" spans="1:19" s="31" customFormat="1" ht="15.75">
      <c r="A66" s="100" t="s">
        <v>290</v>
      </c>
      <c r="B66" s="103">
        <v>544.27</v>
      </c>
      <c r="C66" s="68">
        <v>509.018</v>
      </c>
      <c r="D66" s="117">
        <v>7.638</v>
      </c>
      <c r="E66" s="68">
        <v>14.118</v>
      </c>
      <c r="F66" s="68">
        <v>4.554</v>
      </c>
      <c r="G66" s="103">
        <v>0.515</v>
      </c>
      <c r="H66" s="108">
        <v>8.427</v>
      </c>
      <c r="I66" s="68">
        <v>43.977</v>
      </c>
      <c r="J66" s="103">
        <v>469.151</v>
      </c>
      <c r="K66" s="61">
        <f t="shared" si="10"/>
        <v>93.52306759512742</v>
      </c>
      <c r="L66" s="61">
        <f t="shared" si="11"/>
        <v>1.4033476032116414</v>
      </c>
      <c r="M66" s="61">
        <f t="shared" si="12"/>
        <v>2.5939331581751706</v>
      </c>
      <c r="N66" s="61">
        <f t="shared" si="13"/>
        <v>0.8367170705715915</v>
      </c>
      <c r="O66" s="113">
        <f t="shared" si="14"/>
        <v>0.09462215444540394</v>
      </c>
      <c r="P66" s="115">
        <f t="shared" si="15"/>
        <v>1.5483124184687747</v>
      </c>
      <c r="Q66" s="61">
        <f t="shared" si="16"/>
        <v>8.07999706028258</v>
      </c>
      <c r="R66" s="61">
        <f t="shared" si="17"/>
        <v>86.19821044702078</v>
      </c>
      <c r="S66" s="56">
        <f t="shared" si="18"/>
        <v>0</v>
      </c>
    </row>
    <row r="67" spans="1:19" s="31" customFormat="1" ht="15.75">
      <c r="A67" s="101"/>
      <c r="B67" s="101"/>
      <c r="C67" s="43"/>
      <c r="D67" s="43"/>
      <c r="E67" s="43"/>
      <c r="F67" s="43"/>
      <c r="G67" s="101"/>
      <c r="H67" s="109"/>
      <c r="I67" s="34"/>
      <c r="J67" s="54"/>
      <c r="K67" s="111"/>
      <c r="L67" s="34"/>
      <c r="M67" s="34"/>
      <c r="N67" s="34"/>
      <c r="O67" s="54"/>
      <c r="P67" s="116"/>
      <c r="Q67" s="34"/>
      <c r="R67" s="34"/>
      <c r="S67" s="30"/>
    </row>
    <row r="68" spans="1:19" s="31" customFormat="1" ht="15.75">
      <c r="A68" s="30"/>
      <c r="B68" s="30"/>
      <c r="C68" s="30"/>
      <c r="D68" s="30"/>
      <c r="E68" s="30"/>
      <c r="F68" s="30"/>
      <c r="G68" s="30"/>
      <c r="H68" s="30"/>
      <c r="I68" s="30"/>
      <c r="J68" s="30"/>
      <c r="K68" s="30"/>
      <c r="L68" s="30"/>
      <c r="M68" s="30"/>
      <c r="N68" s="30"/>
      <c r="O68" s="30"/>
      <c r="P68" s="30"/>
      <c r="Q68" s="30"/>
      <c r="R68" s="30"/>
      <c r="S68" s="30"/>
    </row>
    <row r="69" spans="1:19" s="31" customFormat="1" ht="15.75">
      <c r="A69" s="30"/>
      <c r="B69" s="30"/>
      <c r="C69" s="30"/>
      <c r="D69" s="30"/>
      <c r="E69" s="30"/>
      <c r="F69" s="30"/>
      <c r="G69" s="30"/>
      <c r="H69" s="30"/>
      <c r="I69" s="30"/>
      <c r="J69" s="30"/>
      <c r="K69" s="30"/>
      <c r="L69" s="30"/>
      <c r="M69" s="30"/>
      <c r="N69" s="30"/>
      <c r="O69" s="30"/>
      <c r="P69" s="30"/>
      <c r="Q69" s="30"/>
      <c r="R69" s="30"/>
      <c r="S69" s="30"/>
    </row>
    <row r="70" spans="1:19" s="31" customFormat="1" ht="15.75">
      <c r="A70" s="30"/>
      <c r="B70" s="30"/>
      <c r="C70" s="30"/>
      <c r="D70" s="30"/>
      <c r="E70" s="30"/>
      <c r="F70" s="30"/>
      <c r="G70" s="30"/>
      <c r="H70" s="30"/>
      <c r="I70" s="30"/>
      <c r="J70" s="30"/>
      <c r="K70" s="30"/>
      <c r="L70" s="30"/>
      <c r="M70" s="30"/>
      <c r="N70" s="30"/>
      <c r="O70" s="30"/>
      <c r="P70" s="30"/>
      <c r="Q70" s="30"/>
      <c r="R70" s="30"/>
      <c r="S70" s="30"/>
    </row>
    <row r="71" spans="1:19" s="31" customFormat="1" ht="15.75">
      <c r="A71" s="53" t="s">
        <v>302</v>
      </c>
      <c r="B71" s="30"/>
      <c r="C71" s="30"/>
      <c r="D71" s="30"/>
      <c r="E71" s="30"/>
      <c r="F71" s="30"/>
      <c r="G71" s="30"/>
      <c r="H71" s="30"/>
      <c r="I71" s="30"/>
      <c r="J71" s="30"/>
      <c r="K71" s="30"/>
      <c r="L71" s="30"/>
      <c r="M71" s="30"/>
      <c r="N71" s="30"/>
      <c r="O71" s="30"/>
      <c r="P71" s="30"/>
      <c r="Q71" s="30"/>
      <c r="R71" s="30"/>
      <c r="S71" s="30"/>
    </row>
    <row r="72" spans="1:19" s="51" customFormat="1" ht="15.75">
      <c r="A72" s="53" t="s">
        <v>398</v>
      </c>
      <c r="B72" s="53"/>
      <c r="C72" s="53"/>
      <c r="D72" s="53"/>
      <c r="E72" s="53"/>
      <c r="F72" s="50"/>
      <c r="G72" s="50"/>
      <c r="H72" s="50"/>
      <c r="I72" s="50"/>
      <c r="J72" s="50"/>
      <c r="K72" s="50"/>
      <c r="L72" s="50"/>
      <c r="M72" s="50"/>
      <c r="N72" s="50"/>
      <c r="O72" s="50"/>
      <c r="P72" s="50"/>
      <c r="Q72" s="50"/>
      <c r="R72" s="50"/>
      <c r="S72" s="50"/>
    </row>
    <row r="73" spans="1:19" s="51" customFormat="1" ht="15.75" customHeight="1">
      <c r="A73" s="53" t="s">
        <v>395</v>
      </c>
      <c r="B73" s="53"/>
      <c r="C73" s="53"/>
      <c r="D73" s="53"/>
      <c r="E73" s="53"/>
      <c r="F73" s="50"/>
      <c r="G73" s="50"/>
      <c r="H73" s="50"/>
      <c r="I73" s="50"/>
      <c r="J73" s="50"/>
      <c r="K73" s="50"/>
      <c r="L73" s="50"/>
      <c r="M73" s="50"/>
      <c r="N73" s="50"/>
      <c r="O73" s="50"/>
      <c r="P73" s="50"/>
      <c r="Q73" s="50"/>
      <c r="R73" s="50"/>
      <c r="S73" s="50"/>
    </row>
    <row r="74" spans="1:19" s="51" customFormat="1" ht="15.75" customHeight="1">
      <c r="A74" s="53" t="s">
        <v>396</v>
      </c>
      <c r="B74" s="53"/>
      <c r="C74" s="53"/>
      <c r="D74" s="53"/>
      <c r="E74" s="53"/>
      <c r="F74" s="50"/>
      <c r="G74" s="50"/>
      <c r="H74" s="50"/>
      <c r="I74" s="50"/>
      <c r="J74" s="50"/>
      <c r="K74" s="50"/>
      <c r="L74" s="50"/>
      <c r="M74" s="50"/>
      <c r="N74" s="50"/>
      <c r="O74" s="50"/>
      <c r="P74" s="50"/>
      <c r="Q74" s="50"/>
      <c r="R74" s="50"/>
      <c r="S74" s="50"/>
    </row>
    <row r="75" spans="1:19" s="51" customFormat="1" ht="15.75" customHeight="1">
      <c r="A75" s="49" t="s">
        <v>380</v>
      </c>
      <c r="B75" s="53"/>
      <c r="C75" s="53"/>
      <c r="D75" s="53"/>
      <c r="E75" s="53"/>
      <c r="F75" s="50"/>
      <c r="G75" s="50"/>
      <c r="H75" s="50"/>
      <c r="I75" s="50"/>
      <c r="J75" s="50"/>
      <c r="K75" s="50"/>
      <c r="L75" s="50"/>
      <c r="M75" s="50"/>
      <c r="N75" s="50"/>
      <c r="O75" s="50"/>
      <c r="P75" s="50"/>
      <c r="Q75" s="50"/>
      <c r="R75" s="50"/>
      <c r="S75" s="50"/>
    </row>
    <row r="76" spans="1:19" s="51" customFormat="1" ht="15.75" customHeight="1">
      <c r="A76" s="53" t="s">
        <v>400</v>
      </c>
      <c r="B76" s="53"/>
      <c r="C76" s="53"/>
      <c r="D76" s="53"/>
      <c r="E76" s="53"/>
      <c r="F76" s="50"/>
      <c r="G76" s="50"/>
      <c r="H76" s="50"/>
      <c r="I76" s="50"/>
      <c r="J76" s="50"/>
      <c r="K76" s="50"/>
      <c r="L76" s="50"/>
      <c r="M76" s="50"/>
      <c r="N76" s="50"/>
      <c r="O76" s="50"/>
      <c r="P76" s="50"/>
      <c r="Q76" s="50"/>
      <c r="R76" s="50"/>
      <c r="S76" s="50"/>
    </row>
    <row r="77" spans="1:19" s="51" customFormat="1" ht="15.75" customHeight="1">
      <c r="A77" s="53" t="s">
        <v>399</v>
      </c>
      <c r="B77" s="53"/>
      <c r="C77" s="53"/>
      <c r="D77" s="53"/>
      <c r="E77" s="53"/>
      <c r="F77" s="50"/>
      <c r="G77" s="50"/>
      <c r="H77" s="50"/>
      <c r="I77" s="50"/>
      <c r="J77" s="50"/>
      <c r="K77" s="50"/>
      <c r="L77" s="50"/>
      <c r="M77" s="50"/>
      <c r="N77" s="50"/>
      <c r="O77" s="50"/>
      <c r="P77" s="50"/>
      <c r="Q77" s="50"/>
      <c r="R77" s="50"/>
      <c r="S77" s="50"/>
    </row>
    <row r="78" spans="1:19" s="51" customFormat="1" ht="15.75" customHeight="1">
      <c r="A78" s="53" t="s">
        <v>397</v>
      </c>
      <c r="B78" s="53"/>
      <c r="C78" s="53"/>
      <c r="D78" s="53"/>
      <c r="E78" s="53"/>
      <c r="F78" s="50"/>
      <c r="G78" s="50"/>
      <c r="H78" s="50"/>
      <c r="I78" s="50"/>
      <c r="J78" s="50"/>
      <c r="K78" s="50"/>
      <c r="L78" s="50"/>
      <c r="M78" s="50"/>
      <c r="N78" s="50"/>
      <c r="O78" s="50"/>
      <c r="P78" s="50"/>
      <c r="Q78" s="50"/>
      <c r="R78" s="50"/>
      <c r="S78" s="50"/>
    </row>
    <row r="79" spans="1:19" s="51" customFormat="1" ht="15.75" customHeight="1">
      <c r="A79" s="53"/>
      <c r="B79" s="53"/>
      <c r="C79" s="53"/>
      <c r="D79" s="53"/>
      <c r="E79" s="53"/>
      <c r="F79" s="50"/>
      <c r="G79" s="50"/>
      <c r="H79" s="50"/>
      <c r="I79" s="50"/>
      <c r="J79" s="50"/>
      <c r="K79" s="50"/>
      <c r="L79" s="50"/>
      <c r="M79" s="50"/>
      <c r="N79" s="50"/>
      <c r="O79" s="50"/>
      <c r="P79" s="50"/>
      <c r="Q79" s="50"/>
      <c r="R79" s="50"/>
      <c r="S79" s="50"/>
    </row>
    <row r="80" spans="1:19" s="31" customFormat="1" ht="16.5">
      <c r="A80" s="29"/>
      <c r="B80" s="30"/>
      <c r="C80" s="30"/>
      <c r="D80" s="30"/>
      <c r="E80" s="30"/>
      <c r="F80" s="30"/>
      <c r="G80" s="30"/>
      <c r="H80" s="30"/>
      <c r="I80" s="30"/>
      <c r="J80" s="30"/>
      <c r="K80" s="30"/>
      <c r="L80" s="30"/>
      <c r="M80" s="30"/>
      <c r="N80" s="30"/>
      <c r="O80" s="30"/>
      <c r="P80" s="30"/>
      <c r="Q80" s="30"/>
      <c r="R80" s="30"/>
      <c r="S80" s="30"/>
    </row>
    <row r="81" spans="1:19" s="31" customFormat="1" ht="15.75">
      <c r="A81" s="30" t="s">
        <v>368</v>
      </c>
      <c r="B81" s="30"/>
      <c r="C81" s="30"/>
      <c r="D81" s="30"/>
      <c r="E81" s="30"/>
      <c r="F81" s="30"/>
      <c r="G81" s="30"/>
      <c r="H81" s="30"/>
      <c r="I81" s="30"/>
      <c r="J81" s="30"/>
      <c r="K81" s="30"/>
      <c r="L81" s="30"/>
      <c r="M81" s="30"/>
      <c r="N81" s="30"/>
      <c r="O81" s="30"/>
      <c r="P81" s="30"/>
      <c r="Q81" s="30"/>
      <c r="R81" s="30"/>
      <c r="S81" s="30"/>
    </row>
    <row r="82" spans="1:19" ht="15.75">
      <c r="A82" s="83" t="s">
        <v>370</v>
      </c>
      <c r="B82" s="47"/>
      <c r="C82" s="47"/>
      <c r="D82" s="47"/>
      <c r="E82" s="47"/>
      <c r="F82" s="47"/>
      <c r="G82" s="47"/>
      <c r="H82" s="47"/>
      <c r="I82" s="47"/>
      <c r="J82" s="47"/>
      <c r="K82" s="47"/>
      <c r="L82" s="47"/>
      <c r="M82" s="47"/>
      <c r="N82" s="47"/>
      <c r="O82" s="47"/>
      <c r="P82" s="47"/>
      <c r="Q82" s="47"/>
      <c r="R82" s="47"/>
      <c r="S82" s="47"/>
    </row>
    <row r="83" spans="1:19" ht="15.75">
      <c r="A83" s="27" t="s">
        <v>401</v>
      </c>
      <c r="B83" s="47"/>
      <c r="C83" s="47"/>
      <c r="D83" s="47"/>
      <c r="E83" s="47"/>
      <c r="F83" s="47"/>
      <c r="G83" s="47"/>
      <c r="H83" s="47"/>
      <c r="I83" s="47"/>
      <c r="J83" s="47"/>
      <c r="K83" s="47"/>
      <c r="L83" s="47"/>
      <c r="M83" s="47"/>
      <c r="N83" s="47"/>
      <c r="O83" s="47"/>
      <c r="P83" s="47"/>
      <c r="Q83" s="47"/>
      <c r="R83" s="47"/>
      <c r="S83" s="47"/>
    </row>
    <row r="84" s="67" customFormat="1" ht="15.75">
      <c r="A84" s="28" t="s">
        <v>307</v>
      </c>
    </row>
    <row r="85" s="67" customFormat="1" ht="15.75">
      <c r="A85" s="28" t="s">
        <v>308</v>
      </c>
    </row>
    <row r="86" ht="15.75">
      <c r="A86" s="28" t="s">
        <v>377</v>
      </c>
    </row>
    <row r="87" ht="15.75"/>
    <row r="88" ht="15.75">
      <c r="A88" s="28" t="s">
        <v>378</v>
      </c>
    </row>
    <row r="89" s="67" customFormat="1" ht="15.75">
      <c r="A89"/>
    </row>
    <row r="90" s="67" customFormat="1" ht="15.75">
      <c r="A90"/>
    </row>
    <row r="91" s="67" customFormat="1" ht="15.75">
      <c r="A91" s="28" t="s">
        <v>393</v>
      </c>
    </row>
    <row r="92" s="67" customFormat="1" ht="15.75">
      <c r="A92" s="28" t="s">
        <v>309</v>
      </c>
    </row>
    <row r="93" s="67" customFormat="1" ht="15.75">
      <c r="A93" s="28" t="s">
        <v>307</v>
      </c>
    </row>
    <row r="94" s="67" customFormat="1" ht="15.75"/>
    <row r="95" s="67" customFormat="1" ht="15.75"/>
  </sheetData>
  <sheetProtection/>
  <mergeCells count="11">
    <mergeCell ref="C11:G12"/>
    <mergeCell ref="B11:B13"/>
    <mergeCell ref="A11:A13"/>
    <mergeCell ref="H11:H13"/>
    <mergeCell ref="I11:I13"/>
    <mergeCell ref="J11:J13"/>
    <mergeCell ref="P12:P13"/>
    <mergeCell ref="K11:R11"/>
    <mergeCell ref="K12:O12"/>
    <mergeCell ref="Q12:Q13"/>
    <mergeCell ref="R12:R13"/>
  </mergeCells>
  <hyperlinks>
    <hyperlink ref="A82" r:id="rId1" display="http://www.census.gov/popest/estimates.php"/>
  </hyperlinks>
  <printOptions/>
  <pageMargins left="0.75" right="0.75" top="1" bottom="1" header="0.5" footer="0.5"/>
  <pageSetup fitToHeight="1" fitToWidth="1" horizontalDpi="600" verticalDpi="600" orientation="portrait" paperSize="17" scale="61" r:id="rId2"/>
</worksheet>
</file>

<file path=xl/worksheets/sheet3.xml><?xml version="1.0" encoding="utf-8"?>
<worksheet xmlns="http://schemas.openxmlformats.org/spreadsheetml/2006/main" xmlns:r="http://schemas.openxmlformats.org/officeDocument/2006/relationships">
  <dimension ref="A1:W113"/>
  <sheetViews>
    <sheetView showGridLines="0" zoomScale="75" zoomScaleNormal="75" zoomScalePageLayoutView="0" workbookViewId="0" topLeftCell="A5">
      <selection activeCell="A27" sqref="A27"/>
    </sheetView>
  </sheetViews>
  <sheetFormatPr defaultColWidth="8.796875" defaultRowHeight="15.75"/>
  <cols>
    <col min="1" max="1" width="18.3984375" style="48" customWidth="1"/>
    <col min="2" max="2" width="23.69921875" style="48" hidden="1" customWidth="1"/>
    <col min="3" max="3" width="11.8984375" style="48" hidden="1" customWidth="1"/>
    <col min="4" max="5" width="9.69921875" style="48" hidden="1" customWidth="1"/>
    <col min="6" max="6" width="11.69921875" style="48" customWidth="1"/>
    <col min="7" max="7" width="10.796875" style="48" customWidth="1"/>
    <col min="8" max="13" width="9.59765625" style="48" customWidth="1"/>
    <col min="14" max="14" width="11.19921875" style="48" customWidth="1"/>
    <col min="15" max="22" width="9.59765625" style="48" hidden="1" customWidth="1"/>
    <col min="23" max="23" width="9.69921875" style="48" hidden="1" customWidth="1"/>
    <col min="24" max="16384" width="8.796875" style="48" customWidth="1"/>
  </cols>
  <sheetData>
    <row r="1" spans="1:2" ht="16.5" hidden="1">
      <c r="A1" s="13" t="s">
        <v>376</v>
      </c>
      <c r="B1" s="49" t="s">
        <v>382</v>
      </c>
    </row>
    <row r="2" spans="1:23" s="28" customFormat="1" ht="15.75" hidden="1">
      <c r="A2" s="27"/>
      <c r="B2" s="27" t="s">
        <v>383</v>
      </c>
      <c r="C2" s="27"/>
      <c r="D2" s="27"/>
      <c r="E2" s="27"/>
      <c r="F2" s="27"/>
      <c r="G2" s="27"/>
      <c r="H2" s="27"/>
      <c r="I2" s="27"/>
      <c r="J2" s="27"/>
      <c r="K2" s="27"/>
      <c r="L2" s="27"/>
      <c r="M2" s="27"/>
      <c r="N2" s="27"/>
      <c r="O2" s="27"/>
      <c r="P2" s="27"/>
      <c r="Q2" s="27"/>
      <c r="R2" s="27"/>
      <c r="S2" s="27"/>
      <c r="T2" s="27"/>
      <c r="U2" s="27"/>
      <c r="V2" s="27"/>
      <c r="W2" s="27"/>
    </row>
    <row r="3" spans="1:23" s="28" customFormat="1" ht="15.75" hidden="1">
      <c r="A3" s="27"/>
      <c r="B3" s="27" t="s">
        <v>338</v>
      </c>
      <c r="C3" s="27"/>
      <c r="D3" s="27"/>
      <c r="E3" s="27"/>
      <c r="F3" s="27"/>
      <c r="G3" s="27"/>
      <c r="H3" s="27"/>
      <c r="I3" s="27"/>
      <c r="J3" s="27"/>
      <c r="K3" s="27"/>
      <c r="L3" s="27"/>
      <c r="M3" s="27"/>
      <c r="N3" s="27"/>
      <c r="O3" s="27"/>
      <c r="P3" s="27"/>
      <c r="Q3" s="27"/>
      <c r="R3" s="27"/>
      <c r="S3" s="27"/>
      <c r="T3" s="27"/>
      <c r="U3" s="27"/>
      <c r="V3" s="27"/>
      <c r="W3" s="27"/>
    </row>
    <row r="4" spans="1:23" s="28" customFormat="1" ht="15.75" hidden="1">
      <c r="A4" s="27"/>
      <c r="B4" s="27" t="s">
        <v>345</v>
      </c>
      <c r="C4" s="27"/>
      <c r="D4" s="27"/>
      <c r="E4" s="27"/>
      <c r="F4" s="27"/>
      <c r="G4" s="27"/>
      <c r="H4" s="27"/>
      <c r="I4" s="27"/>
      <c r="J4" s="27"/>
      <c r="K4" s="27"/>
      <c r="L4" s="27"/>
      <c r="M4" s="27"/>
      <c r="N4" s="27"/>
      <c r="O4" s="27"/>
      <c r="P4" s="27"/>
      <c r="Q4" s="27"/>
      <c r="R4" s="27"/>
      <c r="S4" s="27"/>
      <c r="T4" s="27"/>
      <c r="U4" s="27"/>
      <c r="V4" s="27"/>
      <c r="W4" s="27"/>
    </row>
    <row r="5" spans="1:23" s="31" customFormat="1" ht="16.5">
      <c r="A5" s="53" t="s">
        <v>389</v>
      </c>
      <c r="B5" s="53" t="s">
        <v>387</v>
      </c>
      <c r="C5" s="50"/>
      <c r="D5" s="50"/>
      <c r="E5" s="50"/>
      <c r="F5" s="50"/>
      <c r="G5" s="50"/>
      <c r="H5" s="50"/>
      <c r="I5" s="50"/>
      <c r="J5" s="30"/>
      <c r="K5" s="30"/>
      <c r="L5" s="30"/>
      <c r="M5" s="30"/>
      <c r="N5" s="30"/>
      <c r="O5" s="30"/>
      <c r="P5" s="30"/>
      <c r="Q5" s="30"/>
      <c r="R5" s="30"/>
      <c r="S5" s="30"/>
      <c r="T5" s="30"/>
      <c r="U5" s="30"/>
      <c r="V5" s="30"/>
      <c r="W5" s="30"/>
    </row>
    <row r="6" spans="1:23" s="31" customFormat="1" ht="15.75">
      <c r="A6" s="30"/>
      <c r="B6" s="30"/>
      <c r="C6" s="30"/>
      <c r="D6" s="30"/>
      <c r="E6" s="30"/>
      <c r="F6" s="30"/>
      <c r="G6" s="30"/>
      <c r="H6" s="30"/>
      <c r="I6" s="30"/>
      <c r="J6" s="30"/>
      <c r="K6" s="30"/>
      <c r="L6" s="30"/>
      <c r="M6" s="30"/>
      <c r="N6" s="30"/>
      <c r="O6" s="30"/>
      <c r="P6" s="30"/>
      <c r="Q6" s="30"/>
      <c r="R6" s="30"/>
      <c r="S6" s="30"/>
      <c r="T6" s="30"/>
      <c r="U6" s="30"/>
      <c r="V6" s="30"/>
      <c r="W6" s="30"/>
    </row>
    <row r="7" spans="1:23" s="31" customFormat="1" ht="16.5">
      <c r="A7" s="53" t="s">
        <v>371</v>
      </c>
      <c r="B7" s="30"/>
      <c r="C7" s="30"/>
      <c r="D7" s="30"/>
      <c r="E7" s="30"/>
      <c r="F7" s="30"/>
      <c r="G7" s="30"/>
      <c r="H7" s="30"/>
      <c r="I7" s="30"/>
      <c r="J7" s="30"/>
      <c r="K7" s="30"/>
      <c r="L7" s="30"/>
      <c r="M7" s="30"/>
      <c r="N7" s="30"/>
      <c r="O7" s="30"/>
      <c r="P7" s="30"/>
      <c r="Q7" s="30"/>
      <c r="R7" s="30"/>
      <c r="S7" s="30"/>
      <c r="T7" s="30"/>
      <c r="U7" s="30"/>
      <c r="V7" s="30"/>
      <c r="W7" s="30"/>
    </row>
    <row r="8" spans="1:23" s="31" customFormat="1" ht="15.75">
      <c r="A8" s="53" t="s">
        <v>372</v>
      </c>
      <c r="B8" s="53" t="s">
        <v>385</v>
      </c>
      <c r="C8" s="50"/>
      <c r="D8" s="50"/>
      <c r="E8" s="50"/>
      <c r="F8" s="50"/>
      <c r="G8" s="50"/>
      <c r="H8" s="50"/>
      <c r="I8" s="30"/>
      <c r="J8" s="30"/>
      <c r="K8" s="30"/>
      <c r="L8" s="30"/>
      <c r="M8" s="30"/>
      <c r="N8" s="30"/>
      <c r="O8" s="30"/>
      <c r="P8" s="30"/>
      <c r="Q8" s="30"/>
      <c r="R8" s="30"/>
      <c r="S8" s="30"/>
      <c r="T8" s="30"/>
      <c r="U8" s="30"/>
      <c r="V8" s="30"/>
      <c r="W8" s="30"/>
    </row>
    <row r="9" spans="1:23" s="31" customFormat="1" ht="15.75">
      <c r="A9" s="31" t="s">
        <v>390</v>
      </c>
      <c r="B9" s="30" t="s">
        <v>388</v>
      </c>
      <c r="F9" s="30"/>
      <c r="G9" s="30"/>
      <c r="H9" s="30"/>
      <c r="I9" s="30"/>
      <c r="J9" s="30"/>
      <c r="K9" s="30"/>
      <c r="L9" s="30"/>
      <c r="M9" s="30"/>
      <c r="N9" s="30"/>
      <c r="O9" s="30"/>
      <c r="P9" s="30"/>
      <c r="Q9" s="30"/>
      <c r="R9" s="30"/>
      <c r="S9" s="30"/>
      <c r="T9" s="30"/>
      <c r="U9" s="30"/>
      <c r="V9" s="30"/>
      <c r="W9" s="30"/>
    </row>
    <row r="10" spans="1:23" s="31" customFormat="1" ht="15.75">
      <c r="A10" s="31" t="s">
        <v>332</v>
      </c>
      <c r="B10" s="31" t="s">
        <v>334</v>
      </c>
      <c r="F10" s="30"/>
      <c r="G10" s="30"/>
      <c r="H10" s="30"/>
      <c r="I10" s="30"/>
      <c r="J10" s="30"/>
      <c r="K10" s="30"/>
      <c r="L10" s="30"/>
      <c r="M10" s="30"/>
      <c r="N10" s="30"/>
      <c r="O10" s="30"/>
      <c r="P10" s="30"/>
      <c r="Q10" s="30"/>
      <c r="R10" s="30"/>
      <c r="S10" s="30"/>
      <c r="T10" s="30"/>
      <c r="U10" s="30"/>
      <c r="V10" s="30"/>
      <c r="W10" s="30"/>
    </row>
    <row r="11" spans="1:23" s="31" customFormat="1" ht="15.75">
      <c r="A11" s="31" t="s">
        <v>363</v>
      </c>
      <c r="B11" s="31" t="s">
        <v>364</v>
      </c>
      <c r="F11" s="30"/>
      <c r="G11" s="30"/>
      <c r="H11" s="30"/>
      <c r="I11" s="30"/>
      <c r="J11" s="30"/>
      <c r="K11" s="30"/>
      <c r="L11" s="30"/>
      <c r="M11" s="30"/>
      <c r="N11" s="30"/>
      <c r="O11" s="30"/>
      <c r="P11" s="30"/>
      <c r="Q11" s="30"/>
      <c r="R11" s="30"/>
      <c r="S11" s="30"/>
      <c r="T11" s="30"/>
      <c r="U11" s="30"/>
      <c r="V11" s="30"/>
      <c r="W11" s="30"/>
    </row>
    <row r="12" spans="1:23" s="31" customFormat="1" ht="15.75">
      <c r="A12" s="31" t="s">
        <v>333</v>
      </c>
      <c r="B12" s="31" t="s">
        <v>335</v>
      </c>
      <c r="F12" s="30"/>
      <c r="G12" s="30"/>
      <c r="H12" s="30"/>
      <c r="I12" s="30"/>
      <c r="J12" s="30"/>
      <c r="K12" s="30"/>
      <c r="L12" s="30"/>
      <c r="M12" s="30"/>
      <c r="N12" s="30"/>
      <c r="O12" s="30"/>
      <c r="P12" s="30"/>
      <c r="Q12" s="30"/>
      <c r="R12" s="30"/>
      <c r="S12" s="30"/>
      <c r="T12" s="30"/>
      <c r="U12" s="30"/>
      <c r="V12" s="30"/>
      <c r="W12" s="30"/>
    </row>
    <row r="13" spans="1:23" s="31" customFormat="1" ht="15.75">
      <c r="A13" s="31" t="s">
        <v>373</v>
      </c>
      <c r="B13" s="31" t="s">
        <v>344</v>
      </c>
      <c r="F13" s="30"/>
      <c r="G13" s="30"/>
      <c r="H13" s="30"/>
      <c r="I13" s="30"/>
      <c r="J13" s="30"/>
      <c r="K13" s="30"/>
      <c r="L13" s="30"/>
      <c r="M13" s="30"/>
      <c r="N13" s="30"/>
      <c r="O13" s="30"/>
      <c r="P13" s="30"/>
      <c r="Q13" s="30"/>
      <c r="R13" s="30"/>
      <c r="S13" s="30"/>
      <c r="T13" s="30"/>
      <c r="U13" s="30"/>
      <c r="V13" s="30"/>
      <c r="W13" s="30"/>
    </row>
    <row r="14" spans="1:23" s="31" customFormat="1" ht="15.75" hidden="1">
      <c r="A14" t="s">
        <v>375</v>
      </c>
      <c r="F14" s="30"/>
      <c r="G14" s="30"/>
      <c r="H14" s="30"/>
      <c r="I14" s="30"/>
      <c r="J14" s="30"/>
      <c r="K14" s="30"/>
      <c r="L14" s="30"/>
      <c r="M14" s="30"/>
      <c r="N14" s="30"/>
      <c r="O14" s="30"/>
      <c r="P14" s="30"/>
      <c r="Q14" s="30"/>
      <c r="R14" s="30"/>
      <c r="S14" s="30"/>
      <c r="T14" s="30"/>
      <c r="U14" s="30"/>
      <c r="V14" s="30"/>
      <c r="W14" s="30"/>
    </row>
    <row r="15" spans="2:23" s="31" customFormat="1" ht="15.75" hidden="1">
      <c r="B15" s="30"/>
      <c r="C15" s="30"/>
      <c r="D15" s="30"/>
      <c r="E15" s="30"/>
      <c r="F15" s="30"/>
      <c r="G15" s="30"/>
      <c r="H15" s="30"/>
      <c r="I15" s="30"/>
      <c r="J15" s="30"/>
      <c r="K15" s="30"/>
      <c r="L15" s="30"/>
      <c r="M15" s="30"/>
      <c r="N15" s="30"/>
      <c r="O15" s="30"/>
      <c r="P15" s="30"/>
      <c r="Q15" s="30"/>
      <c r="R15" s="30"/>
      <c r="S15" s="30"/>
      <c r="T15" s="30"/>
      <c r="U15" s="30"/>
      <c r="V15" s="30"/>
      <c r="W15" s="30"/>
    </row>
    <row r="16" spans="1:23" s="31" customFormat="1" ht="15.75" hidden="1">
      <c r="A16" s="30"/>
      <c r="B16" s="30" t="s">
        <v>339</v>
      </c>
      <c r="C16" s="30"/>
      <c r="D16" s="30"/>
      <c r="E16" s="30"/>
      <c r="F16" s="30"/>
      <c r="G16" s="30"/>
      <c r="H16" s="30"/>
      <c r="I16" s="30"/>
      <c r="J16" s="30"/>
      <c r="K16" s="30"/>
      <c r="L16" s="30"/>
      <c r="M16" s="30"/>
      <c r="N16" s="30"/>
      <c r="O16" s="30"/>
      <c r="P16" s="30"/>
      <c r="Q16" s="30"/>
      <c r="R16" s="30"/>
      <c r="S16" s="30"/>
      <c r="T16" s="30"/>
      <c r="U16" s="30"/>
      <c r="V16" s="30"/>
      <c r="W16" s="30"/>
    </row>
    <row r="17" spans="1:23" s="31" customFormat="1" ht="15.75" hidden="1">
      <c r="A17" s="30"/>
      <c r="B17" s="30" t="s">
        <v>337</v>
      </c>
      <c r="C17" s="30"/>
      <c r="D17" s="30"/>
      <c r="E17" s="30"/>
      <c r="F17" s="30"/>
      <c r="G17" s="30"/>
      <c r="H17" s="30"/>
      <c r="I17" s="30"/>
      <c r="J17" s="30"/>
      <c r="K17" s="30"/>
      <c r="L17" s="30"/>
      <c r="M17" s="30"/>
      <c r="N17" s="30"/>
      <c r="O17" s="30"/>
      <c r="P17" s="30"/>
      <c r="Q17" s="30"/>
      <c r="R17" s="30"/>
      <c r="S17" s="30"/>
      <c r="T17" s="30"/>
      <c r="U17" s="30"/>
      <c r="V17" s="30"/>
      <c r="W17" s="30"/>
    </row>
    <row r="18" spans="1:23" s="31" customFormat="1" ht="15.75" hidden="1">
      <c r="A18" s="30"/>
      <c r="B18" s="30" t="s">
        <v>367</v>
      </c>
      <c r="C18" s="30"/>
      <c r="D18" s="30"/>
      <c r="E18" s="30"/>
      <c r="F18" s="30"/>
      <c r="G18" s="30"/>
      <c r="H18" s="30"/>
      <c r="I18" s="30"/>
      <c r="J18" s="30"/>
      <c r="K18" s="30"/>
      <c r="L18" s="30"/>
      <c r="M18" s="30"/>
      <c r="N18" s="30"/>
      <c r="O18" s="30"/>
      <c r="P18" s="30"/>
      <c r="Q18" s="30"/>
      <c r="R18" s="30"/>
      <c r="S18" s="30"/>
      <c r="T18" s="30"/>
      <c r="U18" s="30"/>
      <c r="V18" s="30"/>
      <c r="W18" s="30"/>
    </row>
    <row r="19" spans="1:23" s="31" customFormat="1" ht="15.75" hidden="1">
      <c r="A19" s="30"/>
      <c r="B19" s="30" t="s">
        <v>362</v>
      </c>
      <c r="C19" s="30"/>
      <c r="D19" s="30"/>
      <c r="E19" s="30"/>
      <c r="F19" s="30"/>
      <c r="G19" s="30"/>
      <c r="H19" s="30"/>
      <c r="I19" s="30"/>
      <c r="J19" s="30"/>
      <c r="K19" s="30"/>
      <c r="L19" s="30"/>
      <c r="M19" s="30"/>
      <c r="N19" s="30"/>
      <c r="O19" s="30"/>
      <c r="P19" s="30"/>
      <c r="Q19" s="30"/>
      <c r="R19" s="30"/>
      <c r="S19" s="30"/>
      <c r="T19" s="30"/>
      <c r="U19" s="30"/>
      <c r="V19" s="30"/>
      <c r="W19" s="30"/>
    </row>
    <row r="20" spans="1:23" s="31" customFormat="1" ht="15.75">
      <c r="A20" s="32"/>
      <c r="B20" s="32"/>
      <c r="C20" s="32"/>
      <c r="D20" s="32"/>
      <c r="E20" s="32"/>
      <c r="F20" s="32"/>
      <c r="G20" s="32"/>
      <c r="H20" s="32"/>
      <c r="I20" s="32"/>
      <c r="J20" s="32"/>
      <c r="K20" s="32"/>
      <c r="L20" s="32"/>
      <c r="M20" s="32"/>
      <c r="N20" s="32"/>
      <c r="O20" s="32"/>
      <c r="P20" s="32"/>
      <c r="Q20" s="32"/>
      <c r="R20" s="32"/>
      <c r="S20" s="32"/>
      <c r="T20" s="32"/>
      <c r="U20" s="32"/>
      <c r="V20" s="32"/>
      <c r="W20" s="32"/>
    </row>
    <row r="21" spans="1:23" s="31" customFormat="1" ht="15.75">
      <c r="A21" s="33"/>
      <c r="B21" s="30" t="s">
        <v>2</v>
      </c>
      <c r="C21" s="33"/>
      <c r="D21" s="33"/>
      <c r="E21" s="33"/>
      <c r="F21" s="33"/>
      <c r="G21" s="33"/>
      <c r="H21" s="33"/>
      <c r="I21" s="33"/>
      <c r="J21" s="33"/>
      <c r="K21" s="33"/>
      <c r="L21" s="33"/>
      <c r="M21" s="33"/>
      <c r="N21" s="33"/>
      <c r="O21" s="33"/>
      <c r="P21" s="33"/>
      <c r="Q21" s="33"/>
      <c r="R21" s="33"/>
      <c r="S21" s="33"/>
      <c r="T21" s="33"/>
      <c r="U21" s="33"/>
      <c r="V21" s="33"/>
      <c r="W21" s="30"/>
    </row>
    <row r="22" spans="1:23" s="31" customFormat="1" ht="16.5">
      <c r="A22" s="30"/>
      <c r="B22" s="30" t="s">
        <v>2</v>
      </c>
      <c r="C22" s="30"/>
      <c r="D22" s="30"/>
      <c r="E22" s="30"/>
      <c r="F22" s="34"/>
      <c r="G22" s="35">
        <v>2008</v>
      </c>
      <c r="H22" s="34"/>
      <c r="I22" s="34"/>
      <c r="J22" s="34"/>
      <c r="K22" s="34"/>
      <c r="L22" s="34"/>
      <c r="M22" s="34"/>
      <c r="N22" s="34"/>
      <c r="O22" s="35">
        <v>2008</v>
      </c>
      <c r="P22" s="34"/>
      <c r="Q22" s="34"/>
      <c r="R22" s="34"/>
      <c r="S22" s="34"/>
      <c r="T22" s="34"/>
      <c r="U22" s="34"/>
      <c r="V22" s="34"/>
      <c r="W22" s="30"/>
    </row>
    <row r="23" spans="1:23" s="31" customFormat="1" ht="15.75">
      <c r="A23" s="30"/>
      <c r="B23" s="30" t="s">
        <v>2</v>
      </c>
      <c r="C23" s="30"/>
      <c r="D23" s="30"/>
      <c r="E23" s="30"/>
      <c r="F23" s="30"/>
      <c r="G23" s="30"/>
      <c r="H23" s="30"/>
      <c r="I23" s="30"/>
      <c r="J23" s="30"/>
      <c r="K23" s="30"/>
      <c r="L23" s="36"/>
      <c r="M23" s="36"/>
      <c r="N23" s="30"/>
      <c r="O23" s="30"/>
      <c r="P23" s="30"/>
      <c r="Q23" s="30"/>
      <c r="R23" s="30"/>
      <c r="S23" s="30"/>
      <c r="T23" s="30"/>
      <c r="U23" s="30"/>
      <c r="V23" s="30"/>
      <c r="W23" s="30"/>
    </row>
    <row r="24" spans="1:23" s="31" customFormat="1" ht="15.75">
      <c r="A24" s="30"/>
      <c r="B24" s="30" t="s">
        <v>2</v>
      </c>
      <c r="C24" s="30"/>
      <c r="D24" s="30"/>
      <c r="E24" s="30"/>
      <c r="F24" s="30"/>
      <c r="G24" s="30"/>
      <c r="H24" s="30"/>
      <c r="I24" s="30"/>
      <c r="J24" s="30"/>
      <c r="K24" s="30"/>
      <c r="L24" s="38"/>
      <c r="M24" s="38"/>
      <c r="N24" s="30"/>
      <c r="O24" s="199" t="s">
        <v>365</v>
      </c>
      <c r="P24" s="199"/>
      <c r="Q24" s="199"/>
      <c r="R24" s="199"/>
      <c r="S24" s="199"/>
      <c r="T24" s="199"/>
      <c r="U24" s="199"/>
      <c r="V24" s="199"/>
      <c r="W24" s="30"/>
    </row>
    <row r="25" spans="1:23" s="31" customFormat="1" ht="15.75">
      <c r="A25" s="30"/>
      <c r="B25" s="30" t="s">
        <v>2</v>
      </c>
      <c r="C25" s="30" t="s">
        <v>356</v>
      </c>
      <c r="D25" s="39"/>
      <c r="E25" s="39"/>
      <c r="F25" s="30"/>
      <c r="G25" s="199" t="s">
        <v>11</v>
      </c>
      <c r="H25" s="200"/>
      <c r="I25" s="200"/>
      <c r="J25" s="200"/>
      <c r="K25" s="200"/>
      <c r="L25" s="38"/>
      <c r="M25" s="38"/>
      <c r="O25" s="199" t="s">
        <v>11</v>
      </c>
      <c r="P25" s="200"/>
      <c r="Q25" s="200"/>
      <c r="R25" s="200"/>
      <c r="S25" s="200"/>
      <c r="T25" s="38"/>
      <c r="U25" s="38"/>
      <c r="W25" s="30"/>
    </row>
    <row r="26" spans="1:23" s="31" customFormat="1" ht="15.75">
      <c r="A26" s="30"/>
      <c r="B26" s="30" t="s">
        <v>2</v>
      </c>
      <c r="C26" s="30" t="s">
        <v>357</v>
      </c>
      <c r="D26" s="195" t="s">
        <v>374</v>
      </c>
      <c r="E26" s="195" t="s">
        <v>374</v>
      </c>
      <c r="G26" s="40"/>
      <c r="H26" s="40"/>
      <c r="I26" s="40"/>
      <c r="J26" s="40"/>
      <c r="K26" s="40"/>
      <c r="L26" s="41"/>
      <c r="M26" s="41"/>
      <c r="O26" s="40"/>
      <c r="P26" s="40"/>
      <c r="Q26" s="40"/>
      <c r="R26" s="40"/>
      <c r="S26" s="40"/>
      <c r="T26" s="41"/>
      <c r="U26" s="41"/>
      <c r="W26" s="30"/>
    </row>
    <row r="27" spans="1:23" s="31" customFormat="1" ht="15.75" customHeight="1">
      <c r="A27" s="30"/>
      <c r="B27" s="30" t="s">
        <v>16</v>
      </c>
      <c r="C27" s="30" t="s">
        <v>358</v>
      </c>
      <c r="D27" s="195"/>
      <c r="E27" s="195"/>
      <c r="G27" s="30"/>
      <c r="J27" s="30"/>
      <c r="K27" s="196" t="s">
        <v>351</v>
      </c>
      <c r="L27" s="41"/>
      <c r="M27" s="41"/>
      <c r="O27" s="30"/>
      <c r="R27" s="30"/>
      <c r="S27" s="196" t="s">
        <v>351</v>
      </c>
      <c r="T27" s="41"/>
      <c r="U27" s="41"/>
      <c r="W27" s="30"/>
    </row>
    <row r="28" spans="1:23" s="31" customFormat="1" ht="15.75">
      <c r="A28" s="39" t="s">
        <v>355</v>
      </c>
      <c r="B28" s="30" t="s">
        <v>2</v>
      </c>
      <c r="C28" s="30"/>
      <c r="D28" s="30"/>
      <c r="E28" s="30"/>
      <c r="F28" s="39"/>
      <c r="H28" s="196" t="s">
        <v>348</v>
      </c>
      <c r="I28" s="196" t="s">
        <v>349</v>
      </c>
      <c r="K28" s="197"/>
      <c r="L28" s="41"/>
      <c r="M28" s="41"/>
      <c r="P28" s="196" t="s">
        <v>348</v>
      </c>
      <c r="Q28" s="196" t="s">
        <v>349</v>
      </c>
      <c r="S28" s="197"/>
      <c r="T28" s="41"/>
      <c r="U28" s="41"/>
      <c r="W28" s="30" t="s">
        <v>28</v>
      </c>
    </row>
    <row r="29" spans="1:23" s="31" customFormat="1" ht="15.75">
      <c r="A29" s="30"/>
      <c r="B29" s="30" t="s">
        <v>2</v>
      </c>
      <c r="C29" s="30"/>
      <c r="D29" s="30"/>
      <c r="E29" s="30"/>
      <c r="F29" s="30"/>
      <c r="H29" s="196"/>
      <c r="I29" s="196"/>
      <c r="K29" s="197"/>
      <c r="L29" s="41"/>
      <c r="M29" s="179" t="s">
        <v>386</v>
      </c>
      <c r="N29" s="196" t="s">
        <v>354</v>
      </c>
      <c r="P29" s="196"/>
      <c r="Q29" s="196"/>
      <c r="S29" s="197"/>
      <c r="T29" s="41"/>
      <c r="U29" s="179" t="s">
        <v>353</v>
      </c>
      <c r="V29" s="196" t="s">
        <v>354</v>
      </c>
      <c r="W29" s="30"/>
    </row>
    <row r="30" spans="1:23" s="31" customFormat="1" ht="15.75">
      <c r="A30" s="30"/>
      <c r="B30" s="30" t="s">
        <v>2</v>
      </c>
      <c r="C30" s="30"/>
      <c r="D30" s="30"/>
      <c r="E30" s="30"/>
      <c r="F30" s="30"/>
      <c r="G30" s="30"/>
      <c r="H30" s="196"/>
      <c r="I30" s="196"/>
      <c r="J30" s="30"/>
      <c r="K30" s="197"/>
      <c r="L30" s="170" t="s">
        <v>352</v>
      </c>
      <c r="M30" s="179"/>
      <c r="N30" s="197"/>
      <c r="O30" s="30"/>
      <c r="P30" s="196"/>
      <c r="Q30" s="196"/>
      <c r="R30" s="30"/>
      <c r="S30" s="197"/>
      <c r="T30" s="170" t="s">
        <v>352</v>
      </c>
      <c r="U30" s="179"/>
      <c r="V30" s="197"/>
      <c r="W30" s="30"/>
    </row>
    <row r="31" spans="1:23" s="31" customFormat="1" ht="15.75">
      <c r="A31" s="30"/>
      <c r="B31" s="30" t="s">
        <v>2</v>
      </c>
      <c r="C31" s="30"/>
      <c r="D31" s="30"/>
      <c r="E31" s="30"/>
      <c r="F31" s="196" t="s">
        <v>346</v>
      </c>
      <c r="G31" s="196" t="s">
        <v>347</v>
      </c>
      <c r="H31" s="196"/>
      <c r="I31" s="196"/>
      <c r="J31" s="196" t="s">
        <v>350</v>
      </c>
      <c r="K31" s="197"/>
      <c r="L31" s="198"/>
      <c r="M31" s="179"/>
      <c r="N31" s="197"/>
      <c r="O31" s="196" t="s">
        <v>347</v>
      </c>
      <c r="P31" s="196"/>
      <c r="Q31" s="196"/>
      <c r="R31" s="196" t="s">
        <v>350</v>
      </c>
      <c r="S31" s="197"/>
      <c r="T31" s="198"/>
      <c r="U31" s="179"/>
      <c r="V31" s="197"/>
      <c r="W31" s="30"/>
    </row>
    <row r="32" spans="1:23" s="31" customFormat="1" ht="15.75">
      <c r="A32" s="30"/>
      <c r="B32" s="30" t="s">
        <v>2</v>
      </c>
      <c r="C32" s="30"/>
      <c r="D32" s="30"/>
      <c r="E32" s="30"/>
      <c r="F32" s="196"/>
      <c r="G32" s="196"/>
      <c r="H32" s="196"/>
      <c r="I32" s="196"/>
      <c r="J32" s="196"/>
      <c r="K32" s="197"/>
      <c r="L32" s="198"/>
      <c r="M32" s="179"/>
      <c r="N32" s="197"/>
      <c r="O32" s="196"/>
      <c r="P32" s="196"/>
      <c r="Q32" s="196"/>
      <c r="R32" s="196"/>
      <c r="S32" s="197"/>
      <c r="T32" s="198"/>
      <c r="U32" s="179"/>
      <c r="V32" s="197"/>
      <c r="W32" s="30"/>
    </row>
    <row r="33" spans="1:23" s="31" customFormat="1" ht="15.75">
      <c r="A33" s="43"/>
      <c r="B33" s="30" t="s">
        <v>2</v>
      </c>
      <c r="C33" s="43"/>
      <c r="D33" s="43"/>
      <c r="E33" s="43"/>
      <c r="F33" s="43"/>
      <c r="G33" s="43"/>
      <c r="H33" s="43"/>
      <c r="I33" s="43"/>
      <c r="J33" s="43"/>
      <c r="K33" s="43"/>
      <c r="L33" s="45"/>
      <c r="M33" s="45"/>
      <c r="N33" s="43"/>
      <c r="O33" s="59"/>
      <c r="P33" s="59"/>
      <c r="Q33" s="59"/>
      <c r="R33" s="59"/>
      <c r="S33" s="59"/>
      <c r="T33" s="59"/>
      <c r="U33" s="59"/>
      <c r="V33" s="59"/>
      <c r="W33" s="30"/>
    </row>
    <row r="34" spans="1:23" s="31" customFormat="1" ht="15.75" hidden="1">
      <c r="A34" s="30"/>
      <c r="B34" s="30" t="s">
        <v>34</v>
      </c>
      <c r="C34" s="30"/>
      <c r="D34" s="30"/>
      <c r="E34" s="30"/>
      <c r="F34" s="55">
        <f aca="true" t="shared" si="0" ref="F34:N34">SUM(F36:F86)-F35</f>
        <v>0</v>
      </c>
      <c r="G34" s="55">
        <f t="shared" si="0"/>
        <v>0</v>
      </c>
      <c r="H34" s="55">
        <f t="shared" si="0"/>
        <v>0</v>
      </c>
      <c r="I34" s="55">
        <f t="shared" si="0"/>
        <v>0</v>
      </c>
      <c r="J34" s="55">
        <f t="shared" si="0"/>
        <v>0</v>
      </c>
      <c r="K34" s="55">
        <f t="shared" si="0"/>
        <v>0</v>
      </c>
      <c r="L34" s="57">
        <f t="shared" si="0"/>
        <v>0</v>
      </c>
      <c r="M34" s="58">
        <f t="shared" si="0"/>
        <v>0</v>
      </c>
      <c r="N34" s="55">
        <f t="shared" si="0"/>
        <v>0</v>
      </c>
      <c r="O34" s="55"/>
      <c r="P34" s="55"/>
      <c r="Q34" s="55"/>
      <c r="R34" s="55"/>
      <c r="S34" s="55"/>
      <c r="T34" s="55"/>
      <c r="U34" s="55"/>
      <c r="V34" s="55"/>
      <c r="W34" s="30"/>
    </row>
    <row r="35" spans="1:23" s="20" customFormat="1" ht="16.5">
      <c r="A35" s="13" t="s">
        <v>35</v>
      </c>
      <c r="B35" s="13" t="s">
        <v>36</v>
      </c>
      <c r="C35" s="13" t="s">
        <v>37</v>
      </c>
      <c r="D35" s="13" t="s">
        <v>38</v>
      </c>
      <c r="E35" s="13" t="s">
        <v>39</v>
      </c>
      <c r="F35" s="68">
        <v>304374.846</v>
      </c>
      <c r="G35" s="68">
        <v>242685.07</v>
      </c>
      <c r="H35" s="68">
        <v>39204.596</v>
      </c>
      <c r="I35" s="68">
        <v>3095.246</v>
      </c>
      <c r="J35" s="68">
        <v>13665.386</v>
      </c>
      <c r="K35" s="68">
        <v>565.856</v>
      </c>
      <c r="L35" s="68">
        <v>5158.692</v>
      </c>
      <c r="M35" s="68">
        <v>46978.568</v>
      </c>
      <c r="N35" s="68">
        <v>199529.117</v>
      </c>
      <c r="O35" s="60">
        <f>G35/$F35*100</f>
        <v>79.7323015319078</v>
      </c>
      <c r="P35" s="60">
        <f aca="true" t="shared" si="1" ref="P35:R86">H35/$F35*100</f>
        <v>12.880366599019155</v>
      </c>
      <c r="Q35" s="60">
        <f>I35/$F35*100</f>
        <v>1.0169191182112336</v>
      </c>
      <c r="R35" s="60">
        <f t="shared" si="1"/>
        <v>4.489656809551207</v>
      </c>
      <c r="S35" s="60">
        <f>K35/$F35*100</f>
        <v>0.18590760946126278</v>
      </c>
      <c r="T35" s="60">
        <f aca="true" t="shared" si="2" ref="T35:V86">L35/$F35*100</f>
        <v>1.6948483318493406</v>
      </c>
      <c r="U35" s="60">
        <f t="shared" si="2"/>
        <v>15.434444934388566</v>
      </c>
      <c r="V35" s="60">
        <f t="shared" si="2"/>
        <v>65.55374717134148</v>
      </c>
      <c r="W35" s="66">
        <f aca="true" t="shared" si="3" ref="W35:W66">F35-SUM(G35:L35)</f>
        <v>0</v>
      </c>
    </row>
    <row r="36" spans="1:23" s="31" customFormat="1" ht="15.75">
      <c r="A36" s="30" t="s">
        <v>40</v>
      </c>
      <c r="B36" s="30" t="s">
        <v>41</v>
      </c>
      <c r="C36" s="30" t="s">
        <v>42</v>
      </c>
      <c r="D36" s="30" t="s">
        <v>43</v>
      </c>
      <c r="E36" s="32" t="s">
        <v>44</v>
      </c>
      <c r="F36" s="68">
        <v>4677.464</v>
      </c>
      <c r="G36" s="68">
        <v>3322.012</v>
      </c>
      <c r="H36" s="68">
        <v>1231.699</v>
      </c>
      <c r="I36" s="68">
        <v>24.498</v>
      </c>
      <c r="J36" s="68">
        <v>46.955</v>
      </c>
      <c r="K36" s="68">
        <v>2.124</v>
      </c>
      <c r="L36" s="68">
        <v>50.176</v>
      </c>
      <c r="M36" s="68">
        <v>143.084</v>
      </c>
      <c r="N36" s="68">
        <v>3193.542</v>
      </c>
      <c r="O36" s="61">
        <f aca="true" t="shared" si="4" ref="O36:O86">G36/$F36*100</f>
        <v>71.02164762785989</v>
      </c>
      <c r="P36" s="61">
        <f t="shared" si="1"/>
        <v>26.332623832059426</v>
      </c>
      <c r="Q36" s="61">
        <f t="shared" si="1"/>
        <v>0.5237453457685618</v>
      </c>
      <c r="R36" s="61">
        <f t="shared" si="1"/>
        <v>1.0038559356095524</v>
      </c>
      <c r="S36" s="61">
        <f aca="true" t="shared" si="5" ref="S36:S86">K36/$F36*100</f>
        <v>0.04540922174922138</v>
      </c>
      <c r="T36" s="61">
        <f t="shared" si="2"/>
        <v>1.0727180369533578</v>
      </c>
      <c r="U36" s="61">
        <f t="shared" si="2"/>
        <v>3.0590080436749485</v>
      </c>
      <c r="V36" s="61">
        <f t="shared" si="2"/>
        <v>68.2750738434331</v>
      </c>
      <c r="W36" s="56">
        <f t="shared" si="3"/>
        <v>0</v>
      </c>
    </row>
    <row r="37" spans="1:23" s="31" customFormat="1" ht="15.75">
      <c r="A37" s="30" t="s">
        <v>45</v>
      </c>
      <c r="B37" s="30" t="s">
        <v>46</v>
      </c>
      <c r="C37" s="30" t="s">
        <v>47</v>
      </c>
      <c r="D37" s="30" t="s">
        <v>48</v>
      </c>
      <c r="E37" s="32" t="s">
        <v>49</v>
      </c>
      <c r="F37" s="68">
        <v>688.125</v>
      </c>
      <c r="G37" s="68">
        <v>484.921</v>
      </c>
      <c r="H37" s="68">
        <v>29.277</v>
      </c>
      <c r="I37" s="68">
        <v>105.047</v>
      </c>
      <c r="J37" s="68">
        <v>32.738</v>
      </c>
      <c r="K37" s="68">
        <v>4.548</v>
      </c>
      <c r="L37" s="68">
        <v>31.594</v>
      </c>
      <c r="M37" s="68">
        <v>42.946</v>
      </c>
      <c r="N37" s="68">
        <v>450.811</v>
      </c>
      <c r="O37" s="61">
        <f t="shared" si="4"/>
        <v>70.46990009082651</v>
      </c>
      <c r="P37" s="61">
        <f t="shared" si="1"/>
        <v>4.254604904632153</v>
      </c>
      <c r="Q37" s="61">
        <f t="shared" si="1"/>
        <v>15.26568574023615</v>
      </c>
      <c r="R37" s="61">
        <f t="shared" si="1"/>
        <v>4.757565849227975</v>
      </c>
      <c r="S37" s="61">
        <f t="shared" si="5"/>
        <v>0.6609264305177112</v>
      </c>
      <c r="T37" s="61">
        <f t="shared" si="2"/>
        <v>4.591316984559492</v>
      </c>
      <c r="U37" s="61">
        <f t="shared" si="2"/>
        <v>6.241017257039055</v>
      </c>
      <c r="V37" s="61">
        <f t="shared" si="2"/>
        <v>65.51295186194368</v>
      </c>
      <c r="W37" s="56">
        <f t="shared" si="3"/>
        <v>0</v>
      </c>
    </row>
    <row r="38" spans="1:23" s="31" customFormat="1" ht="15.75">
      <c r="A38" s="30" t="s">
        <v>50</v>
      </c>
      <c r="B38" s="30" t="s">
        <v>51</v>
      </c>
      <c r="C38" s="30" t="s">
        <v>52</v>
      </c>
      <c r="D38" s="30" t="s">
        <v>53</v>
      </c>
      <c r="E38" s="32" t="s">
        <v>54</v>
      </c>
      <c r="F38" s="68">
        <v>6499.377</v>
      </c>
      <c r="G38" s="68">
        <v>5607.756</v>
      </c>
      <c r="H38" s="68">
        <v>277.322</v>
      </c>
      <c r="I38" s="68">
        <v>318.02</v>
      </c>
      <c r="J38" s="68">
        <v>167.191</v>
      </c>
      <c r="K38" s="68">
        <v>13.188</v>
      </c>
      <c r="L38" s="68">
        <v>115.9</v>
      </c>
      <c r="M38" s="68">
        <v>1973.216</v>
      </c>
      <c r="N38" s="68">
        <v>3763.713</v>
      </c>
      <c r="O38" s="61">
        <f t="shared" si="4"/>
        <v>86.28143897484328</v>
      </c>
      <c r="P38" s="61">
        <f t="shared" si="1"/>
        <v>4.266901273768239</v>
      </c>
      <c r="Q38" s="61">
        <f t="shared" si="1"/>
        <v>4.893084367932495</v>
      </c>
      <c r="R38" s="61">
        <f t="shared" si="1"/>
        <v>2.572415786928501</v>
      </c>
      <c r="S38" s="61">
        <f t="shared" si="5"/>
        <v>0.20291175600369082</v>
      </c>
      <c r="T38" s="61">
        <f t="shared" si="2"/>
        <v>1.783247840523792</v>
      </c>
      <c r="U38" s="61">
        <f t="shared" si="2"/>
        <v>30.360079127584072</v>
      </c>
      <c r="V38" s="61">
        <f t="shared" si="2"/>
        <v>57.908827261443676</v>
      </c>
      <c r="W38" s="56">
        <f t="shared" si="3"/>
        <v>0</v>
      </c>
    </row>
    <row r="39" spans="1:23" s="31" customFormat="1" ht="15.75">
      <c r="A39" s="30" t="s">
        <v>55</v>
      </c>
      <c r="B39" s="30" t="s">
        <v>56</v>
      </c>
      <c r="C39" s="30" t="s">
        <v>57</v>
      </c>
      <c r="D39" s="30" t="s">
        <v>58</v>
      </c>
      <c r="E39" s="32" t="s">
        <v>59</v>
      </c>
      <c r="F39" s="68">
        <v>2867.764</v>
      </c>
      <c r="G39" s="68">
        <v>2315.084</v>
      </c>
      <c r="H39" s="68">
        <v>451.513</v>
      </c>
      <c r="I39" s="68">
        <v>24.334</v>
      </c>
      <c r="J39" s="68">
        <v>32.1</v>
      </c>
      <c r="K39" s="68">
        <v>3.24</v>
      </c>
      <c r="L39" s="68">
        <v>41.493</v>
      </c>
      <c r="M39" s="68">
        <v>164.449</v>
      </c>
      <c r="N39" s="68">
        <v>2164.044</v>
      </c>
      <c r="O39" s="61">
        <f t="shared" si="4"/>
        <v>80.72784231896347</v>
      </c>
      <c r="P39" s="61">
        <f t="shared" si="1"/>
        <v>15.74442666830325</v>
      </c>
      <c r="Q39" s="61">
        <f t="shared" si="1"/>
        <v>0.8485356535614506</v>
      </c>
      <c r="R39" s="61">
        <f t="shared" si="1"/>
        <v>1.1193389693154667</v>
      </c>
      <c r="S39" s="61">
        <f t="shared" si="5"/>
        <v>0.1129800081178228</v>
      </c>
      <c r="T39" s="61">
        <f t="shared" si="2"/>
        <v>1.4468763817385253</v>
      </c>
      <c r="U39" s="61">
        <f t="shared" si="2"/>
        <v>5.734397949064149</v>
      </c>
      <c r="V39" s="61">
        <f t="shared" si="2"/>
        <v>75.46102119979189</v>
      </c>
      <c r="W39" s="56">
        <f t="shared" si="3"/>
        <v>0</v>
      </c>
    </row>
    <row r="40" spans="1:23" s="31" customFormat="1" ht="15.75">
      <c r="A40" s="30" t="s">
        <v>60</v>
      </c>
      <c r="B40" s="30" t="s">
        <v>61</v>
      </c>
      <c r="C40" s="30" t="s">
        <v>62</v>
      </c>
      <c r="D40" s="30" t="s">
        <v>63</v>
      </c>
      <c r="E40" s="32" t="s">
        <v>64</v>
      </c>
      <c r="F40" s="68">
        <v>36580.371</v>
      </c>
      <c r="G40" s="68">
        <v>28007.086</v>
      </c>
      <c r="H40" s="68">
        <v>2435.409</v>
      </c>
      <c r="I40" s="68">
        <v>438.044</v>
      </c>
      <c r="J40" s="68">
        <v>4602.833</v>
      </c>
      <c r="K40" s="68">
        <v>157.14</v>
      </c>
      <c r="L40" s="68">
        <v>939.859</v>
      </c>
      <c r="M40" s="68">
        <v>13368.979</v>
      </c>
      <c r="N40" s="68">
        <v>15454.79</v>
      </c>
      <c r="O40" s="61">
        <f t="shared" si="4"/>
        <v>76.56315459457751</v>
      </c>
      <c r="P40" s="61">
        <f t="shared" si="1"/>
        <v>6.65769354826937</v>
      </c>
      <c r="Q40" s="61">
        <f t="shared" si="1"/>
        <v>1.197483754333711</v>
      </c>
      <c r="R40" s="61">
        <f t="shared" si="1"/>
        <v>12.582794745302062</v>
      </c>
      <c r="S40" s="61">
        <f t="shared" si="5"/>
        <v>0.42957464810840756</v>
      </c>
      <c r="T40" s="61">
        <f t="shared" si="2"/>
        <v>2.569298709408934</v>
      </c>
      <c r="U40" s="61">
        <f t="shared" si="2"/>
        <v>36.54686553069678</v>
      </c>
      <c r="V40" s="61">
        <f t="shared" si="2"/>
        <v>42.24886073462733</v>
      </c>
      <c r="W40" s="56">
        <f t="shared" si="3"/>
        <v>0</v>
      </c>
    </row>
    <row r="41" spans="1:23" s="31" customFormat="1" ht="15.75">
      <c r="A41" s="30" t="s">
        <v>65</v>
      </c>
      <c r="B41" s="30" t="s">
        <v>66</v>
      </c>
      <c r="C41" s="30" t="s">
        <v>67</v>
      </c>
      <c r="D41" s="30" t="s">
        <v>68</v>
      </c>
      <c r="E41" s="32" t="s">
        <v>69</v>
      </c>
      <c r="F41" s="68">
        <v>4935.213</v>
      </c>
      <c r="G41" s="68">
        <v>4424.308</v>
      </c>
      <c r="H41" s="68">
        <v>214.699</v>
      </c>
      <c r="I41" s="68">
        <v>60.465</v>
      </c>
      <c r="J41" s="68">
        <v>132.157</v>
      </c>
      <c r="K41" s="68">
        <v>7.402</v>
      </c>
      <c r="L41" s="68">
        <v>96.182</v>
      </c>
      <c r="M41" s="68">
        <v>986.259</v>
      </c>
      <c r="N41" s="68">
        <v>3509.727</v>
      </c>
      <c r="O41" s="61">
        <f t="shared" si="4"/>
        <v>89.6477619101749</v>
      </c>
      <c r="P41" s="61">
        <f t="shared" si="1"/>
        <v>4.350349214917371</v>
      </c>
      <c r="Q41" s="61">
        <f t="shared" si="1"/>
        <v>1.2251750836286095</v>
      </c>
      <c r="R41" s="61">
        <f t="shared" si="1"/>
        <v>2.6778378157133242</v>
      </c>
      <c r="S41" s="61">
        <f t="shared" si="5"/>
        <v>0.14998339484030376</v>
      </c>
      <c r="T41" s="61">
        <f t="shared" si="2"/>
        <v>1.9488925807254927</v>
      </c>
      <c r="U41" s="61">
        <f t="shared" si="2"/>
        <v>19.984122265847493</v>
      </c>
      <c r="V41" s="61">
        <f t="shared" si="2"/>
        <v>71.11601870071262</v>
      </c>
      <c r="W41" s="56">
        <f t="shared" si="3"/>
        <v>0</v>
      </c>
    </row>
    <row r="42" spans="1:23" s="31" customFormat="1" ht="15.75">
      <c r="A42" s="30" t="s">
        <v>70</v>
      </c>
      <c r="B42" s="30" t="s">
        <v>71</v>
      </c>
      <c r="C42" s="30" t="s">
        <v>72</v>
      </c>
      <c r="D42" s="30" t="s">
        <v>73</v>
      </c>
      <c r="E42" s="32" t="s">
        <v>74</v>
      </c>
      <c r="F42" s="68">
        <v>3502.932</v>
      </c>
      <c r="G42" s="68">
        <v>2951.264</v>
      </c>
      <c r="H42" s="68">
        <v>361.835</v>
      </c>
      <c r="I42" s="68">
        <v>13.309</v>
      </c>
      <c r="J42" s="68">
        <v>123.04</v>
      </c>
      <c r="K42" s="68">
        <v>2.788</v>
      </c>
      <c r="L42" s="68">
        <v>50.696</v>
      </c>
      <c r="M42" s="68">
        <v>419.587</v>
      </c>
      <c r="N42" s="68">
        <v>2583.01</v>
      </c>
      <c r="O42" s="61">
        <f t="shared" si="4"/>
        <v>84.25125009563418</v>
      </c>
      <c r="P42" s="61">
        <f t="shared" si="1"/>
        <v>10.329489696060328</v>
      </c>
      <c r="Q42" s="61">
        <f t="shared" si="1"/>
        <v>0.3799388626442078</v>
      </c>
      <c r="R42" s="61">
        <f t="shared" si="1"/>
        <v>3.512486111634482</v>
      </c>
      <c r="S42" s="61">
        <f t="shared" si="5"/>
        <v>0.07959046878443543</v>
      </c>
      <c r="T42" s="61">
        <f t="shared" si="2"/>
        <v>1.447244765242374</v>
      </c>
      <c r="U42" s="61">
        <f t="shared" si="2"/>
        <v>11.978165719460156</v>
      </c>
      <c r="V42" s="61">
        <f t="shared" si="2"/>
        <v>73.73851390777784</v>
      </c>
      <c r="W42" s="56">
        <f t="shared" si="3"/>
        <v>0</v>
      </c>
    </row>
    <row r="43" spans="1:23" s="31" customFormat="1" ht="15.75">
      <c r="A43" s="30" t="s">
        <v>75</v>
      </c>
      <c r="B43" s="30" t="s">
        <v>76</v>
      </c>
      <c r="C43" s="30" t="s">
        <v>77</v>
      </c>
      <c r="D43" s="30" t="s">
        <v>78</v>
      </c>
      <c r="E43" s="32" t="s">
        <v>79</v>
      </c>
      <c r="F43" s="68">
        <v>876.211</v>
      </c>
      <c r="G43" s="68">
        <v>649.6</v>
      </c>
      <c r="H43" s="68">
        <v>184.456</v>
      </c>
      <c r="I43" s="68">
        <v>3.434</v>
      </c>
      <c r="J43" s="68">
        <v>25.693</v>
      </c>
      <c r="K43" s="68">
        <v>0.517</v>
      </c>
      <c r="L43" s="68">
        <v>12.511</v>
      </c>
      <c r="M43" s="68">
        <v>60.691</v>
      </c>
      <c r="N43" s="68">
        <v>595.831</v>
      </c>
      <c r="O43" s="61">
        <f t="shared" si="4"/>
        <v>74.13739384691587</v>
      </c>
      <c r="P43" s="61">
        <f t="shared" si="1"/>
        <v>21.051550368575604</v>
      </c>
      <c r="Q43" s="61">
        <f t="shared" si="1"/>
        <v>0.39191473286685513</v>
      </c>
      <c r="R43" s="61">
        <f t="shared" si="1"/>
        <v>2.932284575290655</v>
      </c>
      <c r="S43" s="61">
        <f t="shared" si="5"/>
        <v>0.05900405267680958</v>
      </c>
      <c r="T43" s="61">
        <f t="shared" si="2"/>
        <v>1.4278524236742063</v>
      </c>
      <c r="U43" s="61">
        <f t="shared" si="2"/>
        <v>6.926527971002419</v>
      </c>
      <c r="V43" s="61">
        <f t="shared" si="2"/>
        <v>68.0008582407662</v>
      </c>
      <c r="W43" s="56">
        <f t="shared" si="3"/>
        <v>0</v>
      </c>
    </row>
    <row r="44" spans="1:23" s="31" customFormat="1" ht="15.75">
      <c r="A44" s="30" t="s">
        <v>80</v>
      </c>
      <c r="B44" s="30" t="s">
        <v>81</v>
      </c>
      <c r="C44" s="30" t="s">
        <v>82</v>
      </c>
      <c r="D44" s="30" t="s">
        <v>83</v>
      </c>
      <c r="E44" s="32" t="s">
        <v>84</v>
      </c>
      <c r="F44" s="68">
        <v>590.074</v>
      </c>
      <c r="G44" s="68">
        <v>233.621</v>
      </c>
      <c r="H44" s="68">
        <v>325.972</v>
      </c>
      <c r="I44" s="68">
        <v>2.255</v>
      </c>
      <c r="J44" s="68">
        <v>18.501</v>
      </c>
      <c r="K44" s="68">
        <v>0.57</v>
      </c>
      <c r="L44" s="68">
        <v>9.155</v>
      </c>
      <c r="M44" s="68">
        <v>50.48</v>
      </c>
      <c r="N44" s="68">
        <v>193.735</v>
      </c>
      <c r="O44" s="61">
        <f t="shared" si="4"/>
        <v>39.59181390808611</v>
      </c>
      <c r="P44" s="61">
        <f t="shared" si="1"/>
        <v>55.242562797208485</v>
      </c>
      <c r="Q44" s="61">
        <f t="shared" si="1"/>
        <v>0.382155458467921</v>
      </c>
      <c r="R44" s="61">
        <f t="shared" si="1"/>
        <v>3.1353694621352584</v>
      </c>
      <c r="S44" s="61">
        <f t="shared" si="5"/>
        <v>0.09659805380342126</v>
      </c>
      <c r="T44" s="61">
        <f t="shared" si="2"/>
        <v>1.55150032029881</v>
      </c>
      <c r="U44" s="61">
        <f t="shared" si="2"/>
        <v>8.554859221046852</v>
      </c>
      <c r="V44" s="61">
        <f t="shared" si="2"/>
        <v>32.832322725624245</v>
      </c>
      <c r="W44" s="56">
        <f t="shared" si="3"/>
        <v>0</v>
      </c>
    </row>
    <row r="45" spans="1:23" s="31" customFormat="1" ht="15.75">
      <c r="A45" s="30" t="s">
        <v>85</v>
      </c>
      <c r="B45" s="30" t="s">
        <v>86</v>
      </c>
      <c r="C45" s="30" t="s">
        <v>87</v>
      </c>
      <c r="D45" s="30" t="s">
        <v>88</v>
      </c>
      <c r="E45" s="32" t="s">
        <v>89</v>
      </c>
      <c r="F45" s="68">
        <v>18423.878</v>
      </c>
      <c r="G45" s="68">
        <v>14668.189</v>
      </c>
      <c r="H45" s="68">
        <v>2949.066</v>
      </c>
      <c r="I45" s="68">
        <v>91.731</v>
      </c>
      <c r="J45" s="68">
        <v>434.243</v>
      </c>
      <c r="K45" s="68">
        <v>18.042</v>
      </c>
      <c r="L45" s="68">
        <v>262.607</v>
      </c>
      <c r="M45" s="68">
        <v>3887.784</v>
      </c>
      <c r="N45" s="68">
        <v>11064.28</v>
      </c>
      <c r="O45" s="61">
        <f t="shared" si="4"/>
        <v>79.61510057763084</v>
      </c>
      <c r="P45" s="61">
        <f t="shared" si="1"/>
        <v>16.006760357401408</v>
      </c>
      <c r="Q45" s="61">
        <f t="shared" si="1"/>
        <v>0.49789192047407166</v>
      </c>
      <c r="R45" s="61">
        <f t="shared" si="1"/>
        <v>2.356957639428572</v>
      </c>
      <c r="S45" s="61">
        <f t="shared" si="5"/>
        <v>0.09792726591003262</v>
      </c>
      <c r="T45" s="61">
        <f t="shared" si="2"/>
        <v>1.4253622391550793</v>
      </c>
      <c r="U45" s="61">
        <f t="shared" si="2"/>
        <v>21.101876597315723</v>
      </c>
      <c r="V45" s="61">
        <f t="shared" si="2"/>
        <v>60.054023371192535</v>
      </c>
      <c r="W45" s="56">
        <f t="shared" si="3"/>
        <v>0</v>
      </c>
    </row>
    <row r="46" spans="1:23" s="31" customFormat="1" ht="15.75">
      <c r="A46" s="30" t="s">
        <v>90</v>
      </c>
      <c r="B46" s="30" t="s">
        <v>91</v>
      </c>
      <c r="C46" s="30" t="s">
        <v>92</v>
      </c>
      <c r="D46" s="30" t="s">
        <v>93</v>
      </c>
      <c r="E46" s="32" t="s">
        <v>94</v>
      </c>
      <c r="F46" s="68">
        <v>9697.838</v>
      </c>
      <c r="G46" s="68">
        <v>6331.628</v>
      </c>
      <c r="H46" s="68">
        <v>2916.834</v>
      </c>
      <c r="I46" s="68">
        <v>35.939</v>
      </c>
      <c r="J46" s="68">
        <v>280.414</v>
      </c>
      <c r="K46" s="68">
        <v>8.391</v>
      </c>
      <c r="L46" s="68">
        <v>124.632</v>
      </c>
      <c r="M46" s="68">
        <v>784.079</v>
      </c>
      <c r="N46" s="68">
        <v>5619.681</v>
      </c>
      <c r="O46" s="61">
        <f t="shared" si="4"/>
        <v>65.28906752206008</v>
      </c>
      <c r="P46" s="61">
        <f t="shared" si="1"/>
        <v>30.07715740353675</v>
      </c>
      <c r="Q46" s="61">
        <f t="shared" si="1"/>
        <v>0.37058775368283114</v>
      </c>
      <c r="R46" s="61">
        <f t="shared" si="1"/>
        <v>2.8915104583103988</v>
      </c>
      <c r="S46" s="61">
        <f t="shared" si="5"/>
        <v>0.0865244397771957</v>
      </c>
      <c r="T46" s="61">
        <f t="shared" si="2"/>
        <v>1.285152422632756</v>
      </c>
      <c r="U46" s="61">
        <f t="shared" si="2"/>
        <v>8.085090718158005</v>
      </c>
      <c r="V46" s="61">
        <f t="shared" si="2"/>
        <v>57.947771451740074</v>
      </c>
      <c r="W46" s="56">
        <f t="shared" si="3"/>
        <v>0</v>
      </c>
    </row>
    <row r="47" spans="1:23" s="31" customFormat="1" ht="15.75">
      <c r="A47" s="30" t="s">
        <v>95</v>
      </c>
      <c r="B47" s="30" t="s">
        <v>96</v>
      </c>
      <c r="C47" s="30" t="s">
        <v>97</v>
      </c>
      <c r="D47" s="30" t="s">
        <v>98</v>
      </c>
      <c r="E47" s="32" t="s">
        <v>99</v>
      </c>
      <c r="F47" s="68">
        <v>1287.481</v>
      </c>
      <c r="G47" s="68">
        <v>385.871</v>
      </c>
      <c r="H47" s="68">
        <v>39.622</v>
      </c>
      <c r="I47" s="68">
        <v>7.796</v>
      </c>
      <c r="J47" s="68">
        <v>503.233</v>
      </c>
      <c r="K47" s="68">
        <v>118.733</v>
      </c>
      <c r="L47" s="68">
        <v>232.226</v>
      </c>
      <c r="M47" s="68">
        <v>113.563</v>
      </c>
      <c r="N47" s="68">
        <v>322.973</v>
      </c>
      <c r="O47" s="61">
        <f t="shared" si="4"/>
        <v>29.9710053973612</v>
      </c>
      <c r="P47" s="61">
        <f t="shared" si="1"/>
        <v>3.0774823084767853</v>
      </c>
      <c r="Q47" s="61">
        <f t="shared" si="1"/>
        <v>0.6055234989875579</v>
      </c>
      <c r="R47" s="61">
        <f t="shared" si="1"/>
        <v>39.08663506490581</v>
      </c>
      <c r="S47" s="61">
        <f t="shared" si="5"/>
        <v>9.222116675896578</v>
      </c>
      <c r="T47" s="61">
        <f t="shared" si="2"/>
        <v>18.037237054372067</v>
      </c>
      <c r="U47" s="61">
        <f t="shared" si="2"/>
        <v>8.820557351914319</v>
      </c>
      <c r="V47" s="61">
        <f t="shared" si="2"/>
        <v>25.085651749423874</v>
      </c>
      <c r="W47" s="56">
        <f t="shared" si="3"/>
        <v>0</v>
      </c>
    </row>
    <row r="48" spans="1:23" s="31" customFormat="1" ht="15.75">
      <c r="A48" s="30" t="s">
        <v>100</v>
      </c>
      <c r="B48" s="30" t="s">
        <v>101</v>
      </c>
      <c r="C48" s="30" t="s">
        <v>102</v>
      </c>
      <c r="D48" s="30" t="s">
        <v>103</v>
      </c>
      <c r="E48" s="32" t="s">
        <v>104</v>
      </c>
      <c r="F48" s="68">
        <v>1527.506</v>
      </c>
      <c r="G48" s="68">
        <v>1443.959</v>
      </c>
      <c r="H48" s="68">
        <v>14.923</v>
      </c>
      <c r="I48" s="68">
        <v>23.499</v>
      </c>
      <c r="J48" s="68">
        <v>17.802</v>
      </c>
      <c r="K48" s="68">
        <v>2.136</v>
      </c>
      <c r="L48" s="68">
        <v>25.187</v>
      </c>
      <c r="M48" s="68">
        <v>159.142</v>
      </c>
      <c r="N48" s="68">
        <v>1296.548</v>
      </c>
      <c r="O48" s="61">
        <f t="shared" si="4"/>
        <v>94.53049611589087</v>
      </c>
      <c r="P48" s="61">
        <f t="shared" si="1"/>
        <v>0.9769519726927421</v>
      </c>
      <c r="Q48" s="61">
        <f t="shared" si="1"/>
        <v>1.538390029237201</v>
      </c>
      <c r="R48" s="61">
        <f t="shared" si="1"/>
        <v>1.1654291374305565</v>
      </c>
      <c r="S48" s="61">
        <f t="shared" si="5"/>
        <v>0.13983578460575605</v>
      </c>
      <c r="T48" s="61">
        <f t="shared" si="2"/>
        <v>1.6488969601428733</v>
      </c>
      <c r="U48" s="61">
        <f t="shared" si="2"/>
        <v>10.418420615041773</v>
      </c>
      <c r="V48" s="61">
        <f t="shared" si="2"/>
        <v>84.88005939092874</v>
      </c>
      <c r="W48" s="56">
        <f t="shared" si="3"/>
        <v>0</v>
      </c>
    </row>
    <row r="49" spans="1:23" s="31" customFormat="1" ht="15.75">
      <c r="A49" s="30" t="s">
        <v>105</v>
      </c>
      <c r="B49" s="30" t="s">
        <v>106</v>
      </c>
      <c r="C49" s="30" t="s">
        <v>107</v>
      </c>
      <c r="D49" s="30" t="s">
        <v>108</v>
      </c>
      <c r="E49" s="32" t="s">
        <v>109</v>
      </c>
      <c r="F49" s="68">
        <v>12842.954</v>
      </c>
      <c r="G49" s="68">
        <v>10156.457</v>
      </c>
      <c r="H49" s="68">
        <v>1919.965</v>
      </c>
      <c r="I49" s="68">
        <v>44.332</v>
      </c>
      <c r="J49" s="68">
        <v>553.776</v>
      </c>
      <c r="K49" s="68">
        <v>9.017</v>
      </c>
      <c r="L49" s="68">
        <v>159.407</v>
      </c>
      <c r="M49" s="68">
        <v>1919.557</v>
      </c>
      <c r="N49" s="68">
        <v>8342.365</v>
      </c>
      <c r="O49" s="61">
        <f t="shared" si="4"/>
        <v>79.08193862564642</v>
      </c>
      <c r="P49" s="61">
        <f t="shared" si="1"/>
        <v>14.94955911233506</v>
      </c>
      <c r="Q49" s="61">
        <f t="shared" si="1"/>
        <v>0.3451853833627373</v>
      </c>
      <c r="R49" s="61">
        <f t="shared" si="1"/>
        <v>4.311905189413588</v>
      </c>
      <c r="S49" s="61">
        <f t="shared" si="5"/>
        <v>0.0702097040914419</v>
      </c>
      <c r="T49" s="61">
        <f t="shared" si="2"/>
        <v>1.2412019851507683</v>
      </c>
      <c r="U49" s="61">
        <f t="shared" si="2"/>
        <v>14.946382273112558</v>
      </c>
      <c r="V49" s="61">
        <f t="shared" si="2"/>
        <v>64.9567459324389</v>
      </c>
      <c r="W49" s="56">
        <f t="shared" si="3"/>
        <v>0</v>
      </c>
    </row>
    <row r="50" spans="1:23" s="31" customFormat="1" ht="15.75">
      <c r="A50" s="30" t="s">
        <v>110</v>
      </c>
      <c r="B50" s="30" t="s">
        <v>111</v>
      </c>
      <c r="C50" s="30" t="s">
        <v>112</v>
      </c>
      <c r="D50" s="30" t="s">
        <v>113</v>
      </c>
      <c r="E50" s="32" t="s">
        <v>114</v>
      </c>
      <c r="F50" s="68">
        <v>6388.309</v>
      </c>
      <c r="G50" s="68">
        <v>5616.905</v>
      </c>
      <c r="H50" s="68">
        <v>580.71</v>
      </c>
      <c r="I50" s="68">
        <v>20.233</v>
      </c>
      <c r="J50" s="68">
        <v>90.106</v>
      </c>
      <c r="K50" s="68">
        <v>3.162</v>
      </c>
      <c r="L50" s="68">
        <v>77.193</v>
      </c>
      <c r="M50" s="68">
        <v>337.815</v>
      </c>
      <c r="N50" s="68">
        <v>5305.292</v>
      </c>
      <c r="O50" s="61">
        <f t="shared" si="4"/>
        <v>87.9247544224927</v>
      </c>
      <c r="P50" s="61">
        <f t="shared" si="1"/>
        <v>9.090198986930657</v>
      </c>
      <c r="Q50" s="61">
        <f t="shared" si="1"/>
        <v>0.3167191818680029</v>
      </c>
      <c r="R50" s="61">
        <f t="shared" si="1"/>
        <v>1.4104828053871532</v>
      </c>
      <c r="S50" s="61">
        <f t="shared" si="5"/>
        <v>0.04949666648873746</v>
      </c>
      <c r="T50" s="61">
        <f t="shared" si="2"/>
        <v>1.2083479368327361</v>
      </c>
      <c r="U50" s="61">
        <f t="shared" si="2"/>
        <v>5.2880190986378395</v>
      </c>
      <c r="V50" s="61">
        <f t="shared" si="2"/>
        <v>83.04689081257654</v>
      </c>
      <c r="W50" s="56">
        <f t="shared" si="3"/>
        <v>0</v>
      </c>
    </row>
    <row r="51" spans="1:23" s="31" customFormat="1" ht="15.75">
      <c r="A51" s="30" t="s">
        <v>115</v>
      </c>
      <c r="B51" s="30" t="s">
        <v>116</v>
      </c>
      <c r="C51" s="30" t="s">
        <v>117</v>
      </c>
      <c r="D51" s="30" t="s">
        <v>118</v>
      </c>
      <c r="E51" s="32" t="s">
        <v>119</v>
      </c>
      <c r="F51" s="68">
        <v>2993.987</v>
      </c>
      <c r="G51" s="68">
        <v>2816.934</v>
      </c>
      <c r="H51" s="68">
        <v>81.426</v>
      </c>
      <c r="I51" s="68">
        <v>12.948</v>
      </c>
      <c r="J51" s="68">
        <v>47.984</v>
      </c>
      <c r="K51" s="68">
        <v>1.516</v>
      </c>
      <c r="L51" s="68">
        <v>33.179</v>
      </c>
      <c r="M51" s="68">
        <v>127.914</v>
      </c>
      <c r="N51" s="68">
        <v>2699.203</v>
      </c>
      <c r="O51" s="61">
        <f t="shared" si="4"/>
        <v>94.08638046858587</v>
      </c>
      <c r="P51" s="61">
        <f t="shared" si="1"/>
        <v>2.7196510873293707</v>
      </c>
      <c r="Q51" s="61">
        <f t="shared" si="1"/>
        <v>0.43246680763810935</v>
      </c>
      <c r="R51" s="61">
        <f t="shared" si="1"/>
        <v>1.602678969547964</v>
      </c>
      <c r="S51" s="61">
        <f t="shared" si="5"/>
        <v>0.05063482239568843</v>
      </c>
      <c r="T51" s="61">
        <f t="shared" si="2"/>
        <v>1.108187844502999</v>
      </c>
      <c r="U51" s="61">
        <f t="shared" si="2"/>
        <v>4.2723632400541485</v>
      </c>
      <c r="V51" s="61">
        <f t="shared" si="2"/>
        <v>90.15413226577135</v>
      </c>
      <c r="W51" s="56">
        <f t="shared" si="3"/>
        <v>0</v>
      </c>
    </row>
    <row r="52" spans="1:23" s="31" customFormat="1" ht="15.75">
      <c r="A52" s="30" t="s">
        <v>120</v>
      </c>
      <c r="B52" s="30" t="s">
        <v>121</v>
      </c>
      <c r="C52" s="30" t="s">
        <v>122</v>
      </c>
      <c r="D52" s="30" t="s">
        <v>123</v>
      </c>
      <c r="E52" s="32" t="s">
        <v>124</v>
      </c>
      <c r="F52" s="68">
        <v>2797.375</v>
      </c>
      <c r="G52" s="68">
        <v>2480.615</v>
      </c>
      <c r="H52" s="68">
        <v>172.453</v>
      </c>
      <c r="I52" s="68">
        <v>28.868</v>
      </c>
      <c r="J52" s="68">
        <v>62.74</v>
      </c>
      <c r="K52" s="68">
        <v>2.175</v>
      </c>
      <c r="L52" s="68">
        <v>50.524</v>
      </c>
      <c r="M52" s="68">
        <v>254.131</v>
      </c>
      <c r="N52" s="68">
        <v>2246.307</v>
      </c>
      <c r="O52" s="61">
        <f t="shared" si="4"/>
        <v>88.67652710130032</v>
      </c>
      <c r="P52" s="61">
        <f t="shared" si="1"/>
        <v>6.1648152285624915</v>
      </c>
      <c r="Q52" s="61">
        <f t="shared" si="1"/>
        <v>1.0319674695026588</v>
      </c>
      <c r="R52" s="61">
        <f t="shared" si="1"/>
        <v>2.242816926582957</v>
      </c>
      <c r="S52" s="61">
        <f t="shared" si="5"/>
        <v>0.07775146342553285</v>
      </c>
      <c r="T52" s="61">
        <f t="shared" si="2"/>
        <v>1.8061218106260335</v>
      </c>
      <c r="U52" s="61">
        <f t="shared" si="2"/>
        <v>9.084623977836365</v>
      </c>
      <c r="V52" s="61">
        <f t="shared" si="2"/>
        <v>80.30053174851423</v>
      </c>
      <c r="W52" s="56">
        <f t="shared" si="3"/>
        <v>0</v>
      </c>
    </row>
    <row r="53" spans="1:23" s="31" customFormat="1" ht="15.75">
      <c r="A53" s="30" t="s">
        <v>125</v>
      </c>
      <c r="B53" s="30" t="s">
        <v>126</v>
      </c>
      <c r="C53" s="30" t="s">
        <v>127</v>
      </c>
      <c r="D53" s="30" t="s">
        <v>128</v>
      </c>
      <c r="E53" s="32" t="s">
        <v>129</v>
      </c>
      <c r="F53" s="68">
        <v>4287.931</v>
      </c>
      <c r="G53" s="68">
        <v>3848.9</v>
      </c>
      <c r="H53" s="68">
        <v>333.505</v>
      </c>
      <c r="I53" s="68">
        <v>11.133</v>
      </c>
      <c r="J53" s="68">
        <v>44.481</v>
      </c>
      <c r="K53" s="68">
        <v>2.322</v>
      </c>
      <c r="L53" s="68">
        <v>47.59</v>
      </c>
      <c r="M53" s="68">
        <v>108.857</v>
      </c>
      <c r="N53" s="68">
        <v>3751.965</v>
      </c>
      <c r="O53" s="61">
        <f t="shared" si="4"/>
        <v>89.76123916173093</v>
      </c>
      <c r="P53" s="61">
        <f t="shared" si="1"/>
        <v>7.777760416387299</v>
      </c>
      <c r="Q53" s="61">
        <f t="shared" si="1"/>
        <v>0.2596357077574243</v>
      </c>
      <c r="R53" s="61">
        <f t="shared" si="1"/>
        <v>1.0373534462191674</v>
      </c>
      <c r="S53" s="61">
        <f t="shared" si="5"/>
        <v>0.05415199078529949</v>
      </c>
      <c r="T53" s="61">
        <f t="shared" si="2"/>
        <v>1.1098592771198978</v>
      </c>
      <c r="U53" s="61">
        <f t="shared" si="2"/>
        <v>2.5386835748989434</v>
      </c>
      <c r="V53" s="61">
        <f t="shared" si="2"/>
        <v>87.50059177724643</v>
      </c>
      <c r="W53" s="56">
        <f t="shared" si="3"/>
        <v>0</v>
      </c>
    </row>
    <row r="54" spans="1:23" s="31" customFormat="1" ht="15.75">
      <c r="A54" s="30" t="s">
        <v>130</v>
      </c>
      <c r="B54" s="30" t="s">
        <v>131</v>
      </c>
      <c r="C54" s="30" t="s">
        <v>132</v>
      </c>
      <c r="D54" s="30" t="s">
        <v>133</v>
      </c>
      <c r="E54" s="32" t="s">
        <v>134</v>
      </c>
      <c r="F54" s="68">
        <v>4451.513</v>
      </c>
      <c r="G54" s="68">
        <v>2884.584</v>
      </c>
      <c r="H54" s="68">
        <v>1425.665</v>
      </c>
      <c r="I54" s="68">
        <v>28.565</v>
      </c>
      <c r="J54" s="68">
        <v>63.684</v>
      </c>
      <c r="K54" s="68">
        <v>1.852</v>
      </c>
      <c r="L54" s="68">
        <v>47.163</v>
      </c>
      <c r="M54" s="68">
        <v>154.181</v>
      </c>
      <c r="N54" s="68">
        <v>2750.222</v>
      </c>
      <c r="O54" s="61">
        <f t="shared" si="4"/>
        <v>64.8000803322376</v>
      </c>
      <c r="P54" s="61">
        <f t="shared" si="1"/>
        <v>32.02652671125526</v>
      </c>
      <c r="Q54" s="61">
        <f t="shared" si="1"/>
        <v>0.6416919371009363</v>
      </c>
      <c r="R54" s="61">
        <f t="shared" si="1"/>
        <v>1.430614714592544</v>
      </c>
      <c r="S54" s="61">
        <f t="shared" si="5"/>
        <v>0.04160383222513334</v>
      </c>
      <c r="T54" s="61">
        <f t="shared" si="2"/>
        <v>1.0594824725885335</v>
      </c>
      <c r="U54" s="61">
        <f t="shared" si="2"/>
        <v>3.463563961286871</v>
      </c>
      <c r="V54" s="61">
        <f t="shared" si="2"/>
        <v>61.78173578286754</v>
      </c>
      <c r="W54" s="56">
        <f t="shared" si="3"/>
        <v>0</v>
      </c>
    </row>
    <row r="55" spans="1:23" s="31" customFormat="1" ht="15.75">
      <c r="A55" s="30" t="s">
        <v>135</v>
      </c>
      <c r="B55" s="30" t="s">
        <v>136</v>
      </c>
      <c r="C55" s="30" t="s">
        <v>137</v>
      </c>
      <c r="D55" s="30" t="s">
        <v>138</v>
      </c>
      <c r="E55" s="32" t="s">
        <v>139</v>
      </c>
      <c r="F55" s="68">
        <v>1319.691</v>
      </c>
      <c r="G55" s="68">
        <v>1269.966</v>
      </c>
      <c r="H55" s="68">
        <v>14.81</v>
      </c>
      <c r="I55" s="68">
        <v>7.964</v>
      </c>
      <c r="J55" s="68">
        <v>12.483</v>
      </c>
      <c r="K55" s="68">
        <v>0.478</v>
      </c>
      <c r="L55" s="68">
        <v>13.99</v>
      </c>
      <c r="M55" s="68">
        <v>17.615</v>
      </c>
      <c r="N55" s="68">
        <v>1254.334</v>
      </c>
      <c r="O55" s="61">
        <f t="shared" si="4"/>
        <v>96.23207250788252</v>
      </c>
      <c r="P55" s="61">
        <f t="shared" si="1"/>
        <v>1.1222324013727456</v>
      </c>
      <c r="Q55" s="61">
        <f t="shared" si="1"/>
        <v>0.6034746012513535</v>
      </c>
      <c r="R55" s="61">
        <f t="shared" si="1"/>
        <v>0.945903245532477</v>
      </c>
      <c r="S55" s="61">
        <f t="shared" si="5"/>
        <v>0.03622060012533237</v>
      </c>
      <c r="T55" s="61">
        <f t="shared" si="2"/>
        <v>1.0600966438355646</v>
      </c>
      <c r="U55" s="61">
        <f t="shared" si="2"/>
        <v>1.3347821573383465</v>
      </c>
      <c r="V55" s="61">
        <f t="shared" si="2"/>
        <v>95.04755279834446</v>
      </c>
      <c r="W55" s="56">
        <f t="shared" si="3"/>
        <v>0</v>
      </c>
    </row>
    <row r="56" spans="1:23" s="31" customFormat="1" ht="15.75">
      <c r="A56" s="30" t="s">
        <v>140</v>
      </c>
      <c r="B56" s="30" t="s">
        <v>141</v>
      </c>
      <c r="C56" s="30" t="s">
        <v>142</v>
      </c>
      <c r="D56" s="30" t="s">
        <v>143</v>
      </c>
      <c r="E56" s="32" t="s">
        <v>144</v>
      </c>
      <c r="F56" s="68">
        <v>5658.655</v>
      </c>
      <c r="G56" s="68">
        <v>3578.394</v>
      </c>
      <c r="H56" s="68">
        <v>1673.357</v>
      </c>
      <c r="I56" s="68">
        <v>20.58</v>
      </c>
      <c r="J56" s="68">
        <v>288.908</v>
      </c>
      <c r="K56" s="68">
        <v>4.616</v>
      </c>
      <c r="L56" s="68">
        <v>92.8</v>
      </c>
      <c r="M56" s="68">
        <v>393.029</v>
      </c>
      <c r="N56" s="68">
        <v>3245.281</v>
      </c>
      <c r="O56" s="61">
        <f t="shared" si="4"/>
        <v>63.2375361282849</v>
      </c>
      <c r="P56" s="61">
        <f t="shared" si="1"/>
        <v>29.571638490065222</v>
      </c>
      <c r="Q56" s="61">
        <f t="shared" si="1"/>
        <v>0.3636906650078508</v>
      </c>
      <c r="R56" s="61">
        <f t="shared" si="1"/>
        <v>5.105594880762302</v>
      </c>
      <c r="S56" s="61">
        <f t="shared" si="5"/>
        <v>0.08157415498912728</v>
      </c>
      <c r="T56" s="61">
        <f t="shared" si="2"/>
        <v>1.6399656808906002</v>
      </c>
      <c r="U56" s="61">
        <f t="shared" si="2"/>
        <v>6.945625771495171</v>
      </c>
      <c r="V56" s="61">
        <f t="shared" si="2"/>
        <v>57.350748543602684</v>
      </c>
      <c r="W56" s="56">
        <f t="shared" si="3"/>
        <v>0</v>
      </c>
    </row>
    <row r="57" spans="1:23" s="31" customFormat="1" ht="15.75">
      <c r="A57" s="30" t="s">
        <v>145</v>
      </c>
      <c r="B57" s="30" t="s">
        <v>146</v>
      </c>
      <c r="C57" s="30" t="s">
        <v>147</v>
      </c>
      <c r="D57" s="30" t="s">
        <v>148</v>
      </c>
      <c r="E57" s="32" t="s">
        <v>149</v>
      </c>
      <c r="F57" s="68">
        <v>6543.595</v>
      </c>
      <c r="G57" s="68">
        <v>5637.275</v>
      </c>
      <c r="H57" s="68">
        <v>461.257</v>
      </c>
      <c r="I57" s="68">
        <v>20.227</v>
      </c>
      <c r="J57" s="68">
        <v>323.906</v>
      </c>
      <c r="K57" s="68">
        <v>5.5</v>
      </c>
      <c r="L57" s="68">
        <v>95.43</v>
      </c>
      <c r="M57" s="68">
        <v>561.284</v>
      </c>
      <c r="N57" s="68">
        <v>5179.418</v>
      </c>
      <c r="O57" s="61">
        <f t="shared" si="4"/>
        <v>86.14950955858362</v>
      </c>
      <c r="P57" s="61">
        <f t="shared" si="1"/>
        <v>7.0489845413721355</v>
      </c>
      <c r="Q57" s="61">
        <f t="shared" si="1"/>
        <v>0.309111428809393</v>
      </c>
      <c r="R57" s="61">
        <f t="shared" si="1"/>
        <v>4.9499701616619</v>
      </c>
      <c r="S57" s="61">
        <f t="shared" si="5"/>
        <v>0.08405165661994668</v>
      </c>
      <c r="T57" s="61">
        <f t="shared" si="2"/>
        <v>1.4583726529530021</v>
      </c>
      <c r="U57" s="61">
        <f t="shared" si="2"/>
        <v>8.577609097140028</v>
      </c>
      <c r="V57" s="61">
        <f t="shared" si="2"/>
        <v>79.15248422312199</v>
      </c>
      <c r="W57" s="56">
        <f t="shared" si="3"/>
        <v>0</v>
      </c>
    </row>
    <row r="58" spans="1:23" s="31" customFormat="1" ht="15.75">
      <c r="A58" s="30" t="s">
        <v>150</v>
      </c>
      <c r="B58" s="30" t="s">
        <v>151</v>
      </c>
      <c r="C58" s="30" t="s">
        <v>152</v>
      </c>
      <c r="D58" s="30" t="s">
        <v>153</v>
      </c>
      <c r="E58" s="32" t="s">
        <v>154</v>
      </c>
      <c r="F58" s="68">
        <v>10002.486</v>
      </c>
      <c r="G58" s="68">
        <v>8123.892</v>
      </c>
      <c r="H58" s="68">
        <v>1420.728</v>
      </c>
      <c r="I58" s="68">
        <v>62.251</v>
      </c>
      <c r="J58" s="68">
        <v>238.029</v>
      </c>
      <c r="K58" s="68">
        <v>4.332</v>
      </c>
      <c r="L58" s="68">
        <v>153.254</v>
      </c>
      <c r="M58" s="68">
        <v>413.911</v>
      </c>
      <c r="N58" s="68">
        <v>7753.766</v>
      </c>
      <c r="O58" s="61">
        <f t="shared" si="4"/>
        <v>81.21872902396463</v>
      </c>
      <c r="P58" s="61">
        <f t="shared" si="1"/>
        <v>14.203748948011524</v>
      </c>
      <c r="Q58" s="61">
        <f t="shared" si="1"/>
        <v>0.6223552824767762</v>
      </c>
      <c r="R58" s="61">
        <f t="shared" si="1"/>
        <v>2.3796984069760256</v>
      </c>
      <c r="S58" s="61">
        <f t="shared" si="5"/>
        <v>0.0433092333245955</v>
      </c>
      <c r="T58" s="61">
        <f t="shared" si="2"/>
        <v>1.5321591052464354</v>
      </c>
      <c r="U58" s="61">
        <f t="shared" si="2"/>
        <v>4.1380812729955325</v>
      </c>
      <c r="V58" s="61">
        <f t="shared" si="2"/>
        <v>77.51838892851237</v>
      </c>
      <c r="W58" s="56">
        <f t="shared" si="3"/>
        <v>0</v>
      </c>
    </row>
    <row r="59" spans="1:23" s="31" customFormat="1" ht="15.75">
      <c r="A59" s="30" t="s">
        <v>155</v>
      </c>
      <c r="B59" s="30" t="s">
        <v>156</v>
      </c>
      <c r="C59" s="30" t="s">
        <v>157</v>
      </c>
      <c r="D59" s="30" t="s">
        <v>158</v>
      </c>
      <c r="E59" s="32" t="s">
        <v>159</v>
      </c>
      <c r="F59" s="68">
        <v>5230.567</v>
      </c>
      <c r="G59" s="68">
        <v>4642.051</v>
      </c>
      <c r="H59" s="68">
        <v>245.195</v>
      </c>
      <c r="I59" s="68">
        <v>65.98</v>
      </c>
      <c r="J59" s="68">
        <v>193.352</v>
      </c>
      <c r="K59" s="68">
        <v>3.473</v>
      </c>
      <c r="L59" s="68">
        <v>80.516</v>
      </c>
      <c r="M59" s="68">
        <v>218.603</v>
      </c>
      <c r="N59" s="68">
        <v>4452.6</v>
      </c>
      <c r="O59" s="61">
        <f t="shared" si="4"/>
        <v>88.74852382160482</v>
      </c>
      <c r="P59" s="61">
        <f t="shared" si="1"/>
        <v>4.687732706607142</v>
      </c>
      <c r="Q59" s="61">
        <f t="shared" si="1"/>
        <v>1.2614311220944117</v>
      </c>
      <c r="R59" s="61">
        <f t="shared" si="1"/>
        <v>3.6965782103546325</v>
      </c>
      <c r="S59" s="61">
        <f t="shared" si="5"/>
        <v>0.06639815530515143</v>
      </c>
      <c r="T59" s="61">
        <f t="shared" si="2"/>
        <v>1.5393359840338534</v>
      </c>
      <c r="U59" s="61">
        <f t="shared" si="2"/>
        <v>4.179336580527504</v>
      </c>
      <c r="V59" s="61">
        <f t="shared" si="2"/>
        <v>85.12652643585295</v>
      </c>
      <c r="W59" s="56">
        <f t="shared" si="3"/>
        <v>0</v>
      </c>
    </row>
    <row r="60" spans="1:23" s="31" customFormat="1" ht="15.75">
      <c r="A60" s="30" t="s">
        <v>160</v>
      </c>
      <c r="B60" s="30" t="s">
        <v>161</v>
      </c>
      <c r="C60" s="30" t="s">
        <v>162</v>
      </c>
      <c r="D60" s="30" t="s">
        <v>163</v>
      </c>
      <c r="E60" s="32" t="s">
        <v>164</v>
      </c>
      <c r="F60" s="68">
        <v>2940.212</v>
      </c>
      <c r="G60" s="68">
        <v>1780.831</v>
      </c>
      <c r="H60" s="68">
        <v>1091.578</v>
      </c>
      <c r="I60" s="68">
        <v>15.187</v>
      </c>
      <c r="J60" s="68">
        <v>24.958</v>
      </c>
      <c r="K60" s="68">
        <v>1.09</v>
      </c>
      <c r="L60" s="68">
        <v>26.568</v>
      </c>
      <c r="M60" s="68">
        <v>70.743</v>
      </c>
      <c r="N60" s="68">
        <v>1719.861</v>
      </c>
      <c r="O60" s="61">
        <f t="shared" si="4"/>
        <v>60.568115496433585</v>
      </c>
      <c r="P60" s="61">
        <f t="shared" si="1"/>
        <v>37.12582630096061</v>
      </c>
      <c r="Q60" s="61">
        <f t="shared" si="1"/>
        <v>0.5165273796583375</v>
      </c>
      <c r="R60" s="61">
        <f t="shared" si="1"/>
        <v>0.8488503550084143</v>
      </c>
      <c r="S60" s="61">
        <f t="shared" si="5"/>
        <v>0.0370721567016256</v>
      </c>
      <c r="T60" s="61">
        <f t="shared" si="2"/>
        <v>0.9036083112374211</v>
      </c>
      <c r="U60" s="61">
        <f t="shared" si="2"/>
        <v>2.4060509922413758</v>
      </c>
      <c r="V60" s="61">
        <f t="shared" si="2"/>
        <v>58.49445550184817</v>
      </c>
      <c r="W60" s="56">
        <f t="shared" si="3"/>
        <v>0</v>
      </c>
    </row>
    <row r="61" spans="1:23" s="31" customFormat="1" ht="15.75">
      <c r="A61" s="30" t="s">
        <v>165</v>
      </c>
      <c r="B61" s="30" t="s">
        <v>166</v>
      </c>
      <c r="C61" s="30" t="s">
        <v>167</v>
      </c>
      <c r="D61" s="30" t="s">
        <v>168</v>
      </c>
      <c r="E61" s="32" t="s">
        <v>169</v>
      </c>
      <c r="F61" s="68">
        <v>5956.335</v>
      </c>
      <c r="G61" s="68">
        <v>5063.282</v>
      </c>
      <c r="H61" s="68">
        <v>683.48</v>
      </c>
      <c r="I61" s="68">
        <v>30.702</v>
      </c>
      <c r="J61" s="68">
        <v>88.337</v>
      </c>
      <c r="K61" s="68">
        <v>4.739</v>
      </c>
      <c r="L61" s="68">
        <v>85.795</v>
      </c>
      <c r="M61" s="68">
        <v>195.426</v>
      </c>
      <c r="N61" s="68">
        <v>4887.393</v>
      </c>
      <c r="O61" s="61">
        <f t="shared" si="4"/>
        <v>85.00666936967112</v>
      </c>
      <c r="P61" s="61">
        <f t="shared" si="1"/>
        <v>11.4748414922935</v>
      </c>
      <c r="Q61" s="61">
        <f t="shared" si="1"/>
        <v>0.5154511960794684</v>
      </c>
      <c r="R61" s="61">
        <f t="shared" si="1"/>
        <v>1.4830764219943977</v>
      </c>
      <c r="S61" s="61">
        <f t="shared" si="5"/>
        <v>0.07956234832325582</v>
      </c>
      <c r="T61" s="61">
        <f t="shared" si="2"/>
        <v>1.4403991716382643</v>
      </c>
      <c r="U61" s="61">
        <f t="shared" si="2"/>
        <v>3.2809773123909243</v>
      </c>
      <c r="V61" s="61">
        <f t="shared" si="2"/>
        <v>82.05369577097326</v>
      </c>
      <c r="W61" s="56">
        <f t="shared" si="3"/>
        <v>0</v>
      </c>
    </row>
    <row r="62" spans="1:23" s="31" customFormat="1" ht="15.75">
      <c r="A62" s="30" t="s">
        <v>170</v>
      </c>
      <c r="B62" s="30" t="s">
        <v>171</v>
      </c>
      <c r="C62" s="30" t="s">
        <v>172</v>
      </c>
      <c r="D62" s="30" t="s">
        <v>173</v>
      </c>
      <c r="E62" s="32" t="s">
        <v>174</v>
      </c>
      <c r="F62" s="68">
        <v>968.035</v>
      </c>
      <c r="G62" s="68">
        <v>875.161</v>
      </c>
      <c r="H62" s="68">
        <v>6.828</v>
      </c>
      <c r="I62" s="68">
        <v>62.109</v>
      </c>
      <c r="J62" s="68">
        <v>6.563</v>
      </c>
      <c r="K62" s="68">
        <v>0.679</v>
      </c>
      <c r="L62" s="68">
        <v>16.695</v>
      </c>
      <c r="M62" s="68">
        <v>29.293</v>
      </c>
      <c r="N62" s="68">
        <v>850.231</v>
      </c>
      <c r="O62" s="61">
        <f t="shared" si="4"/>
        <v>90.40592540558967</v>
      </c>
      <c r="P62" s="61">
        <f t="shared" si="1"/>
        <v>0.7053463975992604</v>
      </c>
      <c r="Q62" s="61">
        <f t="shared" si="1"/>
        <v>6.415987025262517</v>
      </c>
      <c r="R62" s="61">
        <f t="shared" si="1"/>
        <v>0.6779713543415269</v>
      </c>
      <c r="S62" s="61">
        <f t="shared" si="5"/>
        <v>0.07014209196981515</v>
      </c>
      <c r="T62" s="61">
        <f t="shared" si="2"/>
        <v>1.7246277252372075</v>
      </c>
      <c r="U62" s="61">
        <f t="shared" si="2"/>
        <v>3.0260269515048526</v>
      </c>
      <c r="V62" s="61">
        <f t="shared" si="2"/>
        <v>87.83060529836216</v>
      </c>
      <c r="W62" s="56">
        <f t="shared" si="3"/>
        <v>0</v>
      </c>
    </row>
    <row r="63" spans="1:23" s="31" customFormat="1" ht="15.75">
      <c r="A63" s="30" t="s">
        <v>175</v>
      </c>
      <c r="B63" s="30" t="s">
        <v>176</v>
      </c>
      <c r="C63" s="30" t="s">
        <v>177</v>
      </c>
      <c r="D63" s="30" t="s">
        <v>178</v>
      </c>
      <c r="E63" s="32" t="s">
        <v>179</v>
      </c>
      <c r="F63" s="68">
        <v>1781.949</v>
      </c>
      <c r="G63" s="68">
        <v>1626.468</v>
      </c>
      <c r="H63" s="68">
        <v>81.626</v>
      </c>
      <c r="I63" s="68">
        <v>19.72</v>
      </c>
      <c r="J63" s="68">
        <v>29.491</v>
      </c>
      <c r="K63" s="68">
        <v>1.586</v>
      </c>
      <c r="L63" s="68">
        <v>23.058</v>
      </c>
      <c r="M63" s="68">
        <v>143.095</v>
      </c>
      <c r="N63" s="68">
        <v>1495.448</v>
      </c>
      <c r="O63" s="61">
        <f t="shared" si="4"/>
        <v>91.27466610997284</v>
      </c>
      <c r="P63" s="61">
        <f t="shared" si="1"/>
        <v>4.58071471181274</v>
      </c>
      <c r="Q63" s="61">
        <f t="shared" si="1"/>
        <v>1.1066534451883863</v>
      </c>
      <c r="R63" s="61">
        <f t="shared" si="1"/>
        <v>1.6549856365137272</v>
      </c>
      <c r="S63" s="61">
        <f t="shared" si="5"/>
        <v>0.08900366957752438</v>
      </c>
      <c r="T63" s="61">
        <f t="shared" si="2"/>
        <v>1.2939764269347775</v>
      </c>
      <c r="U63" s="61">
        <f t="shared" si="2"/>
        <v>8.03025226872374</v>
      </c>
      <c r="V63" s="61">
        <f t="shared" si="2"/>
        <v>83.92204266227597</v>
      </c>
      <c r="W63" s="56">
        <f t="shared" si="3"/>
        <v>0</v>
      </c>
    </row>
    <row r="64" spans="1:23" s="31" customFormat="1" ht="15.75">
      <c r="A64" s="30" t="s">
        <v>180</v>
      </c>
      <c r="B64" s="30" t="s">
        <v>181</v>
      </c>
      <c r="C64" s="30" t="s">
        <v>182</v>
      </c>
      <c r="D64" s="30" t="s">
        <v>183</v>
      </c>
      <c r="E64" s="32" t="s">
        <v>184</v>
      </c>
      <c r="F64" s="68">
        <v>2615.772</v>
      </c>
      <c r="G64" s="68">
        <v>2107.022</v>
      </c>
      <c r="H64" s="68">
        <v>214.148</v>
      </c>
      <c r="I64" s="68">
        <v>39.082</v>
      </c>
      <c r="J64" s="68">
        <v>169.496</v>
      </c>
      <c r="K64" s="68">
        <v>14.247</v>
      </c>
      <c r="L64" s="68">
        <v>71.777</v>
      </c>
      <c r="M64" s="68">
        <v>678.56</v>
      </c>
      <c r="N64" s="68">
        <v>1478.978</v>
      </c>
      <c r="O64" s="61">
        <f t="shared" si="4"/>
        <v>80.55067490591688</v>
      </c>
      <c r="P64" s="61">
        <f t="shared" si="1"/>
        <v>8.18679915527806</v>
      </c>
      <c r="Q64" s="61">
        <f t="shared" si="1"/>
        <v>1.4940904635419294</v>
      </c>
      <c r="R64" s="61">
        <f t="shared" si="1"/>
        <v>6.479769643531623</v>
      </c>
      <c r="S64" s="61">
        <f t="shared" si="5"/>
        <v>0.5446575618975965</v>
      </c>
      <c r="T64" s="61">
        <f t="shared" si="2"/>
        <v>2.744008269833915</v>
      </c>
      <c r="U64" s="61">
        <f t="shared" si="2"/>
        <v>25.941098841947998</v>
      </c>
      <c r="V64" s="61">
        <f t="shared" si="2"/>
        <v>56.54078413562039</v>
      </c>
      <c r="W64" s="56">
        <f t="shared" si="3"/>
        <v>0</v>
      </c>
    </row>
    <row r="65" spans="1:23" s="31" customFormat="1" ht="15.75">
      <c r="A65" s="30" t="s">
        <v>185</v>
      </c>
      <c r="B65" s="30" t="s">
        <v>186</v>
      </c>
      <c r="C65" s="30" t="s">
        <v>187</v>
      </c>
      <c r="D65" s="30" t="s">
        <v>188</v>
      </c>
      <c r="E65" s="32" t="s">
        <v>189</v>
      </c>
      <c r="F65" s="68">
        <v>1321.872</v>
      </c>
      <c r="G65" s="68">
        <v>1260.645</v>
      </c>
      <c r="H65" s="68">
        <v>17.428</v>
      </c>
      <c r="I65" s="68">
        <v>3.803</v>
      </c>
      <c r="J65" s="68">
        <v>25.398</v>
      </c>
      <c r="K65" s="68">
        <v>0.529</v>
      </c>
      <c r="L65" s="68">
        <v>14.069</v>
      </c>
      <c r="M65" s="68">
        <v>35.498</v>
      </c>
      <c r="N65" s="68">
        <v>1228.939</v>
      </c>
      <c r="O65" s="61">
        <f t="shared" si="4"/>
        <v>95.36815970078797</v>
      </c>
      <c r="P65" s="61">
        <f t="shared" si="1"/>
        <v>1.3184332522362225</v>
      </c>
      <c r="Q65" s="61">
        <f t="shared" si="1"/>
        <v>0.28769805245893704</v>
      </c>
      <c r="R65" s="61">
        <f t="shared" si="1"/>
        <v>1.921366062674752</v>
      </c>
      <c r="S65" s="61">
        <f t="shared" si="5"/>
        <v>0.04001900335282085</v>
      </c>
      <c r="T65" s="61">
        <f t="shared" si="2"/>
        <v>1.064323928489294</v>
      </c>
      <c r="U65" s="61">
        <f t="shared" si="2"/>
        <v>2.6854339905830518</v>
      </c>
      <c r="V65" s="61">
        <f t="shared" si="2"/>
        <v>92.96959160947505</v>
      </c>
      <c r="W65" s="56">
        <f t="shared" si="3"/>
        <v>0</v>
      </c>
    </row>
    <row r="66" spans="1:23" s="31" customFormat="1" ht="15.75">
      <c r="A66" s="30" t="s">
        <v>190</v>
      </c>
      <c r="B66" s="30" t="s">
        <v>191</v>
      </c>
      <c r="C66" s="30" t="s">
        <v>192</v>
      </c>
      <c r="D66" s="30" t="s">
        <v>193</v>
      </c>
      <c r="E66" s="32" t="s">
        <v>194</v>
      </c>
      <c r="F66" s="68">
        <v>8663.398</v>
      </c>
      <c r="G66" s="68">
        <v>6587.281</v>
      </c>
      <c r="H66" s="68">
        <v>1251.065</v>
      </c>
      <c r="I66" s="68">
        <v>30.306</v>
      </c>
      <c r="J66" s="68">
        <v>665.393</v>
      </c>
      <c r="K66" s="68">
        <v>7.659</v>
      </c>
      <c r="L66" s="68">
        <v>121.694</v>
      </c>
      <c r="M66" s="68">
        <v>1407.746</v>
      </c>
      <c r="N66" s="68">
        <v>5350.666</v>
      </c>
      <c r="O66" s="61">
        <f t="shared" si="4"/>
        <v>76.03576564299598</v>
      </c>
      <c r="P66" s="61">
        <f t="shared" si="1"/>
        <v>14.440811792324446</v>
      </c>
      <c r="Q66" s="61">
        <f t="shared" si="1"/>
        <v>0.349816550041912</v>
      </c>
      <c r="R66" s="61">
        <f t="shared" si="1"/>
        <v>7.680508271696626</v>
      </c>
      <c r="S66" s="61">
        <f t="shared" si="5"/>
        <v>0.08840641974430818</v>
      </c>
      <c r="T66" s="61">
        <f t="shared" si="2"/>
        <v>1.404691323196741</v>
      </c>
      <c r="U66" s="61">
        <f t="shared" si="2"/>
        <v>16.249351582369876</v>
      </c>
      <c r="V66" s="61">
        <f t="shared" si="2"/>
        <v>61.76174752677876</v>
      </c>
      <c r="W66" s="56">
        <f t="shared" si="3"/>
        <v>0</v>
      </c>
    </row>
    <row r="67" spans="1:23" s="31" customFormat="1" ht="15.75">
      <c r="A67" s="30" t="s">
        <v>195</v>
      </c>
      <c r="B67" s="30" t="s">
        <v>196</v>
      </c>
      <c r="C67" s="30" t="s">
        <v>197</v>
      </c>
      <c r="D67" s="30" t="s">
        <v>198</v>
      </c>
      <c r="E67" s="32" t="s">
        <v>199</v>
      </c>
      <c r="F67" s="68">
        <v>1986.763</v>
      </c>
      <c r="G67" s="68">
        <v>1665.042</v>
      </c>
      <c r="H67" s="68">
        <v>59.497</v>
      </c>
      <c r="I67" s="68">
        <v>193.756</v>
      </c>
      <c r="J67" s="68">
        <v>29.272</v>
      </c>
      <c r="K67" s="68">
        <v>2.936</v>
      </c>
      <c r="L67" s="68">
        <v>36.26</v>
      </c>
      <c r="M67" s="68">
        <v>897.825</v>
      </c>
      <c r="N67" s="68">
        <v>821.721</v>
      </c>
      <c r="O67" s="61">
        <f t="shared" si="4"/>
        <v>83.80677514127251</v>
      </c>
      <c r="P67" s="61">
        <f t="shared" si="1"/>
        <v>2.9946702248833907</v>
      </c>
      <c r="Q67" s="61">
        <f t="shared" si="1"/>
        <v>9.752345901348072</v>
      </c>
      <c r="R67" s="61">
        <f t="shared" si="1"/>
        <v>1.4733513760826027</v>
      </c>
      <c r="S67" s="61">
        <f t="shared" si="5"/>
        <v>0.14777806915067374</v>
      </c>
      <c r="T67" s="61">
        <f t="shared" si="2"/>
        <v>1.8250792872627486</v>
      </c>
      <c r="U67" s="61">
        <f t="shared" si="2"/>
        <v>45.190342280382716</v>
      </c>
      <c r="V67" s="61">
        <f t="shared" si="2"/>
        <v>41.35978976858337</v>
      </c>
      <c r="W67" s="56">
        <f aca="true" t="shared" si="6" ref="W67:W86">F67-SUM(G67:L67)</f>
        <v>0</v>
      </c>
    </row>
    <row r="68" spans="1:23" s="31" customFormat="1" ht="15.75">
      <c r="A68" s="30" t="s">
        <v>200</v>
      </c>
      <c r="B68" s="30" t="s">
        <v>201</v>
      </c>
      <c r="C68" s="30" t="s">
        <v>202</v>
      </c>
      <c r="D68" s="30" t="s">
        <v>203</v>
      </c>
      <c r="E68" s="32" t="s">
        <v>204</v>
      </c>
      <c r="F68" s="68">
        <v>19467.789</v>
      </c>
      <c r="G68" s="68">
        <v>14333.884</v>
      </c>
      <c r="H68" s="68">
        <v>3336.478</v>
      </c>
      <c r="I68" s="68">
        <v>108.399</v>
      </c>
      <c r="J68" s="68">
        <v>1358.314</v>
      </c>
      <c r="K68" s="68">
        <v>20.048</v>
      </c>
      <c r="L68" s="68">
        <v>310.666</v>
      </c>
      <c r="M68" s="68">
        <v>3214.358</v>
      </c>
      <c r="N68" s="68">
        <v>11744.522</v>
      </c>
      <c r="O68" s="61">
        <f t="shared" si="4"/>
        <v>73.62872075508933</v>
      </c>
      <c r="P68" s="61">
        <f t="shared" si="1"/>
        <v>17.13845367853535</v>
      </c>
      <c r="Q68" s="61">
        <f t="shared" si="1"/>
        <v>0.5568120755777659</v>
      </c>
      <c r="R68" s="61">
        <f t="shared" si="1"/>
        <v>6.977238144506293</v>
      </c>
      <c r="S68" s="61">
        <f t="shared" si="5"/>
        <v>0.102980364128664</v>
      </c>
      <c r="T68" s="61">
        <f t="shared" si="2"/>
        <v>1.5957949821625868</v>
      </c>
      <c r="U68" s="61">
        <f t="shared" si="2"/>
        <v>16.51116107740843</v>
      </c>
      <c r="V68" s="61">
        <f t="shared" si="2"/>
        <v>60.327970474715954</v>
      </c>
      <c r="W68" s="56">
        <f t="shared" si="6"/>
        <v>0</v>
      </c>
    </row>
    <row r="69" spans="1:23" s="31" customFormat="1" ht="15.75">
      <c r="A69" s="30" t="s">
        <v>205</v>
      </c>
      <c r="B69" s="30" t="s">
        <v>206</v>
      </c>
      <c r="C69" s="30" t="s">
        <v>207</v>
      </c>
      <c r="D69" s="30" t="s">
        <v>208</v>
      </c>
      <c r="E69" s="32" t="s">
        <v>209</v>
      </c>
      <c r="F69" s="68">
        <v>9247.134</v>
      </c>
      <c r="G69" s="68">
        <v>6830.347</v>
      </c>
      <c r="H69" s="68">
        <v>1995.966</v>
      </c>
      <c r="I69" s="68">
        <v>115.689</v>
      </c>
      <c r="J69" s="68">
        <v>184.394</v>
      </c>
      <c r="K69" s="68">
        <v>6.794</v>
      </c>
      <c r="L69" s="68">
        <v>113.944</v>
      </c>
      <c r="M69" s="68">
        <v>680.623</v>
      </c>
      <c r="N69" s="68">
        <v>6212.46</v>
      </c>
      <c r="O69" s="61">
        <f t="shared" si="4"/>
        <v>73.8644751984777</v>
      </c>
      <c r="P69" s="61">
        <f t="shared" si="1"/>
        <v>21.584698567145235</v>
      </c>
      <c r="Q69" s="61">
        <f t="shared" si="1"/>
        <v>1.2510795236664678</v>
      </c>
      <c r="R69" s="61">
        <f t="shared" si="1"/>
        <v>1.994066485897144</v>
      </c>
      <c r="S69" s="61">
        <f t="shared" si="5"/>
        <v>0.07347141287235591</v>
      </c>
      <c r="T69" s="61">
        <f t="shared" si="2"/>
        <v>1.2322088119410834</v>
      </c>
      <c r="U69" s="61">
        <f t="shared" si="2"/>
        <v>7.3603670066855305</v>
      </c>
      <c r="V69" s="61">
        <f t="shared" si="2"/>
        <v>67.18254542434445</v>
      </c>
      <c r="W69" s="56">
        <f t="shared" si="6"/>
        <v>0</v>
      </c>
    </row>
    <row r="70" spans="1:23" s="31" customFormat="1" ht="15.75">
      <c r="A70" s="30" t="s">
        <v>210</v>
      </c>
      <c r="B70" s="30" t="s">
        <v>211</v>
      </c>
      <c r="C70" s="30" t="s">
        <v>212</v>
      </c>
      <c r="D70" s="30" t="s">
        <v>213</v>
      </c>
      <c r="E70" s="32" t="s">
        <v>214</v>
      </c>
      <c r="F70" s="68">
        <v>641.421</v>
      </c>
      <c r="G70" s="68">
        <v>585.209</v>
      </c>
      <c r="H70" s="68">
        <v>7.337</v>
      </c>
      <c r="I70" s="68">
        <v>35.762</v>
      </c>
      <c r="J70" s="68">
        <v>5.098</v>
      </c>
      <c r="K70" s="68">
        <v>0.309</v>
      </c>
      <c r="L70" s="68">
        <v>7.706</v>
      </c>
      <c r="M70" s="68">
        <v>13.95</v>
      </c>
      <c r="N70" s="68">
        <v>573.36</v>
      </c>
      <c r="O70" s="61">
        <f t="shared" si="4"/>
        <v>91.23633307921006</v>
      </c>
      <c r="P70" s="61">
        <f t="shared" si="1"/>
        <v>1.1438665088919755</v>
      </c>
      <c r="Q70" s="61">
        <f t="shared" si="1"/>
        <v>5.575433295760506</v>
      </c>
      <c r="R70" s="61">
        <f t="shared" si="1"/>
        <v>0.7947978005085583</v>
      </c>
      <c r="S70" s="61">
        <f t="shared" si="5"/>
        <v>0.04817428802611701</v>
      </c>
      <c r="T70" s="61">
        <f t="shared" si="2"/>
        <v>1.2013950276027756</v>
      </c>
      <c r="U70" s="61">
        <f t="shared" si="2"/>
        <v>2.1748586341887775</v>
      </c>
      <c r="V70" s="61">
        <f t="shared" si="2"/>
        <v>89.38902842282992</v>
      </c>
      <c r="W70" s="56">
        <f t="shared" si="6"/>
        <v>0</v>
      </c>
    </row>
    <row r="71" spans="1:23" s="31" customFormat="1" ht="15.75">
      <c r="A71" s="30" t="s">
        <v>215</v>
      </c>
      <c r="B71" s="30" t="s">
        <v>216</v>
      </c>
      <c r="C71" s="30" t="s">
        <v>217</v>
      </c>
      <c r="D71" s="30" t="s">
        <v>218</v>
      </c>
      <c r="E71" s="32" t="s">
        <v>219</v>
      </c>
      <c r="F71" s="68">
        <v>11528.072</v>
      </c>
      <c r="G71" s="68">
        <v>9771.119</v>
      </c>
      <c r="H71" s="68">
        <v>1390.296</v>
      </c>
      <c r="I71" s="68">
        <v>29.598</v>
      </c>
      <c r="J71" s="68">
        <v>179.683</v>
      </c>
      <c r="K71" s="68">
        <v>4.425</v>
      </c>
      <c r="L71" s="68">
        <v>152.951</v>
      </c>
      <c r="M71" s="68">
        <v>314.474</v>
      </c>
      <c r="N71" s="68">
        <v>9498.686</v>
      </c>
      <c r="O71" s="61">
        <f t="shared" si="4"/>
        <v>84.7593509131449</v>
      </c>
      <c r="P71" s="61">
        <f t="shared" si="1"/>
        <v>12.060091227743893</v>
      </c>
      <c r="Q71" s="61">
        <f t="shared" si="1"/>
        <v>0.25674718200927266</v>
      </c>
      <c r="R71" s="61">
        <f t="shared" si="1"/>
        <v>1.5586561222032618</v>
      </c>
      <c r="S71" s="61">
        <f t="shared" si="5"/>
        <v>0.03838456248364861</v>
      </c>
      <c r="T71" s="61">
        <f t="shared" si="2"/>
        <v>1.326769992415037</v>
      </c>
      <c r="U71" s="61">
        <f t="shared" si="2"/>
        <v>2.7278976050808845</v>
      </c>
      <c r="V71" s="61">
        <f t="shared" si="2"/>
        <v>82.39613701232955</v>
      </c>
      <c r="W71" s="56">
        <f t="shared" si="6"/>
        <v>0</v>
      </c>
    </row>
    <row r="72" spans="1:23" s="31" customFormat="1" ht="15.75">
      <c r="A72" s="30" t="s">
        <v>220</v>
      </c>
      <c r="B72" s="30" t="s">
        <v>221</v>
      </c>
      <c r="C72" s="30" t="s">
        <v>222</v>
      </c>
      <c r="D72" s="30" t="s">
        <v>223</v>
      </c>
      <c r="E72" s="32" t="s">
        <v>224</v>
      </c>
      <c r="F72" s="68">
        <v>3644.025</v>
      </c>
      <c r="G72" s="68">
        <v>2847.634</v>
      </c>
      <c r="H72" s="68">
        <v>290.739</v>
      </c>
      <c r="I72" s="68">
        <v>293.778</v>
      </c>
      <c r="J72" s="68">
        <v>60.361</v>
      </c>
      <c r="K72" s="68">
        <v>3.791</v>
      </c>
      <c r="L72" s="68">
        <v>147.722</v>
      </c>
      <c r="M72" s="68">
        <v>285.624</v>
      </c>
      <c r="N72" s="68">
        <v>2597.728</v>
      </c>
      <c r="O72" s="61">
        <f t="shared" si="4"/>
        <v>78.14529263657631</v>
      </c>
      <c r="P72" s="61">
        <f t="shared" si="1"/>
        <v>7.978512770905797</v>
      </c>
      <c r="Q72" s="61">
        <f t="shared" si="1"/>
        <v>8.061909564286744</v>
      </c>
      <c r="R72" s="61">
        <f t="shared" si="1"/>
        <v>1.656437593046151</v>
      </c>
      <c r="S72" s="61">
        <f t="shared" si="5"/>
        <v>0.10403331480985996</v>
      </c>
      <c r="T72" s="61">
        <f t="shared" si="2"/>
        <v>4.053814120375135</v>
      </c>
      <c r="U72" s="61">
        <f t="shared" si="2"/>
        <v>7.838146006133329</v>
      </c>
      <c r="V72" s="61">
        <f t="shared" si="2"/>
        <v>71.28732651395092</v>
      </c>
      <c r="W72" s="56">
        <f t="shared" si="6"/>
        <v>0</v>
      </c>
    </row>
    <row r="73" spans="1:23" s="31" customFormat="1" ht="15.75">
      <c r="A73" s="30" t="s">
        <v>225</v>
      </c>
      <c r="B73" s="30" t="s">
        <v>226</v>
      </c>
      <c r="C73" s="30" t="s">
        <v>227</v>
      </c>
      <c r="D73" s="30" t="s">
        <v>228</v>
      </c>
      <c r="E73" s="32" t="s">
        <v>229</v>
      </c>
      <c r="F73" s="68">
        <v>3782.991</v>
      </c>
      <c r="G73" s="68">
        <v>3404.936</v>
      </c>
      <c r="H73" s="68">
        <v>75.88</v>
      </c>
      <c r="I73" s="68">
        <v>58.283</v>
      </c>
      <c r="J73" s="68">
        <v>138.46</v>
      </c>
      <c r="K73" s="68">
        <v>11.016</v>
      </c>
      <c r="L73" s="68">
        <v>94.416</v>
      </c>
      <c r="M73" s="68">
        <v>412.837</v>
      </c>
      <c r="N73" s="68">
        <v>3029.048</v>
      </c>
      <c r="O73" s="61">
        <f t="shared" si="4"/>
        <v>90.00645256623662</v>
      </c>
      <c r="P73" s="61">
        <f t="shared" si="1"/>
        <v>2.00582026232682</v>
      </c>
      <c r="Q73" s="61">
        <f t="shared" si="1"/>
        <v>1.540659229694176</v>
      </c>
      <c r="R73" s="61">
        <f t="shared" si="1"/>
        <v>3.6600668624376853</v>
      </c>
      <c r="S73" s="61">
        <f t="shared" si="5"/>
        <v>0.291198155110599</v>
      </c>
      <c r="T73" s="61">
        <f t="shared" si="2"/>
        <v>2.49580292419411</v>
      </c>
      <c r="U73" s="61">
        <f t="shared" si="2"/>
        <v>10.912978645732966</v>
      </c>
      <c r="V73" s="61">
        <f t="shared" si="2"/>
        <v>80.07018784871546</v>
      </c>
      <c r="W73" s="56">
        <f t="shared" si="6"/>
        <v>0</v>
      </c>
    </row>
    <row r="74" spans="1:23" s="31" customFormat="1" ht="15.75">
      <c r="A74" s="30" t="s">
        <v>230</v>
      </c>
      <c r="B74" s="30" t="s">
        <v>231</v>
      </c>
      <c r="C74" s="30" t="s">
        <v>232</v>
      </c>
      <c r="D74" s="30" t="s">
        <v>233</v>
      </c>
      <c r="E74" s="32" t="s">
        <v>234</v>
      </c>
      <c r="F74" s="68">
        <v>12566.368</v>
      </c>
      <c r="G74" s="68">
        <v>10726.098</v>
      </c>
      <c r="H74" s="68">
        <v>1362.069</v>
      </c>
      <c r="I74" s="68">
        <v>27.793</v>
      </c>
      <c r="J74" s="68">
        <v>308.244</v>
      </c>
      <c r="K74" s="68">
        <v>6.06</v>
      </c>
      <c r="L74" s="68">
        <v>136.104</v>
      </c>
      <c r="M74" s="68">
        <v>617.113</v>
      </c>
      <c r="N74" s="68">
        <v>10207.568</v>
      </c>
      <c r="O74" s="61">
        <f t="shared" si="4"/>
        <v>85.35559359713164</v>
      </c>
      <c r="P74" s="61">
        <f t="shared" si="1"/>
        <v>10.839002964102276</v>
      </c>
      <c r="Q74" s="61">
        <f t="shared" si="1"/>
        <v>0.22116971268070457</v>
      </c>
      <c r="R74" s="61">
        <f t="shared" si="1"/>
        <v>2.452928324238157</v>
      </c>
      <c r="S74" s="61">
        <f t="shared" si="5"/>
        <v>0.04822395778955382</v>
      </c>
      <c r="T74" s="61">
        <f t="shared" si="2"/>
        <v>1.0830814440576626</v>
      </c>
      <c r="U74" s="61">
        <f t="shared" si="2"/>
        <v>4.910830241482662</v>
      </c>
      <c r="V74" s="61">
        <f t="shared" si="2"/>
        <v>81.22926210660071</v>
      </c>
      <c r="W74" s="56">
        <f t="shared" si="6"/>
        <v>0</v>
      </c>
    </row>
    <row r="75" spans="1:23" s="31" customFormat="1" ht="15.75">
      <c r="A75" s="30" t="s">
        <v>235</v>
      </c>
      <c r="B75" s="30" t="s">
        <v>236</v>
      </c>
      <c r="C75" s="30" t="s">
        <v>237</v>
      </c>
      <c r="D75" s="30" t="s">
        <v>238</v>
      </c>
      <c r="E75" s="32" t="s">
        <v>239</v>
      </c>
      <c r="F75" s="68">
        <v>1053.502</v>
      </c>
      <c r="G75" s="68">
        <v>932.004</v>
      </c>
      <c r="H75" s="68">
        <v>67.038</v>
      </c>
      <c r="I75" s="68">
        <v>6.755</v>
      </c>
      <c r="J75" s="68">
        <v>29.03</v>
      </c>
      <c r="K75" s="68">
        <v>1.442</v>
      </c>
      <c r="L75" s="68">
        <v>17.233</v>
      </c>
      <c r="M75" s="68">
        <v>123.87</v>
      </c>
      <c r="N75" s="68">
        <v>828.75</v>
      </c>
      <c r="O75" s="61">
        <f t="shared" si="4"/>
        <v>88.46722645044814</v>
      </c>
      <c r="P75" s="61">
        <f t="shared" si="1"/>
        <v>6.363348147416901</v>
      </c>
      <c r="Q75" s="61">
        <f t="shared" si="1"/>
        <v>0.6411947960231684</v>
      </c>
      <c r="R75" s="61">
        <f t="shared" si="1"/>
        <v>2.7555714179944606</v>
      </c>
      <c r="S75" s="61">
        <f t="shared" si="5"/>
        <v>0.13687681656038622</v>
      </c>
      <c r="T75" s="61">
        <f t="shared" si="2"/>
        <v>1.6357823715569597</v>
      </c>
      <c r="U75" s="61">
        <f t="shared" si="2"/>
        <v>11.757927369857866</v>
      </c>
      <c r="V75" s="61">
        <f t="shared" si="2"/>
        <v>78.66620091846053</v>
      </c>
      <c r="W75" s="56">
        <f t="shared" si="6"/>
        <v>0</v>
      </c>
    </row>
    <row r="76" spans="1:23" s="31" customFormat="1" ht="15.75">
      <c r="A76" s="30" t="s">
        <v>240</v>
      </c>
      <c r="B76" s="30" t="s">
        <v>241</v>
      </c>
      <c r="C76" s="30" t="s">
        <v>242</v>
      </c>
      <c r="D76" s="30" t="s">
        <v>243</v>
      </c>
      <c r="E76" s="32" t="s">
        <v>244</v>
      </c>
      <c r="F76" s="68">
        <v>4503.28</v>
      </c>
      <c r="G76" s="68">
        <v>3096.888</v>
      </c>
      <c r="H76" s="68">
        <v>1278.125</v>
      </c>
      <c r="I76" s="68">
        <v>19.13</v>
      </c>
      <c r="J76" s="68">
        <v>57.683</v>
      </c>
      <c r="K76" s="68">
        <v>2.862</v>
      </c>
      <c r="L76" s="68">
        <v>48.592</v>
      </c>
      <c r="M76" s="68">
        <v>194.654</v>
      </c>
      <c r="N76" s="68">
        <v>2927.547</v>
      </c>
      <c r="O76" s="61">
        <f t="shared" si="4"/>
        <v>68.76960793021976</v>
      </c>
      <c r="P76" s="61">
        <f t="shared" si="1"/>
        <v>28.382090387450926</v>
      </c>
      <c r="Q76" s="61">
        <f t="shared" si="1"/>
        <v>0.4248014780337887</v>
      </c>
      <c r="R76" s="61">
        <f t="shared" si="1"/>
        <v>1.2809108027926313</v>
      </c>
      <c r="S76" s="61">
        <f t="shared" si="5"/>
        <v>0.06355367643140111</v>
      </c>
      <c r="T76" s="61">
        <f t="shared" si="2"/>
        <v>1.0790357250715035</v>
      </c>
      <c r="U76" s="61">
        <f t="shared" si="2"/>
        <v>4.322493826721856</v>
      </c>
      <c r="V76" s="61">
        <f t="shared" si="2"/>
        <v>65.00921550514292</v>
      </c>
      <c r="W76" s="56">
        <f t="shared" si="6"/>
        <v>0</v>
      </c>
    </row>
    <row r="77" spans="1:23" s="31" customFormat="1" ht="15.75">
      <c r="A77" s="30" t="s">
        <v>245</v>
      </c>
      <c r="B77" s="30" t="s">
        <v>246</v>
      </c>
      <c r="C77" s="30" t="s">
        <v>247</v>
      </c>
      <c r="D77" s="30" t="s">
        <v>248</v>
      </c>
      <c r="E77" s="32" t="s">
        <v>249</v>
      </c>
      <c r="F77" s="68">
        <v>804.532</v>
      </c>
      <c r="G77" s="68">
        <v>708.194</v>
      </c>
      <c r="H77" s="68">
        <v>9.258</v>
      </c>
      <c r="I77" s="68">
        <v>68.4</v>
      </c>
      <c r="J77" s="68">
        <v>6.664</v>
      </c>
      <c r="K77" s="68">
        <v>0.448</v>
      </c>
      <c r="L77" s="68">
        <v>11.568</v>
      </c>
      <c r="M77" s="68">
        <v>22.213</v>
      </c>
      <c r="N77" s="68">
        <v>690.262</v>
      </c>
      <c r="O77" s="61">
        <f t="shared" si="4"/>
        <v>88.02558506063151</v>
      </c>
      <c r="P77" s="61">
        <f t="shared" si="1"/>
        <v>1.150731108271641</v>
      </c>
      <c r="Q77" s="61">
        <f t="shared" si="1"/>
        <v>8.501837092868898</v>
      </c>
      <c r="R77" s="61">
        <f t="shared" si="1"/>
        <v>0.8283076372350633</v>
      </c>
      <c r="S77" s="61">
        <f t="shared" si="5"/>
        <v>0.05568454704101266</v>
      </c>
      <c r="T77" s="61">
        <f t="shared" si="2"/>
        <v>1.4378545539518626</v>
      </c>
      <c r="U77" s="61">
        <f t="shared" si="2"/>
        <v>2.7609840254955675</v>
      </c>
      <c r="V77" s="61">
        <f t="shared" si="2"/>
        <v>85.79671162862384</v>
      </c>
      <c r="W77" s="56">
        <f t="shared" si="6"/>
        <v>0</v>
      </c>
    </row>
    <row r="78" spans="1:23" s="31" customFormat="1" ht="15.75">
      <c r="A78" s="30" t="s">
        <v>250</v>
      </c>
      <c r="B78" s="30" t="s">
        <v>251</v>
      </c>
      <c r="C78" s="30" t="s">
        <v>252</v>
      </c>
      <c r="D78" s="30" t="s">
        <v>253</v>
      </c>
      <c r="E78" s="32" t="s">
        <v>254</v>
      </c>
      <c r="F78" s="68">
        <v>6240.456</v>
      </c>
      <c r="G78" s="68">
        <v>5010.881</v>
      </c>
      <c r="H78" s="68">
        <v>1048.455</v>
      </c>
      <c r="I78" s="68">
        <v>21.216</v>
      </c>
      <c r="J78" s="68">
        <v>84.743</v>
      </c>
      <c r="K78" s="68">
        <v>3.707</v>
      </c>
      <c r="L78" s="68">
        <v>71.454</v>
      </c>
      <c r="M78" s="68">
        <v>246.718</v>
      </c>
      <c r="N78" s="68">
        <v>4793.441</v>
      </c>
      <c r="O78" s="61">
        <f t="shared" si="4"/>
        <v>80.29671229153767</v>
      </c>
      <c r="P78" s="61">
        <f t="shared" si="1"/>
        <v>16.80093570085263</v>
      </c>
      <c r="Q78" s="61">
        <f t="shared" si="1"/>
        <v>0.33997515566170167</v>
      </c>
      <c r="R78" s="61">
        <f t="shared" si="1"/>
        <v>1.3579616617759982</v>
      </c>
      <c r="S78" s="61">
        <f t="shared" si="5"/>
        <v>0.05940271031475904</v>
      </c>
      <c r="T78" s="61">
        <f t="shared" si="2"/>
        <v>1.145012479857241</v>
      </c>
      <c r="U78" s="61">
        <f t="shared" si="2"/>
        <v>3.953525191107829</v>
      </c>
      <c r="V78" s="61">
        <f t="shared" si="2"/>
        <v>76.81235153328538</v>
      </c>
      <c r="W78" s="56">
        <f t="shared" si="6"/>
        <v>0</v>
      </c>
    </row>
    <row r="79" spans="1:23" s="31" customFormat="1" ht="15.75">
      <c r="A79" s="30" t="s">
        <v>255</v>
      </c>
      <c r="B79" s="30" t="s">
        <v>256</v>
      </c>
      <c r="C79" s="30" t="s">
        <v>257</v>
      </c>
      <c r="D79" s="30" t="s">
        <v>258</v>
      </c>
      <c r="E79" s="32" t="s">
        <v>259</v>
      </c>
      <c r="F79" s="68">
        <v>24304.29</v>
      </c>
      <c r="G79" s="68">
        <v>20000.645</v>
      </c>
      <c r="H79" s="68">
        <v>2913.831</v>
      </c>
      <c r="I79" s="68">
        <v>184.971</v>
      </c>
      <c r="J79" s="68">
        <v>848.331</v>
      </c>
      <c r="K79" s="68">
        <v>30.197</v>
      </c>
      <c r="L79" s="68">
        <v>326.315</v>
      </c>
      <c r="M79" s="68">
        <v>8848.081</v>
      </c>
      <c r="N79" s="68">
        <v>11506.357</v>
      </c>
      <c r="O79" s="61">
        <f t="shared" si="4"/>
        <v>82.29265286087353</v>
      </c>
      <c r="P79" s="61">
        <f t="shared" si="1"/>
        <v>11.988957505033063</v>
      </c>
      <c r="Q79" s="61">
        <f t="shared" si="1"/>
        <v>0.7610631703291888</v>
      </c>
      <c r="R79" s="61">
        <f t="shared" si="1"/>
        <v>3.4904578574399823</v>
      </c>
      <c r="S79" s="61">
        <f t="shared" si="5"/>
        <v>0.12424555500284105</v>
      </c>
      <c r="T79" s="61">
        <f t="shared" si="2"/>
        <v>1.3426230513213921</v>
      </c>
      <c r="U79" s="61">
        <f t="shared" si="2"/>
        <v>36.40542883581458</v>
      </c>
      <c r="V79" s="61">
        <f t="shared" si="2"/>
        <v>47.34290530601799</v>
      </c>
      <c r="W79" s="56">
        <f t="shared" si="6"/>
        <v>0</v>
      </c>
    </row>
    <row r="80" spans="1:23" s="31" customFormat="1" ht="15.75">
      <c r="A80" s="30" t="s">
        <v>260</v>
      </c>
      <c r="B80" s="30" t="s">
        <v>261</v>
      </c>
      <c r="C80" s="30" t="s">
        <v>262</v>
      </c>
      <c r="D80" s="30" t="s">
        <v>263</v>
      </c>
      <c r="E80" s="32" t="s">
        <v>264</v>
      </c>
      <c r="F80" s="68">
        <v>2727.343</v>
      </c>
      <c r="G80" s="68">
        <v>2532.235</v>
      </c>
      <c r="H80" s="68">
        <v>35.598</v>
      </c>
      <c r="I80" s="68">
        <v>38.302</v>
      </c>
      <c r="J80" s="68">
        <v>54.612</v>
      </c>
      <c r="K80" s="68">
        <v>20.988</v>
      </c>
      <c r="L80" s="68">
        <v>45.608</v>
      </c>
      <c r="M80" s="68">
        <v>327.985</v>
      </c>
      <c r="N80" s="68">
        <v>2226.527</v>
      </c>
      <c r="O80" s="61">
        <f t="shared" si="4"/>
        <v>92.84622432895313</v>
      </c>
      <c r="P80" s="61">
        <f t="shared" si="1"/>
        <v>1.305226368667234</v>
      </c>
      <c r="Q80" s="61">
        <f t="shared" si="1"/>
        <v>1.4043704807206134</v>
      </c>
      <c r="R80" s="61">
        <f t="shared" si="1"/>
        <v>2.002388405125428</v>
      </c>
      <c r="S80" s="61">
        <f t="shared" si="5"/>
        <v>0.7695401715149139</v>
      </c>
      <c r="T80" s="61">
        <f t="shared" si="2"/>
        <v>1.6722502450186867</v>
      </c>
      <c r="U80" s="61">
        <f t="shared" si="2"/>
        <v>12.02580680171141</v>
      </c>
      <c r="V80" s="61">
        <f t="shared" si="2"/>
        <v>81.63721981430278</v>
      </c>
      <c r="W80" s="56">
        <f t="shared" si="6"/>
        <v>0</v>
      </c>
    </row>
    <row r="81" spans="1:23" s="31" customFormat="1" ht="15.75">
      <c r="A81" s="30" t="s">
        <v>265</v>
      </c>
      <c r="B81" s="30" t="s">
        <v>266</v>
      </c>
      <c r="C81" s="30" t="s">
        <v>267</v>
      </c>
      <c r="D81" s="30" t="s">
        <v>268</v>
      </c>
      <c r="E81" s="32" t="s">
        <v>269</v>
      </c>
      <c r="F81" s="68">
        <v>621.049</v>
      </c>
      <c r="G81" s="68">
        <v>598.358</v>
      </c>
      <c r="H81" s="68">
        <v>5.613</v>
      </c>
      <c r="I81" s="68">
        <v>2.445</v>
      </c>
      <c r="J81" s="68">
        <v>7.116</v>
      </c>
      <c r="K81" s="68">
        <v>0.216</v>
      </c>
      <c r="L81" s="68">
        <v>7.301</v>
      </c>
      <c r="M81" s="68">
        <v>8.834</v>
      </c>
      <c r="N81" s="68">
        <v>590.369</v>
      </c>
      <c r="O81" s="61">
        <f t="shared" si="4"/>
        <v>96.3463430421754</v>
      </c>
      <c r="P81" s="61">
        <f t="shared" si="1"/>
        <v>0.9037934204869504</v>
      </c>
      <c r="Q81" s="61">
        <f t="shared" si="1"/>
        <v>0.3936887427562076</v>
      </c>
      <c r="R81" s="61">
        <f t="shared" si="1"/>
        <v>1.145803310205797</v>
      </c>
      <c r="S81" s="61">
        <f t="shared" si="5"/>
        <v>0.034779864390732454</v>
      </c>
      <c r="T81" s="61">
        <f t="shared" si="2"/>
        <v>1.1755916199848966</v>
      </c>
      <c r="U81" s="61">
        <f t="shared" si="2"/>
        <v>1.4224320464246782</v>
      </c>
      <c r="V81" s="61">
        <f t="shared" si="2"/>
        <v>95.05997111339042</v>
      </c>
      <c r="W81" s="56">
        <f t="shared" si="6"/>
        <v>0</v>
      </c>
    </row>
    <row r="82" spans="1:23" s="31" customFormat="1" ht="15.75">
      <c r="A82" s="30" t="s">
        <v>270</v>
      </c>
      <c r="B82" s="30" t="s">
        <v>271</v>
      </c>
      <c r="C82" s="30" t="s">
        <v>272</v>
      </c>
      <c r="D82" s="30" t="s">
        <v>273</v>
      </c>
      <c r="E82" s="32" t="s">
        <v>274</v>
      </c>
      <c r="F82" s="68">
        <v>7795.424</v>
      </c>
      <c r="G82" s="68">
        <v>5686.63</v>
      </c>
      <c r="H82" s="68">
        <v>1554.209</v>
      </c>
      <c r="I82" s="68">
        <v>28.564</v>
      </c>
      <c r="J82" s="68">
        <v>384.199</v>
      </c>
      <c r="K82" s="68">
        <v>6.89</v>
      </c>
      <c r="L82" s="68">
        <v>134.932</v>
      </c>
      <c r="M82" s="68">
        <v>542.01</v>
      </c>
      <c r="N82" s="68">
        <v>5204.855</v>
      </c>
      <c r="O82" s="61">
        <f t="shared" si="4"/>
        <v>72.94830916188779</v>
      </c>
      <c r="P82" s="61">
        <f t="shared" si="1"/>
        <v>19.937453049378714</v>
      </c>
      <c r="Q82" s="61">
        <f t="shared" si="1"/>
        <v>0.36642009466066244</v>
      </c>
      <c r="R82" s="61">
        <f t="shared" si="1"/>
        <v>4.928519603295472</v>
      </c>
      <c r="S82" s="61">
        <f t="shared" si="5"/>
        <v>0.08838518597577245</v>
      </c>
      <c r="T82" s="61">
        <f t="shared" si="2"/>
        <v>1.730912904801586</v>
      </c>
      <c r="U82" s="61">
        <f t="shared" si="2"/>
        <v>6.952925203298756</v>
      </c>
      <c r="V82" s="61">
        <f t="shared" si="2"/>
        <v>66.76808086385037</v>
      </c>
      <c r="W82" s="56">
        <f t="shared" si="6"/>
        <v>0</v>
      </c>
    </row>
    <row r="83" spans="1:23" s="31" customFormat="1" ht="15.75">
      <c r="A83" s="30" t="s">
        <v>275</v>
      </c>
      <c r="B83" s="30" t="s">
        <v>276</v>
      </c>
      <c r="C83" s="30" t="s">
        <v>277</v>
      </c>
      <c r="D83" s="30" t="s">
        <v>278</v>
      </c>
      <c r="E83" s="32" t="s">
        <v>279</v>
      </c>
      <c r="F83" s="68">
        <v>6566.073</v>
      </c>
      <c r="G83" s="68">
        <v>5519.886</v>
      </c>
      <c r="H83" s="68">
        <v>249.987</v>
      </c>
      <c r="I83" s="68">
        <v>115.588</v>
      </c>
      <c r="J83" s="68">
        <v>448.208</v>
      </c>
      <c r="K83" s="68">
        <v>32.388</v>
      </c>
      <c r="L83" s="68">
        <v>200.016</v>
      </c>
      <c r="M83" s="68">
        <v>654.623</v>
      </c>
      <c r="N83" s="68">
        <v>4937.466</v>
      </c>
      <c r="O83" s="61">
        <f t="shared" si="4"/>
        <v>84.06677781377087</v>
      </c>
      <c r="P83" s="61">
        <f t="shared" si="1"/>
        <v>3.807252828288689</v>
      </c>
      <c r="Q83" s="61">
        <f t="shared" si="1"/>
        <v>1.7603824995549089</v>
      </c>
      <c r="R83" s="61">
        <f t="shared" si="1"/>
        <v>6.826119660868833</v>
      </c>
      <c r="S83" s="61">
        <f t="shared" si="5"/>
        <v>0.49326286807959635</v>
      </c>
      <c r="T83" s="61">
        <f t="shared" si="2"/>
        <v>3.0462043294370926</v>
      </c>
      <c r="U83" s="61">
        <f t="shared" si="2"/>
        <v>9.96977950138538</v>
      </c>
      <c r="V83" s="61">
        <f t="shared" si="2"/>
        <v>75.19663579737843</v>
      </c>
      <c r="W83" s="56">
        <f t="shared" si="6"/>
        <v>0</v>
      </c>
    </row>
    <row r="84" spans="1:23" s="31" customFormat="1" ht="15.75">
      <c r="A84" s="30" t="s">
        <v>280</v>
      </c>
      <c r="B84" s="30" t="s">
        <v>281</v>
      </c>
      <c r="C84" s="30" t="s">
        <v>282</v>
      </c>
      <c r="D84" s="30" t="s">
        <v>283</v>
      </c>
      <c r="E84" s="32" t="s">
        <v>284</v>
      </c>
      <c r="F84" s="68">
        <v>1814.873</v>
      </c>
      <c r="G84" s="68">
        <v>1715.349</v>
      </c>
      <c r="H84" s="68">
        <v>64.908</v>
      </c>
      <c r="I84" s="68">
        <v>4.222</v>
      </c>
      <c r="J84" s="68">
        <v>11.957</v>
      </c>
      <c r="K84" s="68">
        <v>0.495</v>
      </c>
      <c r="L84" s="68">
        <v>17.942</v>
      </c>
      <c r="M84" s="68">
        <v>21.557</v>
      </c>
      <c r="N84" s="68">
        <v>1695.617</v>
      </c>
      <c r="O84" s="61">
        <f t="shared" si="4"/>
        <v>94.51620030712891</v>
      </c>
      <c r="P84" s="61">
        <f t="shared" si="1"/>
        <v>3.576448599984682</v>
      </c>
      <c r="Q84" s="61">
        <f t="shared" si="1"/>
        <v>0.23263335781622185</v>
      </c>
      <c r="R84" s="61">
        <f t="shared" si="1"/>
        <v>0.6588339790167136</v>
      </c>
      <c r="S84" s="61">
        <f t="shared" si="5"/>
        <v>0.027274635745862107</v>
      </c>
      <c r="T84" s="61">
        <f t="shared" si="2"/>
        <v>0.9886091203075917</v>
      </c>
      <c r="U84" s="61">
        <f t="shared" si="2"/>
        <v>1.1877966116637362</v>
      </c>
      <c r="V84" s="61">
        <f t="shared" si="2"/>
        <v>93.42896169594236</v>
      </c>
      <c r="W84" s="56">
        <f t="shared" si="6"/>
        <v>0</v>
      </c>
    </row>
    <row r="85" spans="1:23" s="31" customFormat="1" ht="15.75">
      <c r="A85" s="30" t="s">
        <v>285</v>
      </c>
      <c r="B85" s="30" t="s">
        <v>286</v>
      </c>
      <c r="C85" s="30" t="s">
        <v>287</v>
      </c>
      <c r="D85" s="30" t="s">
        <v>288</v>
      </c>
      <c r="E85" s="32" t="s">
        <v>289</v>
      </c>
      <c r="F85" s="68">
        <v>5627.61</v>
      </c>
      <c r="G85" s="68">
        <v>5038.335</v>
      </c>
      <c r="H85" s="68">
        <v>344.434</v>
      </c>
      <c r="I85" s="68">
        <v>56.426</v>
      </c>
      <c r="J85" s="68">
        <v>118.793</v>
      </c>
      <c r="K85" s="68">
        <v>2.551</v>
      </c>
      <c r="L85" s="68">
        <v>67.071</v>
      </c>
      <c r="M85" s="68">
        <v>287.923</v>
      </c>
      <c r="N85" s="68">
        <v>4776.331</v>
      </c>
      <c r="O85" s="61">
        <f t="shared" si="4"/>
        <v>89.52885860960514</v>
      </c>
      <c r="P85" s="61">
        <f t="shared" si="1"/>
        <v>6.120431231019919</v>
      </c>
      <c r="Q85" s="61">
        <f t="shared" si="1"/>
        <v>1.0026636529539183</v>
      </c>
      <c r="R85" s="61">
        <f t="shared" si="1"/>
        <v>2.110896099765265</v>
      </c>
      <c r="S85" s="61">
        <f t="shared" si="5"/>
        <v>0.045330077954940026</v>
      </c>
      <c r="T85" s="61">
        <f t="shared" si="2"/>
        <v>1.1918203287008162</v>
      </c>
      <c r="U85" s="61">
        <f t="shared" si="2"/>
        <v>5.116257167785259</v>
      </c>
      <c r="V85" s="61">
        <f t="shared" si="2"/>
        <v>84.87316996024956</v>
      </c>
      <c r="W85" s="56">
        <f t="shared" si="6"/>
        <v>0</v>
      </c>
    </row>
    <row r="86" spans="1:23" s="31" customFormat="1" ht="15.75">
      <c r="A86" s="30" t="s">
        <v>290</v>
      </c>
      <c r="B86" s="30" t="s">
        <v>291</v>
      </c>
      <c r="C86" s="30" t="s">
        <v>292</v>
      </c>
      <c r="D86" s="30" t="s">
        <v>293</v>
      </c>
      <c r="E86" s="32" t="s">
        <v>294</v>
      </c>
      <c r="F86" s="68">
        <v>532.981</v>
      </c>
      <c r="G86" s="68">
        <v>499.434</v>
      </c>
      <c r="H86" s="68">
        <v>7.027</v>
      </c>
      <c r="I86" s="68">
        <v>13.808</v>
      </c>
      <c r="J86" s="68">
        <v>4.239</v>
      </c>
      <c r="K86" s="68">
        <v>0.502</v>
      </c>
      <c r="L86" s="68">
        <v>7.971</v>
      </c>
      <c r="M86" s="68">
        <v>41.779</v>
      </c>
      <c r="N86" s="68">
        <v>461.548</v>
      </c>
      <c r="O86" s="61">
        <f t="shared" si="4"/>
        <v>93.70577938050324</v>
      </c>
      <c r="P86" s="61">
        <f t="shared" si="1"/>
        <v>1.3184334901244135</v>
      </c>
      <c r="Q86" s="61">
        <f t="shared" si="1"/>
        <v>2.5907114887772735</v>
      </c>
      <c r="R86" s="61">
        <f t="shared" si="1"/>
        <v>0.7953379201134749</v>
      </c>
      <c r="S86" s="61">
        <f t="shared" si="5"/>
        <v>0.09418722243382034</v>
      </c>
      <c r="T86" s="61">
        <f t="shared" si="2"/>
        <v>1.4955504980477727</v>
      </c>
      <c r="U86" s="61">
        <f t="shared" si="2"/>
        <v>7.838740968252152</v>
      </c>
      <c r="V86" s="61">
        <f t="shared" si="2"/>
        <v>86.59745844598588</v>
      </c>
      <c r="W86" s="56">
        <f t="shared" si="6"/>
        <v>0</v>
      </c>
    </row>
    <row r="87" spans="1:23" s="31" customFormat="1" ht="15.75" hidden="1">
      <c r="A87" s="43"/>
      <c r="B87" s="34"/>
      <c r="C87" s="43"/>
      <c r="D87" s="43"/>
      <c r="E87" s="43"/>
      <c r="F87" s="43"/>
      <c r="G87" s="43"/>
      <c r="H87" s="43"/>
      <c r="I87" s="43"/>
      <c r="J87" s="43"/>
      <c r="K87" s="43"/>
      <c r="L87" s="43"/>
      <c r="M87" s="34"/>
      <c r="N87" s="34"/>
      <c r="O87" s="37"/>
      <c r="P87" s="37"/>
      <c r="Q87" s="37"/>
      <c r="R87" s="37"/>
      <c r="S87" s="37"/>
      <c r="T87" s="37"/>
      <c r="U87" s="37"/>
      <c r="V87" s="37"/>
      <c r="W87" s="30"/>
    </row>
    <row r="88" spans="1:23" s="31" customFormat="1" ht="15.75">
      <c r="A88" s="30" t="s">
        <v>341</v>
      </c>
      <c r="B88" s="30" t="s">
        <v>296</v>
      </c>
      <c r="C88" s="30"/>
      <c r="D88" s="30"/>
      <c r="E88" s="30"/>
      <c r="F88" s="30"/>
      <c r="G88" s="30"/>
      <c r="H88" s="30"/>
      <c r="I88" s="30"/>
      <c r="J88" s="30"/>
      <c r="K88" s="30"/>
      <c r="L88" s="30"/>
      <c r="M88" s="30"/>
      <c r="N88" s="30"/>
      <c r="O88" s="30"/>
      <c r="P88" s="30"/>
      <c r="Q88" s="30"/>
      <c r="R88" s="30"/>
      <c r="S88" s="30"/>
      <c r="T88" s="30"/>
      <c r="U88" s="30"/>
      <c r="V88" s="30"/>
      <c r="W88" s="30"/>
    </row>
    <row r="89" spans="1:23" s="31" customFormat="1" ht="15.75">
      <c r="A89" s="30" t="s">
        <v>297</v>
      </c>
      <c r="B89" s="30" t="s">
        <v>298</v>
      </c>
      <c r="C89" s="30"/>
      <c r="D89" s="30"/>
      <c r="E89" s="30"/>
      <c r="F89" s="30"/>
      <c r="G89" s="30"/>
      <c r="H89" s="30"/>
      <c r="I89" s="30"/>
      <c r="J89" s="30"/>
      <c r="K89" s="30"/>
      <c r="L89" s="30"/>
      <c r="M89" s="30"/>
      <c r="N89" s="30"/>
      <c r="O89" s="30"/>
      <c r="P89" s="30"/>
      <c r="Q89" s="30"/>
      <c r="R89" s="30"/>
      <c r="S89" s="30"/>
      <c r="T89" s="30"/>
      <c r="U89" s="30"/>
      <c r="V89" s="30"/>
      <c r="W89" s="30"/>
    </row>
    <row r="90" spans="1:23" s="31" customFormat="1" ht="15.75" hidden="1">
      <c r="A90" s="30"/>
      <c r="B90" s="30"/>
      <c r="C90" s="30"/>
      <c r="D90" s="30"/>
      <c r="E90" s="30"/>
      <c r="F90" s="30"/>
      <c r="G90" s="30"/>
      <c r="H90" s="30"/>
      <c r="I90" s="30"/>
      <c r="J90" s="30"/>
      <c r="K90" s="30"/>
      <c r="L90" s="30"/>
      <c r="M90" s="30"/>
      <c r="N90" s="30"/>
      <c r="O90" s="30"/>
      <c r="P90" s="30"/>
      <c r="Q90" s="30"/>
      <c r="R90" s="30"/>
      <c r="S90" s="30"/>
      <c r="T90" s="30"/>
      <c r="U90" s="30"/>
      <c r="V90" s="30"/>
      <c r="W90" s="30"/>
    </row>
    <row r="91" spans="1:23" s="31" customFormat="1" ht="15.75">
      <c r="A91" s="30" t="s">
        <v>302</v>
      </c>
      <c r="B91" s="30" t="s">
        <v>303</v>
      </c>
      <c r="C91" s="30"/>
      <c r="D91" s="30"/>
      <c r="E91" s="30"/>
      <c r="F91" s="30"/>
      <c r="G91" s="30"/>
      <c r="H91" s="30"/>
      <c r="I91" s="30"/>
      <c r="J91" s="30"/>
      <c r="K91" s="30"/>
      <c r="L91" s="30"/>
      <c r="M91" s="30"/>
      <c r="N91" s="30"/>
      <c r="O91" s="30"/>
      <c r="P91" s="30"/>
      <c r="Q91" s="30"/>
      <c r="R91" s="30"/>
      <c r="S91" s="30"/>
      <c r="T91" s="30"/>
      <c r="U91" s="30"/>
      <c r="V91" s="30"/>
      <c r="W91" s="30"/>
    </row>
    <row r="92" spans="1:23" s="51" customFormat="1" ht="15.75" hidden="1">
      <c r="A92" s="53" t="s">
        <v>304</v>
      </c>
      <c r="B92" s="53"/>
      <c r="C92" s="53"/>
      <c r="D92" s="53"/>
      <c r="E92" s="53"/>
      <c r="F92" s="53"/>
      <c r="G92" s="53"/>
      <c r="H92" s="53"/>
      <c r="I92" s="53"/>
      <c r="J92" s="50"/>
      <c r="K92" s="50"/>
      <c r="L92" s="50"/>
      <c r="M92" s="50"/>
      <c r="N92" s="50"/>
      <c r="O92" s="50"/>
      <c r="P92" s="50"/>
      <c r="Q92" s="50"/>
      <c r="R92" s="50"/>
      <c r="S92" s="50"/>
      <c r="T92" s="50"/>
      <c r="U92" s="50"/>
      <c r="V92" s="50"/>
      <c r="W92" s="50"/>
    </row>
    <row r="93" spans="1:23" s="51" customFormat="1" ht="15.75" customHeight="1" hidden="1">
      <c r="A93" s="53" t="s">
        <v>305</v>
      </c>
      <c r="B93" s="53"/>
      <c r="C93" s="53"/>
      <c r="D93" s="53"/>
      <c r="E93" s="53"/>
      <c r="F93" s="53"/>
      <c r="G93" s="53"/>
      <c r="H93" s="53"/>
      <c r="I93" s="53"/>
      <c r="J93" s="50"/>
      <c r="K93" s="50"/>
      <c r="L93" s="50"/>
      <c r="M93" s="50"/>
      <c r="N93" s="50"/>
      <c r="O93" s="50"/>
      <c r="P93" s="50"/>
      <c r="Q93" s="50"/>
      <c r="R93" s="50"/>
      <c r="S93" s="50"/>
      <c r="T93" s="50"/>
      <c r="U93" s="50"/>
      <c r="V93" s="50"/>
      <c r="W93" s="50"/>
    </row>
    <row r="94" spans="1:23" s="51" customFormat="1" ht="15.75" customHeight="1" hidden="1">
      <c r="A94" s="53" t="s">
        <v>381</v>
      </c>
      <c r="B94" s="53"/>
      <c r="C94" s="53"/>
      <c r="D94" s="53"/>
      <c r="E94" s="53"/>
      <c r="F94" s="53"/>
      <c r="G94" s="53"/>
      <c r="H94" s="53"/>
      <c r="I94" s="53"/>
      <c r="J94" s="50"/>
      <c r="K94" s="50"/>
      <c r="L94" s="50"/>
      <c r="M94" s="50"/>
      <c r="N94" s="50"/>
      <c r="O94" s="50"/>
      <c r="P94" s="50"/>
      <c r="Q94" s="50"/>
      <c r="R94" s="50"/>
      <c r="S94" s="50"/>
      <c r="T94" s="50"/>
      <c r="U94" s="50"/>
      <c r="V94" s="50"/>
      <c r="W94" s="50"/>
    </row>
    <row r="95" spans="1:23" s="51" customFormat="1" ht="15.75" customHeight="1">
      <c r="A95" s="49" t="s">
        <v>380</v>
      </c>
      <c r="B95" s="49" t="s">
        <v>380</v>
      </c>
      <c r="C95" s="53"/>
      <c r="D95" s="53"/>
      <c r="E95" s="53"/>
      <c r="F95" s="53"/>
      <c r="G95" s="53"/>
      <c r="H95" s="53"/>
      <c r="I95" s="53"/>
      <c r="J95" s="50"/>
      <c r="K95" s="50"/>
      <c r="L95" s="50"/>
      <c r="M95" s="50"/>
      <c r="N95" s="50"/>
      <c r="O95" s="50"/>
      <c r="P95" s="50"/>
      <c r="Q95" s="50"/>
      <c r="R95" s="50"/>
      <c r="S95" s="50"/>
      <c r="T95" s="50"/>
      <c r="U95" s="50"/>
      <c r="V95" s="50"/>
      <c r="W95" s="50"/>
    </row>
    <row r="96" spans="1:23" s="51" customFormat="1" ht="15.75" customHeight="1">
      <c r="A96" s="53" t="s">
        <v>391</v>
      </c>
      <c r="B96" s="53" t="s">
        <v>391</v>
      </c>
      <c r="C96" s="53"/>
      <c r="D96" s="53"/>
      <c r="E96" s="53"/>
      <c r="F96" s="53"/>
      <c r="G96" s="53"/>
      <c r="H96" s="53"/>
      <c r="I96" s="53"/>
      <c r="J96" s="50"/>
      <c r="K96" s="50"/>
      <c r="L96" s="50"/>
      <c r="M96" s="50"/>
      <c r="N96" s="50"/>
      <c r="O96" s="50"/>
      <c r="P96" s="50"/>
      <c r="Q96" s="50"/>
      <c r="R96" s="50"/>
      <c r="S96" s="50"/>
      <c r="T96" s="50"/>
      <c r="U96" s="50"/>
      <c r="V96" s="50"/>
      <c r="W96" s="50"/>
    </row>
    <row r="97" spans="1:23" s="51" customFormat="1" ht="15.75" customHeight="1">
      <c r="A97" s="53" t="s">
        <v>392</v>
      </c>
      <c r="B97" s="53" t="s">
        <v>392</v>
      </c>
      <c r="C97" s="53"/>
      <c r="D97" s="53"/>
      <c r="E97" s="53"/>
      <c r="F97" s="53"/>
      <c r="G97" s="53"/>
      <c r="H97" s="53"/>
      <c r="I97" s="53"/>
      <c r="J97" s="50"/>
      <c r="K97" s="50"/>
      <c r="L97" s="50"/>
      <c r="M97" s="50"/>
      <c r="N97" s="50"/>
      <c r="O97" s="50"/>
      <c r="P97" s="50"/>
      <c r="Q97" s="50"/>
      <c r="R97" s="50"/>
      <c r="S97" s="50"/>
      <c r="T97" s="50"/>
      <c r="U97" s="50"/>
      <c r="V97" s="50"/>
      <c r="W97" s="50"/>
    </row>
    <row r="98" spans="1:23" s="51" customFormat="1" ht="15.75" customHeight="1">
      <c r="A98" s="53" t="s">
        <v>379</v>
      </c>
      <c r="B98" s="53" t="s">
        <v>384</v>
      </c>
      <c r="C98" s="53"/>
      <c r="D98" s="53"/>
      <c r="E98" s="53"/>
      <c r="F98" s="53"/>
      <c r="G98" s="53"/>
      <c r="H98" s="53"/>
      <c r="I98" s="53"/>
      <c r="J98" s="50"/>
      <c r="K98" s="50"/>
      <c r="L98" s="50"/>
      <c r="M98" s="50"/>
      <c r="N98" s="50"/>
      <c r="O98" s="50"/>
      <c r="P98" s="50"/>
      <c r="Q98" s="50"/>
      <c r="R98" s="50"/>
      <c r="S98" s="50"/>
      <c r="T98" s="50"/>
      <c r="U98" s="50"/>
      <c r="V98" s="50"/>
      <c r="W98" s="50"/>
    </row>
    <row r="99" spans="1:23" s="51" customFormat="1" ht="15.75" customHeight="1" hidden="1">
      <c r="A99" s="53"/>
      <c r="B99" s="53"/>
      <c r="C99" s="53"/>
      <c r="D99" s="53"/>
      <c r="E99" s="53"/>
      <c r="F99" s="53"/>
      <c r="G99" s="53"/>
      <c r="H99" s="53"/>
      <c r="I99" s="53"/>
      <c r="J99" s="50"/>
      <c r="K99" s="50"/>
      <c r="L99" s="50"/>
      <c r="M99" s="50"/>
      <c r="N99" s="50"/>
      <c r="O99" s="50"/>
      <c r="P99" s="50"/>
      <c r="Q99" s="50"/>
      <c r="R99" s="50"/>
      <c r="S99" s="50"/>
      <c r="T99" s="50"/>
      <c r="U99" s="50"/>
      <c r="V99" s="50"/>
      <c r="W99" s="50"/>
    </row>
    <row r="100" spans="1:23" s="31" customFormat="1" ht="16.5" hidden="1">
      <c r="A100" s="29"/>
      <c r="B100" s="30"/>
      <c r="C100" s="30"/>
      <c r="D100" s="30"/>
      <c r="E100" s="30"/>
      <c r="F100" s="30"/>
      <c r="G100" s="30"/>
      <c r="H100" s="30"/>
      <c r="I100" s="30"/>
      <c r="J100" s="30"/>
      <c r="K100" s="30"/>
      <c r="L100" s="30"/>
      <c r="M100" s="30"/>
      <c r="N100" s="30"/>
      <c r="O100" s="30"/>
      <c r="P100" s="30"/>
      <c r="Q100" s="30"/>
      <c r="R100" s="30"/>
      <c r="S100" s="30"/>
      <c r="T100" s="30"/>
      <c r="U100" s="30"/>
      <c r="V100" s="30"/>
      <c r="W100" s="30"/>
    </row>
    <row r="101" spans="1:23" s="31" customFormat="1" ht="15.75" hidden="1">
      <c r="A101" s="30" t="s">
        <v>368</v>
      </c>
      <c r="B101" s="30"/>
      <c r="C101" s="30"/>
      <c r="D101" s="30"/>
      <c r="E101" s="30"/>
      <c r="F101" s="30"/>
      <c r="G101" s="30"/>
      <c r="H101" s="30"/>
      <c r="I101" s="30"/>
      <c r="J101" s="30"/>
      <c r="K101" s="30"/>
      <c r="L101" s="30"/>
      <c r="M101" s="30"/>
      <c r="N101" s="30"/>
      <c r="O101" s="30"/>
      <c r="P101" s="30"/>
      <c r="Q101" s="30"/>
      <c r="R101" s="30"/>
      <c r="S101" s="30"/>
      <c r="T101" s="30"/>
      <c r="U101" s="30"/>
      <c r="V101" s="30"/>
      <c r="W101" s="30"/>
    </row>
    <row r="102" spans="1:23" ht="15.75" hidden="1">
      <c r="A102" s="83" t="s">
        <v>370</v>
      </c>
      <c r="B102" s="47"/>
      <c r="C102" s="47"/>
      <c r="D102" s="47"/>
      <c r="E102" s="47"/>
      <c r="F102" s="47"/>
      <c r="G102" s="47"/>
      <c r="H102" s="47"/>
      <c r="I102" s="47"/>
      <c r="J102" s="47"/>
      <c r="K102" s="47"/>
      <c r="L102" s="47"/>
      <c r="M102" s="47"/>
      <c r="N102" s="47"/>
      <c r="O102" s="47"/>
      <c r="P102" s="47"/>
      <c r="Q102" s="47"/>
      <c r="R102" s="47"/>
      <c r="S102" s="47"/>
      <c r="T102" s="47"/>
      <c r="U102" s="47"/>
      <c r="V102" s="47"/>
      <c r="W102" s="47"/>
    </row>
    <row r="103" spans="1:23" ht="15.75" hidden="1">
      <c r="A103" s="47"/>
      <c r="B103" s="47"/>
      <c r="C103" s="47"/>
      <c r="D103" s="47"/>
      <c r="E103" s="47"/>
      <c r="F103" s="47"/>
      <c r="G103" s="47"/>
      <c r="H103" s="47"/>
      <c r="I103" s="47"/>
      <c r="J103" s="47"/>
      <c r="K103" s="47"/>
      <c r="L103" s="47"/>
      <c r="M103" s="47"/>
      <c r="N103" s="47"/>
      <c r="O103" s="47"/>
      <c r="P103" s="47"/>
      <c r="Q103" s="47"/>
      <c r="R103" s="47"/>
      <c r="S103" s="47"/>
      <c r="T103" s="47"/>
      <c r="U103" s="47"/>
      <c r="V103" s="47"/>
      <c r="W103" s="47"/>
    </row>
    <row r="104" spans="1:3" s="67" customFormat="1" ht="15.75" hidden="1">
      <c r="A104" s="28" t="s">
        <v>307</v>
      </c>
      <c r="B104"/>
      <c r="C104" s="68"/>
    </row>
    <row r="105" spans="1:3" s="67" customFormat="1" ht="15.75" hidden="1">
      <c r="A105" s="28" t="s">
        <v>308</v>
      </c>
      <c r="B105"/>
      <c r="C105" s="68"/>
    </row>
    <row r="106" spans="1:3" ht="15.75" hidden="1">
      <c r="A106" s="28" t="s">
        <v>377</v>
      </c>
      <c r="C106" s="68"/>
    </row>
    <row r="107" ht="15.75" hidden="1"/>
    <row r="108" spans="1:3" ht="15.75" hidden="1">
      <c r="A108" s="28" t="s">
        <v>378</v>
      </c>
      <c r="C108" s="68"/>
    </row>
    <row r="109" spans="1:3" s="67" customFormat="1" ht="15.75" hidden="1">
      <c r="A109"/>
      <c r="B109"/>
      <c r="C109" s="68"/>
    </row>
    <row r="110" spans="1:3" s="67" customFormat="1" ht="15.75" hidden="1">
      <c r="A110"/>
      <c r="B110"/>
      <c r="C110" s="68"/>
    </row>
    <row r="111" spans="1:3" s="67" customFormat="1" ht="15.75" hidden="1">
      <c r="A111" s="28" t="s">
        <v>393</v>
      </c>
      <c r="B111"/>
      <c r="C111" s="68"/>
    </row>
    <row r="112" spans="1:3" s="67" customFormat="1" ht="15.75" hidden="1">
      <c r="A112" s="28" t="s">
        <v>309</v>
      </c>
      <c r="B112"/>
      <c r="C112" s="68"/>
    </row>
    <row r="113" spans="1:3" s="67" customFormat="1" ht="15.75" hidden="1">
      <c r="A113" s="28" t="s">
        <v>307</v>
      </c>
      <c r="B113"/>
      <c r="C113" s="68"/>
    </row>
    <row r="114" s="67" customFormat="1" ht="15.75"/>
    <row r="115" s="67" customFormat="1" ht="15.75"/>
  </sheetData>
  <sheetProtection/>
  <mergeCells count="22">
    <mergeCell ref="R31:R32"/>
    <mergeCell ref="J31:J32"/>
    <mergeCell ref="Q28:Q32"/>
    <mergeCell ref="T30:T32"/>
    <mergeCell ref="O24:V24"/>
    <mergeCell ref="G25:K25"/>
    <mergeCell ref="O25:S25"/>
    <mergeCell ref="K27:K32"/>
    <mergeCell ref="S27:S32"/>
    <mergeCell ref="H28:H32"/>
    <mergeCell ref="L30:L32"/>
    <mergeCell ref="I28:I32"/>
    <mergeCell ref="D26:D27"/>
    <mergeCell ref="E26:E27"/>
    <mergeCell ref="F31:F32"/>
    <mergeCell ref="M29:M32"/>
    <mergeCell ref="V29:V32"/>
    <mergeCell ref="G31:G32"/>
    <mergeCell ref="O31:O32"/>
    <mergeCell ref="U29:U32"/>
    <mergeCell ref="P28:P32"/>
    <mergeCell ref="N29:N32"/>
  </mergeCells>
  <hyperlinks>
    <hyperlink ref="A102" r:id="rId1" display="http://www.census.gov/popest/estimates.php"/>
  </hyperlinks>
  <printOptions/>
  <pageMargins left="0" right="0" top="0" bottom="0" header="0.5" footer="0.5"/>
  <pageSetup horizontalDpi="600" verticalDpi="600" orientation="portrait" paperSize="17" scale="90" r:id="rId2"/>
  <headerFooter alignWithMargins="0">
    <oddFooter>&amp;L&amp;D</oddFooter>
  </headerFooter>
</worksheet>
</file>

<file path=xl/worksheets/sheet4.xml><?xml version="1.0" encoding="utf-8"?>
<worksheet xmlns="http://schemas.openxmlformats.org/spreadsheetml/2006/main" xmlns:r="http://schemas.openxmlformats.org/officeDocument/2006/relationships">
  <dimension ref="A1:O69"/>
  <sheetViews>
    <sheetView showGridLines="0" zoomScale="75" zoomScaleNormal="75" zoomScalePageLayoutView="0" workbookViewId="0" topLeftCell="A1">
      <selection activeCell="F20" sqref="F20"/>
    </sheetView>
  </sheetViews>
  <sheetFormatPr defaultColWidth="8.796875" defaultRowHeight="15.75"/>
  <cols>
    <col min="1" max="1" width="19.69921875" style="28" customWidth="1"/>
    <col min="2" max="2" width="23.69921875" style="28" hidden="1" customWidth="1"/>
    <col min="3" max="3" width="11.8984375" style="28" hidden="1" customWidth="1"/>
    <col min="4" max="5" width="9.69921875" style="28" hidden="1" customWidth="1"/>
    <col min="6" max="6" width="11.69921875" style="28" customWidth="1"/>
    <col min="7" max="14" width="9.59765625" style="28" customWidth="1"/>
    <col min="15" max="15" width="9.69921875" style="28" hidden="1" customWidth="1"/>
    <col min="16" max="16384" width="8.796875" style="28" customWidth="1"/>
  </cols>
  <sheetData>
    <row r="1" spans="1:15" ht="15.75">
      <c r="A1" s="84"/>
      <c r="B1" s="27" t="s">
        <v>2</v>
      </c>
      <c r="C1" s="84"/>
      <c r="D1" s="84"/>
      <c r="E1" s="84"/>
      <c r="F1" s="84"/>
      <c r="G1" s="84"/>
      <c r="H1" s="84"/>
      <c r="I1" s="84"/>
      <c r="J1" s="84"/>
      <c r="K1" s="84"/>
      <c r="L1" s="84"/>
      <c r="M1" s="84"/>
      <c r="N1" s="84"/>
      <c r="O1" s="27"/>
    </row>
    <row r="2" spans="1:15" ht="16.5">
      <c r="A2" s="27"/>
      <c r="B2" s="27" t="s">
        <v>2</v>
      </c>
      <c r="C2" s="27"/>
      <c r="D2" s="27"/>
      <c r="E2" s="27"/>
      <c r="F2" s="85"/>
      <c r="G2" s="35">
        <v>2007</v>
      </c>
      <c r="H2" s="85"/>
      <c r="I2" s="85"/>
      <c r="J2" s="85"/>
      <c r="K2" s="85"/>
      <c r="L2" s="85"/>
      <c r="M2" s="85"/>
      <c r="N2" s="85"/>
      <c r="O2" s="27"/>
    </row>
    <row r="3" spans="1:15" ht="15.75">
      <c r="A3" s="27"/>
      <c r="B3" s="27" t="s">
        <v>2</v>
      </c>
      <c r="C3" s="27"/>
      <c r="D3" s="27"/>
      <c r="E3" s="27"/>
      <c r="F3" s="27"/>
      <c r="G3" s="27"/>
      <c r="H3" s="27"/>
      <c r="I3" s="27"/>
      <c r="J3" s="27"/>
      <c r="K3" s="27"/>
      <c r="L3" s="86"/>
      <c r="M3" s="86"/>
      <c r="N3" s="27"/>
      <c r="O3" s="27"/>
    </row>
    <row r="4" spans="1:15" ht="15.75">
      <c r="A4" s="27"/>
      <c r="B4" s="27" t="s">
        <v>2</v>
      </c>
      <c r="C4" s="27"/>
      <c r="D4" s="27"/>
      <c r="E4" s="27"/>
      <c r="F4" s="27"/>
      <c r="G4" s="27"/>
      <c r="H4" s="27"/>
      <c r="I4" s="27"/>
      <c r="J4" s="27"/>
      <c r="K4" s="27"/>
      <c r="L4" s="87"/>
      <c r="M4" s="87"/>
      <c r="N4" s="27"/>
      <c r="O4" s="27"/>
    </row>
    <row r="5" spans="1:15" ht="15.75">
      <c r="A5" s="27"/>
      <c r="B5" s="27" t="s">
        <v>2</v>
      </c>
      <c r="C5" s="27" t="s">
        <v>356</v>
      </c>
      <c r="D5" s="88" t="s">
        <v>359</v>
      </c>
      <c r="E5" s="88" t="s">
        <v>361</v>
      </c>
      <c r="F5" s="27"/>
      <c r="G5" s="201" t="s">
        <v>11</v>
      </c>
      <c r="H5" s="200"/>
      <c r="I5" s="200"/>
      <c r="J5" s="200"/>
      <c r="K5" s="200"/>
      <c r="L5" s="87"/>
      <c r="M5" s="87"/>
      <c r="O5" s="27"/>
    </row>
    <row r="6" spans="1:15" ht="15.75">
      <c r="A6" s="27"/>
      <c r="B6" s="27" t="s">
        <v>2</v>
      </c>
      <c r="C6" s="27" t="s">
        <v>357</v>
      </c>
      <c r="D6" s="88" t="s">
        <v>10</v>
      </c>
      <c r="E6" s="88" t="s">
        <v>10</v>
      </c>
      <c r="G6" s="89"/>
      <c r="H6" s="89"/>
      <c r="I6" s="89"/>
      <c r="J6" s="89"/>
      <c r="K6" s="89"/>
      <c r="L6" s="90"/>
      <c r="M6" s="90"/>
      <c r="O6" s="27"/>
    </row>
    <row r="7" spans="1:15" ht="15.75" customHeight="1">
      <c r="A7" s="27"/>
      <c r="B7" s="27" t="s">
        <v>16</v>
      </c>
      <c r="C7" s="27" t="s">
        <v>358</v>
      </c>
      <c r="D7" s="88" t="s">
        <v>360</v>
      </c>
      <c r="E7" s="88" t="s">
        <v>360</v>
      </c>
      <c r="G7" s="27"/>
      <c r="J7" s="27"/>
      <c r="K7" s="202" t="s">
        <v>351</v>
      </c>
      <c r="L7" s="90"/>
      <c r="M7" s="90"/>
      <c r="O7" s="27"/>
    </row>
    <row r="8" spans="1:15" ht="15.75" customHeight="1">
      <c r="A8" s="88" t="s">
        <v>355</v>
      </c>
      <c r="B8" s="27" t="s">
        <v>2</v>
      </c>
      <c r="C8" s="27"/>
      <c r="D8" s="27"/>
      <c r="E8" s="27"/>
      <c r="F8" s="88"/>
      <c r="H8" s="202" t="s">
        <v>348</v>
      </c>
      <c r="I8" s="202" t="s">
        <v>349</v>
      </c>
      <c r="K8" s="197"/>
      <c r="L8" s="90"/>
      <c r="M8" s="90"/>
      <c r="O8" s="27" t="s">
        <v>28</v>
      </c>
    </row>
    <row r="9" spans="1:15" ht="15.75" customHeight="1">
      <c r="A9" s="27"/>
      <c r="B9" s="27" t="s">
        <v>2</v>
      </c>
      <c r="C9" s="27"/>
      <c r="D9" s="27"/>
      <c r="E9" s="27"/>
      <c r="F9" s="27"/>
      <c r="H9" s="202"/>
      <c r="I9" s="202"/>
      <c r="K9" s="197"/>
      <c r="L9" s="90"/>
      <c r="M9" s="203" t="s">
        <v>353</v>
      </c>
      <c r="N9" s="202" t="s">
        <v>354</v>
      </c>
      <c r="O9" s="27"/>
    </row>
    <row r="10" spans="1:15" ht="15.75" customHeight="1">
      <c r="A10" s="27"/>
      <c r="B10" s="27" t="s">
        <v>2</v>
      </c>
      <c r="C10" s="27"/>
      <c r="D10" s="27"/>
      <c r="E10" s="27"/>
      <c r="F10" s="27"/>
      <c r="G10" s="27"/>
      <c r="H10" s="202"/>
      <c r="I10" s="202"/>
      <c r="J10" s="27"/>
      <c r="K10" s="197"/>
      <c r="L10" s="161" t="s">
        <v>352</v>
      </c>
      <c r="M10" s="203"/>
      <c r="N10" s="197"/>
      <c r="O10" s="27"/>
    </row>
    <row r="11" spans="1:15" ht="15.75" customHeight="1">
      <c r="A11" s="27"/>
      <c r="B11" s="27" t="s">
        <v>2</v>
      </c>
      <c r="C11" s="27"/>
      <c r="D11" s="27"/>
      <c r="E11" s="27"/>
      <c r="F11" s="202" t="s">
        <v>346</v>
      </c>
      <c r="G11" s="202" t="s">
        <v>347</v>
      </c>
      <c r="H11" s="202"/>
      <c r="I11" s="202"/>
      <c r="J11" s="202" t="s">
        <v>350</v>
      </c>
      <c r="K11" s="197"/>
      <c r="L11" s="198"/>
      <c r="M11" s="203"/>
      <c r="N11" s="197"/>
      <c r="O11" s="27"/>
    </row>
    <row r="12" spans="1:15" ht="15.75">
      <c r="A12" s="27"/>
      <c r="B12" s="27" t="s">
        <v>2</v>
      </c>
      <c r="C12" s="27"/>
      <c r="D12" s="27"/>
      <c r="E12" s="27"/>
      <c r="F12" s="202"/>
      <c r="G12" s="202"/>
      <c r="H12" s="202"/>
      <c r="I12" s="202"/>
      <c r="J12" s="202"/>
      <c r="K12" s="197"/>
      <c r="L12" s="198"/>
      <c r="M12" s="203"/>
      <c r="N12" s="197"/>
      <c r="O12" s="27"/>
    </row>
    <row r="13" spans="1:15" ht="15.75">
      <c r="A13" s="91"/>
      <c r="B13" s="27" t="s">
        <v>2</v>
      </c>
      <c r="C13" s="91"/>
      <c r="D13" s="91"/>
      <c r="E13" s="91"/>
      <c r="F13" s="91"/>
      <c r="G13" s="91"/>
      <c r="H13" s="91"/>
      <c r="I13" s="91"/>
      <c r="J13" s="91"/>
      <c r="K13" s="91"/>
      <c r="L13" s="92"/>
      <c r="M13" s="92"/>
      <c r="N13" s="91"/>
      <c r="O13" s="27"/>
    </row>
    <row r="14" spans="1:15" ht="15.75" hidden="1">
      <c r="A14" s="27"/>
      <c r="B14" s="27" t="s">
        <v>34</v>
      </c>
      <c r="C14" s="27"/>
      <c r="D14" s="27"/>
      <c r="E14" s="27"/>
      <c r="F14" s="93">
        <f aca="true" t="shared" si="0" ref="F14:N14">SUM(F16:F66)-F15</f>
        <v>0</v>
      </c>
      <c r="G14" s="93">
        <f t="shared" si="0"/>
        <v>0</v>
      </c>
      <c r="H14" s="93">
        <f t="shared" si="0"/>
        <v>0</v>
      </c>
      <c r="I14" s="93">
        <f t="shared" si="0"/>
        <v>0</v>
      </c>
      <c r="J14" s="93">
        <f t="shared" si="0"/>
        <v>0</v>
      </c>
      <c r="K14" s="93">
        <f t="shared" si="0"/>
        <v>0</v>
      </c>
      <c r="L14" s="94">
        <f t="shared" si="0"/>
        <v>0</v>
      </c>
      <c r="M14" s="95">
        <f t="shared" si="0"/>
        <v>0</v>
      </c>
      <c r="N14" s="93">
        <f t="shared" si="0"/>
        <v>0</v>
      </c>
      <c r="O14" s="27"/>
    </row>
    <row r="15" spans="1:15" s="20" customFormat="1" ht="16.5">
      <c r="A15" s="13" t="s">
        <v>35</v>
      </c>
      <c r="B15" s="13" t="s">
        <v>36</v>
      </c>
      <c r="C15" s="13" t="s">
        <v>37</v>
      </c>
      <c r="D15" s="13" t="s">
        <v>38</v>
      </c>
      <c r="E15" s="13" t="s">
        <v>39</v>
      </c>
      <c r="F15" s="68">
        <v>301579.895</v>
      </c>
      <c r="G15" s="68">
        <v>240947.306</v>
      </c>
      <c r="H15" s="68">
        <v>38741.771</v>
      </c>
      <c r="I15" s="68">
        <v>3037.691</v>
      </c>
      <c r="J15" s="68">
        <v>13307.474</v>
      </c>
      <c r="K15" s="68">
        <v>552.912</v>
      </c>
      <c r="L15" s="68">
        <v>4992.741</v>
      </c>
      <c r="M15" s="68">
        <v>45508.492</v>
      </c>
      <c r="N15" s="68">
        <v>199109.472</v>
      </c>
      <c r="O15" s="66">
        <f aca="true" t="shared" si="1" ref="O15:O46">F15-SUM(G15:L15)</f>
        <v>0</v>
      </c>
    </row>
    <row r="16" spans="1:15" ht="15.75">
      <c r="A16" s="27" t="s">
        <v>40</v>
      </c>
      <c r="B16" s="27" t="s">
        <v>41</v>
      </c>
      <c r="C16" s="27" t="s">
        <v>42</v>
      </c>
      <c r="D16" s="27" t="s">
        <v>43</v>
      </c>
      <c r="E16" s="96" t="s">
        <v>44</v>
      </c>
      <c r="F16" s="68">
        <v>4637.904</v>
      </c>
      <c r="G16" s="68">
        <v>3300.193</v>
      </c>
      <c r="H16" s="68">
        <v>1218.505</v>
      </c>
      <c r="I16" s="68">
        <v>24.225</v>
      </c>
      <c r="J16" s="68">
        <v>44.982</v>
      </c>
      <c r="K16" s="68">
        <v>2.033</v>
      </c>
      <c r="L16" s="68">
        <v>47.966</v>
      </c>
      <c r="M16" s="68">
        <v>133.043</v>
      </c>
      <c r="N16" s="68">
        <v>3180.914</v>
      </c>
      <c r="O16" s="56">
        <f t="shared" si="1"/>
        <v>0</v>
      </c>
    </row>
    <row r="17" spans="1:15" ht="15.75">
      <c r="A17" s="27" t="s">
        <v>45</v>
      </c>
      <c r="B17" s="27" t="s">
        <v>46</v>
      </c>
      <c r="C17" s="27" t="s">
        <v>47</v>
      </c>
      <c r="D17" s="27" t="s">
        <v>48</v>
      </c>
      <c r="E17" s="96" t="s">
        <v>49</v>
      </c>
      <c r="F17" s="68">
        <v>682.297</v>
      </c>
      <c r="G17" s="68">
        <v>481.437</v>
      </c>
      <c r="H17" s="68">
        <v>28.257</v>
      </c>
      <c r="I17" s="68">
        <v>104.841</v>
      </c>
      <c r="J17" s="68">
        <v>31.961</v>
      </c>
      <c r="K17" s="68">
        <v>4.453</v>
      </c>
      <c r="L17" s="68">
        <v>31.348</v>
      </c>
      <c r="M17" s="68">
        <v>41.308</v>
      </c>
      <c r="N17" s="68">
        <v>448.909</v>
      </c>
      <c r="O17" s="56">
        <f t="shared" si="1"/>
        <v>0</v>
      </c>
    </row>
    <row r="18" spans="1:15" ht="15.75">
      <c r="A18" s="27" t="s">
        <v>50</v>
      </c>
      <c r="B18" s="27" t="s">
        <v>51</v>
      </c>
      <c r="C18" s="27" t="s">
        <v>52</v>
      </c>
      <c r="D18" s="27" t="s">
        <v>53</v>
      </c>
      <c r="E18" s="96" t="s">
        <v>54</v>
      </c>
      <c r="F18" s="68">
        <v>6362.241</v>
      </c>
      <c r="G18" s="68">
        <v>5504.935</v>
      </c>
      <c r="H18" s="68">
        <v>262.042</v>
      </c>
      <c r="I18" s="68">
        <v>312.973</v>
      </c>
      <c r="J18" s="68">
        <v>159.164</v>
      </c>
      <c r="K18" s="68">
        <v>12.706</v>
      </c>
      <c r="L18" s="68">
        <v>110.421</v>
      </c>
      <c r="M18" s="68">
        <v>1897.555</v>
      </c>
      <c r="N18" s="68">
        <v>3729.574</v>
      </c>
      <c r="O18" s="56">
        <f t="shared" si="1"/>
        <v>0</v>
      </c>
    </row>
    <row r="19" spans="1:15" ht="15.75">
      <c r="A19" s="27" t="s">
        <v>55</v>
      </c>
      <c r="B19" s="27" t="s">
        <v>56</v>
      </c>
      <c r="C19" s="27" t="s">
        <v>57</v>
      </c>
      <c r="D19" s="27" t="s">
        <v>58</v>
      </c>
      <c r="E19" s="96" t="s">
        <v>59</v>
      </c>
      <c r="F19" s="68">
        <v>2842.194</v>
      </c>
      <c r="G19" s="68">
        <v>2298.911</v>
      </c>
      <c r="H19" s="68">
        <v>446.034</v>
      </c>
      <c r="I19" s="68">
        <v>23.457</v>
      </c>
      <c r="J19" s="68">
        <v>30.952</v>
      </c>
      <c r="K19" s="68">
        <v>3.055</v>
      </c>
      <c r="L19" s="68">
        <v>39.785</v>
      </c>
      <c r="M19" s="68">
        <v>155.27</v>
      </c>
      <c r="N19" s="68">
        <v>2156.141</v>
      </c>
      <c r="O19" s="56">
        <f t="shared" si="1"/>
        <v>0</v>
      </c>
    </row>
    <row r="20" spans="1:15" ht="15.75">
      <c r="A20" s="27" t="s">
        <v>60</v>
      </c>
      <c r="B20" s="27" t="s">
        <v>61</v>
      </c>
      <c r="C20" s="27" t="s">
        <v>62</v>
      </c>
      <c r="D20" s="27" t="s">
        <v>63</v>
      </c>
      <c r="E20" s="96" t="s">
        <v>64</v>
      </c>
      <c r="F20" s="68">
        <v>36226.122</v>
      </c>
      <c r="G20" s="68">
        <v>27790.259</v>
      </c>
      <c r="H20" s="68">
        <v>2424.163</v>
      </c>
      <c r="I20" s="68">
        <v>430.2</v>
      </c>
      <c r="J20" s="68">
        <v>4510.665</v>
      </c>
      <c r="K20" s="68">
        <v>154.714</v>
      </c>
      <c r="L20" s="68">
        <v>916.121</v>
      </c>
      <c r="M20" s="68">
        <v>13070.389</v>
      </c>
      <c r="N20" s="68">
        <v>15509.718</v>
      </c>
      <c r="O20" s="56">
        <f t="shared" si="1"/>
        <v>0</v>
      </c>
    </row>
    <row r="21" spans="1:15" ht="15.75">
      <c r="A21" s="27" t="s">
        <v>65</v>
      </c>
      <c r="B21" s="27" t="s">
        <v>66</v>
      </c>
      <c r="C21" s="27" t="s">
        <v>67</v>
      </c>
      <c r="D21" s="27" t="s">
        <v>68</v>
      </c>
      <c r="E21" s="96" t="s">
        <v>69</v>
      </c>
      <c r="F21" s="68">
        <v>4842.259</v>
      </c>
      <c r="G21" s="68">
        <v>4347.978</v>
      </c>
      <c r="H21" s="68">
        <v>208.08</v>
      </c>
      <c r="I21" s="68">
        <v>58.721</v>
      </c>
      <c r="J21" s="68">
        <v>127.903</v>
      </c>
      <c r="K21" s="68">
        <v>7.149</v>
      </c>
      <c r="L21" s="68">
        <v>92.428</v>
      </c>
      <c r="M21" s="68">
        <v>955.612</v>
      </c>
      <c r="N21" s="68">
        <v>3460.731</v>
      </c>
      <c r="O21" s="56">
        <f t="shared" si="1"/>
        <v>0</v>
      </c>
    </row>
    <row r="22" spans="1:15" ht="15.75">
      <c r="A22" s="27" t="s">
        <v>70</v>
      </c>
      <c r="B22" s="27" t="s">
        <v>71</v>
      </c>
      <c r="C22" s="27" t="s">
        <v>72</v>
      </c>
      <c r="D22" s="27" t="s">
        <v>73</v>
      </c>
      <c r="E22" s="96" t="s">
        <v>74</v>
      </c>
      <c r="F22" s="68">
        <v>3488.633</v>
      </c>
      <c r="G22" s="68">
        <v>2947.116</v>
      </c>
      <c r="H22" s="68">
        <v>357.577</v>
      </c>
      <c r="I22" s="68">
        <v>13.042</v>
      </c>
      <c r="J22" s="68">
        <v>118.948</v>
      </c>
      <c r="K22" s="68">
        <v>2.705</v>
      </c>
      <c r="L22" s="68">
        <v>49.245</v>
      </c>
      <c r="M22" s="68">
        <v>405.511</v>
      </c>
      <c r="N22" s="68">
        <v>2591.354</v>
      </c>
      <c r="O22" s="56">
        <f t="shared" si="1"/>
        <v>0</v>
      </c>
    </row>
    <row r="23" spans="1:15" ht="15.75">
      <c r="A23" s="27" t="s">
        <v>75</v>
      </c>
      <c r="B23" s="27" t="s">
        <v>76</v>
      </c>
      <c r="C23" s="27" t="s">
        <v>77</v>
      </c>
      <c r="D23" s="27" t="s">
        <v>78</v>
      </c>
      <c r="E23" s="96" t="s">
        <v>79</v>
      </c>
      <c r="F23" s="68">
        <v>864.896</v>
      </c>
      <c r="G23" s="68">
        <v>643.637</v>
      </c>
      <c r="H23" s="68">
        <v>180.566</v>
      </c>
      <c r="I23" s="68">
        <v>3.392</v>
      </c>
      <c r="J23" s="68">
        <v>24.731</v>
      </c>
      <c r="K23" s="68">
        <v>0.503</v>
      </c>
      <c r="L23" s="68">
        <v>12.067</v>
      </c>
      <c r="M23" s="68">
        <v>57.859</v>
      </c>
      <c r="N23" s="68">
        <v>592.484</v>
      </c>
      <c r="O23" s="56">
        <f t="shared" si="1"/>
        <v>0</v>
      </c>
    </row>
    <row r="24" spans="1:15" ht="15.75">
      <c r="A24" s="27" t="s">
        <v>80</v>
      </c>
      <c r="B24" s="27" t="s">
        <v>81</v>
      </c>
      <c r="C24" s="27" t="s">
        <v>82</v>
      </c>
      <c r="D24" s="27" t="s">
        <v>83</v>
      </c>
      <c r="E24" s="96" t="s">
        <v>84</v>
      </c>
      <c r="F24" s="68">
        <v>586.409</v>
      </c>
      <c r="G24" s="68">
        <v>227.714</v>
      </c>
      <c r="H24" s="68">
        <v>329.278</v>
      </c>
      <c r="I24" s="68">
        <v>2.19</v>
      </c>
      <c r="J24" s="68">
        <v>17.894</v>
      </c>
      <c r="K24" s="68">
        <v>0.535</v>
      </c>
      <c r="L24" s="68">
        <v>8.798</v>
      </c>
      <c r="M24" s="68">
        <v>48.753</v>
      </c>
      <c r="N24" s="68">
        <v>189.236</v>
      </c>
      <c r="O24" s="56">
        <f t="shared" si="1"/>
        <v>0</v>
      </c>
    </row>
    <row r="25" spans="1:15" ht="15.75">
      <c r="A25" s="27" t="s">
        <v>85</v>
      </c>
      <c r="B25" s="27" t="s">
        <v>86</v>
      </c>
      <c r="C25" s="27" t="s">
        <v>87</v>
      </c>
      <c r="D25" s="27" t="s">
        <v>88</v>
      </c>
      <c r="E25" s="96" t="s">
        <v>89</v>
      </c>
      <c r="F25" s="68">
        <v>18277.888</v>
      </c>
      <c r="G25" s="68">
        <v>14592.961</v>
      </c>
      <c r="H25" s="68">
        <v>2904.507</v>
      </c>
      <c r="I25" s="68">
        <v>89.126</v>
      </c>
      <c r="J25" s="68">
        <v>420.588</v>
      </c>
      <c r="K25" s="68">
        <v>17.441</v>
      </c>
      <c r="L25" s="68">
        <v>253.265</v>
      </c>
      <c r="M25" s="68">
        <v>3768.707</v>
      </c>
      <c r="N25" s="68">
        <v>11094.543</v>
      </c>
      <c r="O25" s="56">
        <f t="shared" si="1"/>
        <v>0</v>
      </c>
    </row>
    <row r="26" spans="1:15" ht="15.75">
      <c r="A26" s="27" t="s">
        <v>90</v>
      </c>
      <c r="B26" s="27" t="s">
        <v>91</v>
      </c>
      <c r="C26" s="27" t="s">
        <v>92</v>
      </c>
      <c r="D26" s="27" t="s">
        <v>93</v>
      </c>
      <c r="E26" s="96" t="s">
        <v>94</v>
      </c>
      <c r="F26" s="68">
        <v>9533.761</v>
      </c>
      <c r="G26" s="68">
        <v>6251.393</v>
      </c>
      <c r="H26" s="68">
        <v>2852.615</v>
      </c>
      <c r="I26" s="68">
        <v>34.457</v>
      </c>
      <c r="J26" s="68">
        <v>269.264</v>
      </c>
      <c r="K26" s="68">
        <v>7.957</v>
      </c>
      <c r="L26" s="68">
        <v>118.075</v>
      </c>
      <c r="M26" s="68">
        <v>742.751</v>
      </c>
      <c r="N26" s="68">
        <v>5576.741</v>
      </c>
      <c r="O26" s="56">
        <f t="shared" si="1"/>
        <v>0</v>
      </c>
    </row>
    <row r="27" spans="1:15" ht="15.75">
      <c r="A27" s="27" t="s">
        <v>95</v>
      </c>
      <c r="B27" s="27" t="s">
        <v>96</v>
      </c>
      <c r="C27" s="27" t="s">
        <v>97</v>
      </c>
      <c r="D27" s="27" t="s">
        <v>98</v>
      </c>
      <c r="E27" s="96" t="s">
        <v>99</v>
      </c>
      <c r="F27" s="68">
        <v>1276.832</v>
      </c>
      <c r="G27" s="68">
        <v>376.645</v>
      </c>
      <c r="H27" s="68">
        <v>37.381</v>
      </c>
      <c r="I27" s="68">
        <v>7.379</v>
      </c>
      <c r="J27" s="68">
        <v>504.064</v>
      </c>
      <c r="K27" s="68">
        <v>118.849</v>
      </c>
      <c r="L27" s="68">
        <v>232.514</v>
      </c>
      <c r="M27" s="68">
        <v>110.238</v>
      </c>
      <c r="N27" s="68">
        <v>318.068</v>
      </c>
      <c r="O27" s="56">
        <f t="shared" si="1"/>
        <v>0</v>
      </c>
    </row>
    <row r="28" spans="1:15" ht="15.75">
      <c r="A28" s="27" t="s">
        <v>100</v>
      </c>
      <c r="B28" s="27" t="s">
        <v>101</v>
      </c>
      <c r="C28" s="27" t="s">
        <v>102</v>
      </c>
      <c r="D28" s="27" t="s">
        <v>103</v>
      </c>
      <c r="E28" s="96" t="s">
        <v>104</v>
      </c>
      <c r="F28" s="68">
        <v>1499.245</v>
      </c>
      <c r="G28" s="68">
        <v>1419.275</v>
      </c>
      <c r="H28" s="68">
        <v>13.69</v>
      </c>
      <c r="I28" s="68">
        <v>22.887</v>
      </c>
      <c r="J28" s="68">
        <v>17.28</v>
      </c>
      <c r="K28" s="68">
        <v>2.056</v>
      </c>
      <c r="L28" s="68">
        <v>24.057</v>
      </c>
      <c r="M28" s="68">
        <v>151.037</v>
      </c>
      <c r="N28" s="68">
        <v>1279.116</v>
      </c>
      <c r="O28" s="56">
        <f t="shared" si="1"/>
        <v>0</v>
      </c>
    </row>
    <row r="29" spans="1:15" ht="15.75">
      <c r="A29" s="27" t="s">
        <v>105</v>
      </c>
      <c r="B29" s="27" t="s">
        <v>106</v>
      </c>
      <c r="C29" s="27" t="s">
        <v>107</v>
      </c>
      <c r="D29" s="27" t="s">
        <v>108</v>
      </c>
      <c r="E29" s="96" t="s">
        <v>109</v>
      </c>
      <c r="F29" s="68">
        <v>12779.417</v>
      </c>
      <c r="G29" s="68">
        <v>10117.694</v>
      </c>
      <c r="H29" s="68">
        <v>1915.555</v>
      </c>
      <c r="I29" s="68">
        <v>42.974</v>
      </c>
      <c r="J29" s="68">
        <v>540.706</v>
      </c>
      <c r="K29" s="68">
        <v>8.735</v>
      </c>
      <c r="L29" s="68">
        <v>153.753</v>
      </c>
      <c r="M29" s="68">
        <v>1869.978</v>
      </c>
      <c r="N29" s="68">
        <v>8348.412</v>
      </c>
      <c r="O29" s="56">
        <f t="shared" si="1"/>
        <v>0</v>
      </c>
    </row>
    <row r="30" spans="1:15" ht="15.75">
      <c r="A30" s="27" t="s">
        <v>110</v>
      </c>
      <c r="B30" s="27" t="s">
        <v>111</v>
      </c>
      <c r="C30" s="27" t="s">
        <v>112</v>
      </c>
      <c r="D30" s="27" t="s">
        <v>113</v>
      </c>
      <c r="E30" s="96" t="s">
        <v>114</v>
      </c>
      <c r="F30" s="68">
        <v>6346.113</v>
      </c>
      <c r="G30" s="68">
        <v>5589.16</v>
      </c>
      <c r="H30" s="68">
        <v>572.635</v>
      </c>
      <c r="I30" s="68">
        <v>19.729</v>
      </c>
      <c r="J30" s="68">
        <v>86.661</v>
      </c>
      <c r="K30" s="68">
        <v>3.051</v>
      </c>
      <c r="L30" s="68">
        <v>74.877</v>
      </c>
      <c r="M30" s="68">
        <v>322.893</v>
      </c>
      <c r="N30" s="68">
        <v>5290.946</v>
      </c>
      <c r="O30" s="56">
        <f t="shared" si="1"/>
        <v>0</v>
      </c>
    </row>
    <row r="31" spans="1:15" ht="15.75">
      <c r="A31" s="27" t="s">
        <v>115</v>
      </c>
      <c r="B31" s="27" t="s">
        <v>116</v>
      </c>
      <c r="C31" s="27" t="s">
        <v>117</v>
      </c>
      <c r="D31" s="27" t="s">
        <v>118</v>
      </c>
      <c r="E31" s="96" t="s">
        <v>119</v>
      </c>
      <c r="F31" s="68">
        <v>2978.719</v>
      </c>
      <c r="G31" s="68">
        <v>2808.33</v>
      </c>
      <c r="H31" s="68">
        <v>78.228</v>
      </c>
      <c r="I31" s="68">
        <v>12.513</v>
      </c>
      <c r="J31" s="68">
        <v>46.413</v>
      </c>
      <c r="K31" s="68">
        <v>1.445</v>
      </c>
      <c r="L31" s="68">
        <v>31.79</v>
      </c>
      <c r="M31" s="68">
        <v>122.292</v>
      </c>
      <c r="N31" s="68">
        <v>2695.584</v>
      </c>
      <c r="O31" s="56">
        <f t="shared" si="1"/>
        <v>0</v>
      </c>
    </row>
    <row r="32" spans="1:15" ht="15.75">
      <c r="A32" s="27" t="s">
        <v>120</v>
      </c>
      <c r="B32" s="27" t="s">
        <v>121</v>
      </c>
      <c r="C32" s="27" t="s">
        <v>122</v>
      </c>
      <c r="D32" s="27" t="s">
        <v>123</v>
      </c>
      <c r="E32" s="96" t="s">
        <v>124</v>
      </c>
      <c r="F32" s="68">
        <v>2775.586</v>
      </c>
      <c r="G32" s="68">
        <v>2466.656</v>
      </c>
      <c r="H32" s="68">
        <v>168.553</v>
      </c>
      <c r="I32" s="68">
        <v>28.481</v>
      </c>
      <c r="J32" s="68">
        <v>60.79</v>
      </c>
      <c r="K32" s="68">
        <v>2.046</v>
      </c>
      <c r="L32" s="68">
        <v>49.06</v>
      </c>
      <c r="M32" s="68">
        <v>244.718</v>
      </c>
      <c r="N32" s="68">
        <v>2240.648</v>
      </c>
      <c r="O32" s="56">
        <f t="shared" si="1"/>
        <v>0</v>
      </c>
    </row>
    <row r="33" spans="1:15" ht="15.75">
      <c r="A33" s="27" t="s">
        <v>125</v>
      </c>
      <c r="B33" s="27" t="s">
        <v>126</v>
      </c>
      <c r="C33" s="27" t="s">
        <v>127</v>
      </c>
      <c r="D33" s="27" t="s">
        <v>128</v>
      </c>
      <c r="E33" s="96" t="s">
        <v>129</v>
      </c>
      <c r="F33" s="68">
        <v>4256.278</v>
      </c>
      <c r="G33" s="68">
        <v>3824.685</v>
      </c>
      <c r="H33" s="68">
        <v>329.335</v>
      </c>
      <c r="I33" s="68">
        <v>10.991</v>
      </c>
      <c r="J33" s="68">
        <v>42.89</v>
      </c>
      <c r="K33" s="68">
        <v>2.277</v>
      </c>
      <c r="L33" s="68">
        <v>46.1</v>
      </c>
      <c r="M33" s="68">
        <v>102.54</v>
      </c>
      <c r="N33" s="68">
        <v>3733.322</v>
      </c>
      <c r="O33" s="56">
        <f t="shared" si="1"/>
        <v>0</v>
      </c>
    </row>
    <row r="34" spans="1:15" ht="15.75">
      <c r="A34" s="27" t="s">
        <v>130</v>
      </c>
      <c r="B34" s="27" t="s">
        <v>131</v>
      </c>
      <c r="C34" s="27" t="s">
        <v>132</v>
      </c>
      <c r="D34" s="27" t="s">
        <v>133</v>
      </c>
      <c r="E34" s="96" t="s">
        <v>134</v>
      </c>
      <c r="F34" s="68">
        <v>4376.122</v>
      </c>
      <c r="G34" s="68">
        <v>2851.64</v>
      </c>
      <c r="H34" s="68">
        <v>1389.29</v>
      </c>
      <c r="I34" s="68">
        <v>27.877</v>
      </c>
      <c r="J34" s="68">
        <v>61.134</v>
      </c>
      <c r="K34" s="68">
        <v>1.773</v>
      </c>
      <c r="L34" s="68">
        <v>44.408</v>
      </c>
      <c r="M34" s="68">
        <v>145.219</v>
      </c>
      <c r="N34" s="68">
        <v>2725.374</v>
      </c>
      <c r="O34" s="56">
        <f t="shared" si="1"/>
        <v>0</v>
      </c>
    </row>
    <row r="35" spans="1:15" ht="15.75">
      <c r="A35" s="27" t="s">
        <v>135</v>
      </c>
      <c r="B35" s="27" t="s">
        <v>136</v>
      </c>
      <c r="C35" s="27" t="s">
        <v>137</v>
      </c>
      <c r="D35" s="27" t="s">
        <v>138</v>
      </c>
      <c r="E35" s="96" t="s">
        <v>139</v>
      </c>
      <c r="F35" s="68">
        <v>1317.308</v>
      </c>
      <c r="G35" s="68">
        <v>1269.352</v>
      </c>
      <c r="H35" s="68">
        <v>14.058</v>
      </c>
      <c r="I35" s="68">
        <v>7.801</v>
      </c>
      <c r="J35" s="68">
        <v>12.106</v>
      </c>
      <c r="K35" s="68">
        <v>0.47</v>
      </c>
      <c r="L35" s="68">
        <v>13.521</v>
      </c>
      <c r="M35" s="68">
        <v>16.722</v>
      </c>
      <c r="N35" s="68">
        <v>1254.532</v>
      </c>
      <c r="O35" s="56">
        <f t="shared" si="1"/>
        <v>0</v>
      </c>
    </row>
    <row r="36" spans="1:15" ht="15.75">
      <c r="A36" s="27" t="s">
        <v>140</v>
      </c>
      <c r="B36" s="27" t="s">
        <v>141</v>
      </c>
      <c r="C36" s="27" t="s">
        <v>142</v>
      </c>
      <c r="D36" s="27" t="s">
        <v>143</v>
      </c>
      <c r="E36" s="96" t="s">
        <v>144</v>
      </c>
      <c r="F36" s="68">
        <v>5634.242</v>
      </c>
      <c r="G36" s="68">
        <v>3577.388</v>
      </c>
      <c r="H36" s="68">
        <v>1661.283</v>
      </c>
      <c r="I36" s="68">
        <v>20.144</v>
      </c>
      <c r="J36" s="68">
        <v>280.993</v>
      </c>
      <c r="K36" s="68">
        <v>4.394</v>
      </c>
      <c r="L36" s="68">
        <v>90.04</v>
      </c>
      <c r="M36" s="68">
        <v>373.299</v>
      </c>
      <c r="N36" s="68">
        <v>3260.776</v>
      </c>
      <c r="O36" s="56">
        <f t="shared" si="1"/>
        <v>0</v>
      </c>
    </row>
    <row r="37" spans="1:15" ht="15.75">
      <c r="A37" s="27" t="s">
        <v>145</v>
      </c>
      <c r="B37" s="27" t="s">
        <v>146</v>
      </c>
      <c r="C37" s="27" t="s">
        <v>147</v>
      </c>
      <c r="D37" s="27" t="s">
        <v>148</v>
      </c>
      <c r="E37" s="96" t="s">
        <v>149</v>
      </c>
      <c r="F37" s="68">
        <v>6499.275</v>
      </c>
      <c r="G37" s="68">
        <v>5613.956</v>
      </c>
      <c r="H37" s="68">
        <v>454.008</v>
      </c>
      <c r="I37" s="68">
        <v>19.707</v>
      </c>
      <c r="J37" s="68">
        <v>314.229</v>
      </c>
      <c r="K37" s="68">
        <v>5.335</v>
      </c>
      <c r="L37" s="68">
        <v>92.04</v>
      </c>
      <c r="M37" s="68">
        <v>541.072</v>
      </c>
      <c r="N37" s="68">
        <v>5173.214</v>
      </c>
      <c r="O37" s="56">
        <f t="shared" si="1"/>
        <v>0</v>
      </c>
    </row>
    <row r="38" spans="1:15" ht="15.75">
      <c r="A38" s="27" t="s">
        <v>150</v>
      </c>
      <c r="B38" s="27" t="s">
        <v>151</v>
      </c>
      <c r="C38" s="27" t="s">
        <v>152</v>
      </c>
      <c r="D38" s="27" t="s">
        <v>153</v>
      </c>
      <c r="E38" s="96" t="s">
        <v>154</v>
      </c>
      <c r="F38" s="68">
        <v>10050.847</v>
      </c>
      <c r="G38" s="68">
        <v>8167.297</v>
      </c>
      <c r="H38" s="68">
        <v>1430.442</v>
      </c>
      <c r="I38" s="68">
        <v>62.078</v>
      </c>
      <c r="J38" s="68">
        <v>235.336</v>
      </c>
      <c r="K38" s="68">
        <v>4.261</v>
      </c>
      <c r="L38" s="68">
        <v>151.433</v>
      </c>
      <c r="M38" s="68">
        <v>406.52</v>
      </c>
      <c r="N38" s="68">
        <v>7803.646</v>
      </c>
      <c r="O38" s="56">
        <f t="shared" si="1"/>
        <v>0</v>
      </c>
    </row>
    <row r="39" spans="1:15" ht="15.75">
      <c r="A39" s="27" t="s">
        <v>155</v>
      </c>
      <c r="B39" s="27" t="s">
        <v>156</v>
      </c>
      <c r="C39" s="27" t="s">
        <v>157</v>
      </c>
      <c r="D39" s="27" t="s">
        <v>158</v>
      </c>
      <c r="E39" s="96" t="s">
        <v>159</v>
      </c>
      <c r="F39" s="68">
        <v>5191.206</v>
      </c>
      <c r="G39" s="68">
        <v>4619.105</v>
      </c>
      <c r="H39" s="68">
        <v>238.429</v>
      </c>
      <c r="I39" s="68">
        <v>64.809</v>
      </c>
      <c r="J39" s="68">
        <v>187.694</v>
      </c>
      <c r="K39" s="68">
        <v>3.362</v>
      </c>
      <c r="L39" s="68">
        <v>77.807</v>
      </c>
      <c r="M39" s="68">
        <v>209.841</v>
      </c>
      <c r="N39" s="68">
        <v>4436.738</v>
      </c>
      <c r="O39" s="56">
        <f t="shared" si="1"/>
        <v>0</v>
      </c>
    </row>
    <row r="40" spans="1:15" ht="15.75">
      <c r="A40" s="27" t="s">
        <v>160</v>
      </c>
      <c r="B40" s="27" t="s">
        <v>161</v>
      </c>
      <c r="C40" s="27" t="s">
        <v>162</v>
      </c>
      <c r="D40" s="27" t="s">
        <v>163</v>
      </c>
      <c r="E40" s="96" t="s">
        <v>164</v>
      </c>
      <c r="F40" s="68">
        <v>2921.723</v>
      </c>
      <c r="G40" s="68">
        <v>1776.021</v>
      </c>
      <c r="H40" s="68">
        <v>1080.701</v>
      </c>
      <c r="I40" s="68">
        <v>14.795</v>
      </c>
      <c r="J40" s="68">
        <v>23.979</v>
      </c>
      <c r="K40" s="68">
        <v>1.063</v>
      </c>
      <c r="L40" s="68">
        <v>25.164</v>
      </c>
      <c r="M40" s="68">
        <v>66.344</v>
      </c>
      <c r="N40" s="68">
        <v>1719.086</v>
      </c>
      <c r="O40" s="56">
        <f t="shared" si="1"/>
        <v>0</v>
      </c>
    </row>
    <row r="41" spans="1:15" ht="15.75">
      <c r="A41" s="27" t="s">
        <v>165</v>
      </c>
      <c r="B41" s="27" t="s">
        <v>166</v>
      </c>
      <c r="C41" s="27" t="s">
        <v>167</v>
      </c>
      <c r="D41" s="27" t="s">
        <v>168</v>
      </c>
      <c r="E41" s="96" t="s">
        <v>169</v>
      </c>
      <c r="F41" s="68">
        <v>5909.824</v>
      </c>
      <c r="G41" s="68">
        <v>5028.428</v>
      </c>
      <c r="H41" s="68">
        <v>677.835</v>
      </c>
      <c r="I41" s="68">
        <v>30.204</v>
      </c>
      <c r="J41" s="68">
        <v>85.48</v>
      </c>
      <c r="K41" s="68">
        <v>4.602</v>
      </c>
      <c r="L41" s="68">
        <v>83.275</v>
      </c>
      <c r="M41" s="68">
        <v>185.978</v>
      </c>
      <c r="N41" s="68">
        <v>4860.95</v>
      </c>
      <c r="O41" s="56">
        <f t="shared" si="1"/>
        <v>0</v>
      </c>
    </row>
    <row r="42" spans="1:15" ht="15.75">
      <c r="A42" s="27" t="s">
        <v>170</v>
      </c>
      <c r="B42" s="27" t="s">
        <v>171</v>
      </c>
      <c r="C42" s="27" t="s">
        <v>172</v>
      </c>
      <c r="D42" s="27" t="s">
        <v>173</v>
      </c>
      <c r="E42" s="96" t="s">
        <v>174</v>
      </c>
      <c r="F42" s="68">
        <v>957.225</v>
      </c>
      <c r="G42" s="68">
        <v>866.34</v>
      </c>
      <c r="H42" s="68">
        <v>6.35</v>
      </c>
      <c r="I42" s="68">
        <v>61.423</v>
      </c>
      <c r="J42" s="68">
        <v>6.317</v>
      </c>
      <c r="K42" s="68">
        <v>0.63</v>
      </c>
      <c r="L42" s="68">
        <v>16.165</v>
      </c>
      <c r="M42" s="68">
        <v>28.101</v>
      </c>
      <c r="N42" s="68">
        <v>842.568</v>
      </c>
      <c r="O42" s="56">
        <f t="shared" si="1"/>
        <v>0</v>
      </c>
    </row>
    <row r="43" spans="1:15" ht="15.75">
      <c r="A43" s="27" t="s">
        <v>175</v>
      </c>
      <c r="B43" s="27" t="s">
        <v>176</v>
      </c>
      <c r="C43" s="27" t="s">
        <v>177</v>
      </c>
      <c r="D43" s="27" t="s">
        <v>178</v>
      </c>
      <c r="E43" s="96" t="s">
        <v>179</v>
      </c>
      <c r="F43" s="68">
        <v>1769.912</v>
      </c>
      <c r="G43" s="68">
        <v>1618.889</v>
      </c>
      <c r="H43" s="68">
        <v>79.604</v>
      </c>
      <c r="I43" s="68">
        <v>19.244</v>
      </c>
      <c r="J43" s="68">
        <v>28.52</v>
      </c>
      <c r="K43" s="68">
        <v>1.492</v>
      </c>
      <c r="L43" s="68">
        <v>22.163</v>
      </c>
      <c r="M43" s="68">
        <v>137.125</v>
      </c>
      <c r="N43" s="68">
        <v>1492.974</v>
      </c>
      <c r="O43" s="56">
        <f t="shared" si="1"/>
        <v>0</v>
      </c>
    </row>
    <row r="44" spans="1:15" ht="15.75">
      <c r="A44" s="27" t="s">
        <v>180</v>
      </c>
      <c r="B44" s="27" t="s">
        <v>181</v>
      </c>
      <c r="C44" s="27" t="s">
        <v>182</v>
      </c>
      <c r="D44" s="27" t="s">
        <v>183</v>
      </c>
      <c r="E44" s="96" t="s">
        <v>184</v>
      </c>
      <c r="F44" s="68">
        <v>2567.752</v>
      </c>
      <c r="G44" s="68">
        <v>2077.211</v>
      </c>
      <c r="H44" s="68">
        <v>207.477</v>
      </c>
      <c r="I44" s="68">
        <v>38.24</v>
      </c>
      <c r="J44" s="68">
        <v>162.059</v>
      </c>
      <c r="K44" s="68">
        <v>13.769</v>
      </c>
      <c r="L44" s="68">
        <v>68.996</v>
      </c>
      <c r="M44" s="68">
        <v>650.619</v>
      </c>
      <c r="N44" s="68">
        <v>1474.279</v>
      </c>
      <c r="O44" s="56">
        <f t="shared" si="1"/>
        <v>0</v>
      </c>
    </row>
    <row r="45" spans="1:15" ht="15.75">
      <c r="A45" s="27" t="s">
        <v>185</v>
      </c>
      <c r="B45" s="27" t="s">
        <v>186</v>
      </c>
      <c r="C45" s="27" t="s">
        <v>187</v>
      </c>
      <c r="D45" s="27" t="s">
        <v>188</v>
      </c>
      <c r="E45" s="96" t="s">
        <v>189</v>
      </c>
      <c r="F45" s="68">
        <v>1317.343</v>
      </c>
      <c r="G45" s="68">
        <v>1258.153</v>
      </c>
      <c r="H45" s="68">
        <v>16.7</v>
      </c>
      <c r="I45" s="68">
        <v>3.752</v>
      </c>
      <c r="J45" s="68">
        <v>24.645</v>
      </c>
      <c r="K45" s="68">
        <v>0.508</v>
      </c>
      <c r="L45" s="68">
        <v>13.585</v>
      </c>
      <c r="M45" s="68">
        <v>33.93</v>
      </c>
      <c r="N45" s="68">
        <v>1227.857</v>
      </c>
      <c r="O45" s="56">
        <f t="shared" si="1"/>
        <v>0</v>
      </c>
    </row>
    <row r="46" spans="1:15" ht="15.75">
      <c r="A46" s="27" t="s">
        <v>190</v>
      </c>
      <c r="B46" s="27" t="s">
        <v>191</v>
      </c>
      <c r="C46" s="27" t="s">
        <v>192</v>
      </c>
      <c r="D46" s="27" t="s">
        <v>193</v>
      </c>
      <c r="E46" s="96" t="s">
        <v>194</v>
      </c>
      <c r="F46" s="68">
        <v>8636.043</v>
      </c>
      <c r="G46" s="68">
        <v>6587.885</v>
      </c>
      <c r="H46" s="68">
        <v>1246.958</v>
      </c>
      <c r="I46" s="68">
        <v>29.367</v>
      </c>
      <c r="J46" s="68">
        <v>646.552</v>
      </c>
      <c r="K46" s="68">
        <v>7.406</v>
      </c>
      <c r="L46" s="68">
        <v>117.875</v>
      </c>
      <c r="M46" s="68">
        <v>1370.282</v>
      </c>
      <c r="N46" s="68">
        <v>5383.624</v>
      </c>
      <c r="O46" s="56">
        <f t="shared" si="1"/>
        <v>0</v>
      </c>
    </row>
    <row r="47" spans="1:15" ht="15.75">
      <c r="A47" s="27" t="s">
        <v>195</v>
      </c>
      <c r="B47" s="27" t="s">
        <v>196</v>
      </c>
      <c r="C47" s="27" t="s">
        <v>197</v>
      </c>
      <c r="D47" s="27" t="s">
        <v>198</v>
      </c>
      <c r="E47" s="96" t="s">
        <v>199</v>
      </c>
      <c r="F47" s="68">
        <v>1968.731</v>
      </c>
      <c r="G47" s="68">
        <v>1654.055</v>
      </c>
      <c r="H47" s="68">
        <v>57.139</v>
      </c>
      <c r="I47" s="68">
        <v>192.382</v>
      </c>
      <c r="J47" s="68">
        <v>27.896</v>
      </c>
      <c r="K47" s="68">
        <v>2.753</v>
      </c>
      <c r="L47" s="68">
        <v>34.506</v>
      </c>
      <c r="M47" s="68">
        <v>880.327</v>
      </c>
      <c r="N47" s="68">
        <v>824.941</v>
      </c>
      <c r="O47" s="56">
        <f aca="true" t="shared" si="2" ref="O47:O66">F47-SUM(G47:L47)</f>
        <v>0</v>
      </c>
    </row>
    <row r="48" spans="1:15" ht="15.75">
      <c r="A48" s="27" t="s">
        <v>200</v>
      </c>
      <c r="B48" s="27" t="s">
        <v>201</v>
      </c>
      <c r="C48" s="27" t="s">
        <v>202</v>
      </c>
      <c r="D48" s="27" t="s">
        <v>203</v>
      </c>
      <c r="E48" s="96" t="s">
        <v>204</v>
      </c>
      <c r="F48" s="68">
        <v>19422.777</v>
      </c>
      <c r="G48" s="68">
        <v>14330.148</v>
      </c>
      <c r="H48" s="68">
        <v>3335.771</v>
      </c>
      <c r="I48" s="68">
        <v>106.95</v>
      </c>
      <c r="J48" s="68">
        <v>1328.244</v>
      </c>
      <c r="K48" s="68">
        <v>19.638</v>
      </c>
      <c r="L48" s="68">
        <v>302.026</v>
      </c>
      <c r="M48" s="68">
        <v>3164.634</v>
      </c>
      <c r="N48" s="68">
        <v>11783.548</v>
      </c>
      <c r="O48" s="56">
        <f t="shared" si="2"/>
        <v>0</v>
      </c>
    </row>
    <row r="49" spans="1:15" ht="15.75">
      <c r="A49" s="27" t="s">
        <v>205</v>
      </c>
      <c r="B49" s="27" t="s">
        <v>206</v>
      </c>
      <c r="C49" s="27" t="s">
        <v>207</v>
      </c>
      <c r="D49" s="27" t="s">
        <v>208</v>
      </c>
      <c r="E49" s="96" t="s">
        <v>209</v>
      </c>
      <c r="F49" s="68">
        <v>9064.074</v>
      </c>
      <c r="G49" s="68">
        <v>6705.823</v>
      </c>
      <c r="H49" s="68">
        <v>1955.601</v>
      </c>
      <c r="I49" s="68">
        <v>113.739</v>
      </c>
      <c r="J49" s="68">
        <v>174.928</v>
      </c>
      <c r="K49" s="68">
        <v>6.412</v>
      </c>
      <c r="L49" s="68">
        <v>107.571</v>
      </c>
      <c r="M49" s="68">
        <v>633.809</v>
      </c>
      <c r="N49" s="68">
        <v>6129.83</v>
      </c>
      <c r="O49" s="56">
        <f t="shared" si="2"/>
        <v>0</v>
      </c>
    </row>
    <row r="50" spans="1:15" ht="15.75">
      <c r="A50" s="27" t="s">
        <v>210</v>
      </c>
      <c r="B50" s="27" t="s">
        <v>211</v>
      </c>
      <c r="C50" s="27" t="s">
        <v>212</v>
      </c>
      <c r="D50" s="27" t="s">
        <v>213</v>
      </c>
      <c r="E50" s="96" t="s">
        <v>214</v>
      </c>
      <c r="F50" s="68">
        <v>638.202</v>
      </c>
      <c r="G50" s="68">
        <v>583.497</v>
      </c>
      <c r="H50" s="68">
        <v>6.884</v>
      </c>
      <c r="I50" s="68">
        <v>35.115</v>
      </c>
      <c r="J50" s="68">
        <v>4.989</v>
      </c>
      <c r="K50" s="68">
        <v>0.306</v>
      </c>
      <c r="L50" s="68">
        <v>7.411</v>
      </c>
      <c r="M50" s="68">
        <v>13.088</v>
      </c>
      <c r="N50" s="68">
        <v>572.422</v>
      </c>
      <c r="O50" s="56">
        <f t="shared" si="2"/>
        <v>0</v>
      </c>
    </row>
    <row r="51" spans="1:15" ht="15.75">
      <c r="A51" s="27" t="s">
        <v>215</v>
      </c>
      <c r="B51" s="27" t="s">
        <v>216</v>
      </c>
      <c r="C51" s="27" t="s">
        <v>217</v>
      </c>
      <c r="D51" s="27" t="s">
        <v>218</v>
      </c>
      <c r="E51" s="96" t="s">
        <v>219</v>
      </c>
      <c r="F51" s="68">
        <v>11520.815</v>
      </c>
      <c r="G51" s="68">
        <v>9778.524</v>
      </c>
      <c r="H51" s="68">
        <v>1384.72</v>
      </c>
      <c r="I51" s="68">
        <v>29.158</v>
      </c>
      <c r="J51" s="68">
        <v>174.976</v>
      </c>
      <c r="K51" s="68">
        <v>4.284</v>
      </c>
      <c r="L51" s="68">
        <v>149.153</v>
      </c>
      <c r="M51" s="68">
        <v>302.246</v>
      </c>
      <c r="N51" s="68">
        <v>9516.603</v>
      </c>
      <c r="O51" s="56">
        <f t="shared" si="2"/>
        <v>0</v>
      </c>
    </row>
    <row r="52" spans="1:15" ht="15.75">
      <c r="A52" s="27" t="s">
        <v>220</v>
      </c>
      <c r="B52" s="27" t="s">
        <v>221</v>
      </c>
      <c r="C52" s="27" t="s">
        <v>222</v>
      </c>
      <c r="D52" s="27" t="s">
        <v>223</v>
      </c>
      <c r="E52" s="96" t="s">
        <v>224</v>
      </c>
      <c r="F52" s="68">
        <v>3612.186</v>
      </c>
      <c r="G52" s="68">
        <v>2826.094</v>
      </c>
      <c r="H52" s="68">
        <v>287.088</v>
      </c>
      <c r="I52" s="68">
        <v>291.212</v>
      </c>
      <c r="J52" s="68">
        <v>58.508</v>
      </c>
      <c r="K52" s="68">
        <v>3.701</v>
      </c>
      <c r="L52" s="68">
        <v>145.583</v>
      </c>
      <c r="M52" s="68">
        <v>273.08</v>
      </c>
      <c r="N52" s="68">
        <v>2587.167</v>
      </c>
      <c r="O52" s="56">
        <f t="shared" si="2"/>
        <v>0</v>
      </c>
    </row>
    <row r="53" spans="1:15" ht="15.75">
      <c r="A53" s="27" t="s">
        <v>225</v>
      </c>
      <c r="B53" s="27" t="s">
        <v>226</v>
      </c>
      <c r="C53" s="27" t="s">
        <v>227</v>
      </c>
      <c r="D53" s="27" t="s">
        <v>228</v>
      </c>
      <c r="E53" s="96" t="s">
        <v>229</v>
      </c>
      <c r="F53" s="68">
        <v>3732.957</v>
      </c>
      <c r="G53" s="68">
        <v>3366.005</v>
      </c>
      <c r="H53" s="68">
        <v>73.286</v>
      </c>
      <c r="I53" s="68">
        <v>56.669</v>
      </c>
      <c r="J53" s="68">
        <v>134.439</v>
      </c>
      <c r="K53" s="68">
        <v>10.757</v>
      </c>
      <c r="L53" s="68">
        <v>91.801</v>
      </c>
      <c r="M53" s="68">
        <v>394.803</v>
      </c>
      <c r="N53" s="68">
        <v>3005.702</v>
      </c>
      <c r="O53" s="56">
        <f t="shared" si="2"/>
        <v>0</v>
      </c>
    </row>
    <row r="54" spans="1:15" ht="15.75">
      <c r="A54" s="27" t="s">
        <v>230</v>
      </c>
      <c r="B54" s="27" t="s">
        <v>231</v>
      </c>
      <c r="C54" s="27" t="s">
        <v>232</v>
      </c>
      <c r="D54" s="27" t="s">
        <v>233</v>
      </c>
      <c r="E54" s="96" t="s">
        <v>234</v>
      </c>
      <c r="F54" s="68">
        <v>12522.531</v>
      </c>
      <c r="G54" s="68">
        <v>10708.966</v>
      </c>
      <c r="H54" s="68">
        <v>1350.057</v>
      </c>
      <c r="I54" s="68">
        <v>26.996</v>
      </c>
      <c r="J54" s="68">
        <v>299.38</v>
      </c>
      <c r="K54" s="68">
        <v>5.91</v>
      </c>
      <c r="L54" s="68">
        <v>131.222</v>
      </c>
      <c r="M54" s="68">
        <v>587.239</v>
      </c>
      <c r="N54" s="68">
        <v>10215.96</v>
      </c>
      <c r="O54" s="56">
        <f t="shared" si="2"/>
        <v>0</v>
      </c>
    </row>
    <row r="55" spans="1:15" ht="15.75">
      <c r="A55" s="27" t="s">
        <v>235</v>
      </c>
      <c r="B55" s="27" t="s">
        <v>236</v>
      </c>
      <c r="C55" s="27" t="s">
        <v>237</v>
      </c>
      <c r="D55" s="27" t="s">
        <v>238</v>
      </c>
      <c r="E55" s="96" t="s">
        <v>239</v>
      </c>
      <c r="F55" s="68">
        <v>1055.009</v>
      </c>
      <c r="G55" s="68">
        <v>934.864</v>
      </c>
      <c r="H55" s="68">
        <v>66.612</v>
      </c>
      <c r="I55" s="68">
        <v>6.691</v>
      </c>
      <c r="J55" s="68">
        <v>28.598</v>
      </c>
      <c r="K55" s="68">
        <v>1.403</v>
      </c>
      <c r="L55" s="68">
        <v>16.841</v>
      </c>
      <c r="M55" s="68">
        <v>120.162</v>
      </c>
      <c r="N55" s="68">
        <v>834.866</v>
      </c>
      <c r="O55" s="56">
        <f t="shared" si="2"/>
        <v>0</v>
      </c>
    </row>
    <row r="56" spans="1:15" ht="15.75">
      <c r="A56" s="27" t="s">
        <v>240</v>
      </c>
      <c r="B56" s="27" t="s">
        <v>241</v>
      </c>
      <c r="C56" s="27" t="s">
        <v>242</v>
      </c>
      <c r="D56" s="27" t="s">
        <v>243</v>
      </c>
      <c r="E56" s="96" t="s">
        <v>244</v>
      </c>
      <c r="F56" s="68">
        <v>4424.232</v>
      </c>
      <c r="G56" s="68">
        <v>3040.127</v>
      </c>
      <c r="H56" s="68">
        <v>1262.506</v>
      </c>
      <c r="I56" s="68">
        <v>18.391</v>
      </c>
      <c r="J56" s="68">
        <v>54.74</v>
      </c>
      <c r="K56" s="68">
        <v>2.709</v>
      </c>
      <c r="L56" s="68">
        <v>45.759</v>
      </c>
      <c r="M56" s="68">
        <v>179.502</v>
      </c>
      <c r="N56" s="68">
        <v>2884.599</v>
      </c>
      <c r="O56" s="56">
        <f t="shared" si="2"/>
        <v>0</v>
      </c>
    </row>
    <row r="57" spans="1:15" ht="15.75">
      <c r="A57" s="27" t="s">
        <v>245</v>
      </c>
      <c r="B57" s="27" t="s">
        <v>246</v>
      </c>
      <c r="C57" s="27" t="s">
        <v>247</v>
      </c>
      <c r="D57" s="27" t="s">
        <v>248</v>
      </c>
      <c r="E57" s="96" t="s">
        <v>249</v>
      </c>
      <c r="F57" s="68">
        <v>797.035</v>
      </c>
      <c r="G57" s="68">
        <v>702.454</v>
      </c>
      <c r="H57" s="68">
        <v>8.826</v>
      </c>
      <c r="I57" s="68">
        <v>67.8</v>
      </c>
      <c r="J57" s="68">
        <v>6.355</v>
      </c>
      <c r="K57" s="68">
        <v>0.428</v>
      </c>
      <c r="L57" s="68">
        <v>11.172</v>
      </c>
      <c r="M57" s="68">
        <v>21.028</v>
      </c>
      <c r="N57" s="68">
        <v>685.653</v>
      </c>
      <c r="O57" s="56">
        <f t="shared" si="2"/>
        <v>0</v>
      </c>
    </row>
    <row r="58" spans="1:15" ht="15.75">
      <c r="A58" s="27" t="s">
        <v>250</v>
      </c>
      <c r="B58" s="27" t="s">
        <v>251</v>
      </c>
      <c r="C58" s="27" t="s">
        <v>252</v>
      </c>
      <c r="D58" s="27" t="s">
        <v>253</v>
      </c>
      <c r="E58" s="96" t="s">
        <v>254</v>
      </c>
      <c r="F58" s="68">
        <v>6172.862</v>
      </c>
      <c r="G58" s="68">
        <v>4960.462</v>
      </c>
      <c r="H58" s="68">
        <v>1037.465</v>
      </c>
      <c r="I58" s="68">
        <v>20.75</v>
      </c>
      <c r="J58" s="68">
        <v>82.057</v>
      </c>
      <c r="K58" s="68">
        <v>3.613</v>
      </c>
      <c r="L58" s="68">
        <v>68.515</v>
      </c>
      <c r="M58" s="68">
        <v>231.531</v>
      </c>
      <c r="N58" s="68">
        <v>4756.515</v>
      </c>
      <c r="O58" s="56">
        <f t="shared" si="2"/>
        <v>0</v>
      </c>
    </row>
    <row r="59" spans="1:15" ht="15.75">
      <c r="A59" s="27" t="s">
        <v>255</v>
      </c>
      <c r="B59" s="27" t="s">
        <v>256</v>
      </c>
      <c r="C59" s="27" t="s">
        <v>257</v>
      </c>
      <c r="D59" s="27" t="s">
        <v>258</v>
      </c>
      <c r="E59" s="96" t="s">
        <v>259</v>
      </c>
      <c r="F59" s="68">
        <v>23837.701</v>
      </c>
      <c r="G59" s="68">
        <v>19652.104</v>
      </c>
      <c r="H59" s="68">
        <v>2858.592</v>
      </c>
      <c r="I59" s="68">
        <v>176.712</v>
      </c>
      <c r="J59" s="68">
        <v>812.853</v>
      </c>
      <c r="K59" s="68">
        <v>28.579</v>
      </c>
      <c r="L59" s="68">
        <v>308.861</v>
      </c>
      <c r="M59" s="68">
        <v>8548.357</v>
      </c>
      <c r="N59" s="68">
        <v>11432.386</v>
      </c>
      <c r="O59" s="56">
        <f t="shared" si="2"/>
        <v>0</v>
      </c>
    </row>
    <row r="60" spans="1:15" ht="15.75">
      <c r="A60" s="27" t="s">
        <v>260</v>
      </c>
      <c r="B60" s="27" t="s">
        <v>261</v>
      </c>
      <c r="C60" s="27" t="s">
        <v>262</v>
      </c>
      <c r="D60" s="27" t="s">
        <v>263</v>
      </c>
      <c r="E60" s="96" t="s">
        <v>264</v>
      </c>
      <c r="F60" s="68">
        <v>2663.796</v>
      </c>
      <c r="G60" s="68">
        <v>2477.751</v>
      </c>
      <c r="H60" s="68">
        <v>33.299</v>
      </c>
      <c r="I60" s="68">
        <v>37.27</v>
      </c>
      <c r="J60" s="68">
        <v>52.063</v>
      </c>
      <c r="K60" s="68">
        <v>20.211</v>
      </c>
      <c r="L60" s="68">
        <v>43.202</v>
      </c>
      <c r="M60" s="68">
        <v>308.374</v>
      </c>
      <c r="N60" s="68">
        <v>2189.815</v>
      </c>
      <c r="O60" s="56">
        <f t="shared" si="2"/>
        <v>0</v>
      </c>
    </row>
    <row r="61" spans="1:15" ht="15.75">
      <c r="A61" s="27" t="s">
        <v>265</v>
      </c>
      <c r="B61" s="27" t="s">
        <v>266</v>
      </c>
      <c r="C61" s="27" t="s">
        <v>267</v>
      </c>
      <c r="D61" s="27" t="s">
        <v>268</v>
      </c>
      <c r="E61" s="96" t="s">
        <v>269</v>
      </c>
      <c r="F61" s="68">
        <v>620.46</v>
      </c>
      <c r="G61" s="68">
        <v>598.285</v>
      </c>
      <c r="H61" s="68">
        <v>5.33</v>
      </c>
      <c r="I61" s="68">
        <v>2.45</v>
      </c>
      <c r="J61" s="68">
        <v>7.014</v>
      </c>
      <c r="K61" s="68">
        <v>0.214</v>
      </c>
      <c r="L61" s="68">
        <v>7.167</v>
      </c>
      <c r="M61" s="68">
        <v>8.447</v>
      </c>
      <c r="N61" s="68">
        <v>590.658</v>
      </c>
      <c r="O61" s="56">
        <f t="shared" si="2"/>
        <v>0</v>
      </c>
    </row>
    <row r="62" spans="1:15" ht="15.75">
      <c r="A62" s="27" t="s">
        <v>270</v>
      </c>
      <c r="B62" s="27" t="s">
        <v>271</v>
      </c>
      <c r="C62" s="27" t="s">
        <v>272</v>
      </c>
      <c r="D62" s="27" t="s">
        <v>273</v>
      </c>
      <c r="E62" s="96" t="s">
        <v>274</v>
      </c>
      <c r="F62" s="68">
        <v>7719.749</v>
      </c>
      <c r="G62" s="68">
        <v>5647.694</v>
      </c>
      <c r="H62" s="68">
        <v>1536.619</v>
      </c>
      <c r="I62" s="68">
        <v>27.702</v>
      </c>
      <c r="J62" s="68">
        <v>371.053</v>
      </c>
      <c r="K62" s="68">
        <v>6.535</v>
      </c>
      <c r="L62" s="68">
        <v>130.146</v>
      </c>
      <c r="M62" s="68">
        <v>517.154</v>
      </c>
      <c r="N62" s="68">
        <v>5187.881</v>
      </c>
      <c r="O62" s="56">
        <f t="shared" si="2"/>
        <v>0</v>
      </c>
    </row>
    <row r="63" spans="1:15" ht="15.75">
      <c r="A63" s="27" t="s">
        <v>275</v>
      </c>
      <c r="B63" s="27" t="s">
        <v>276</v>
      </c>
      <c r="C63" s="27" t="s">
        <v>277</v>
      </c>
      <c r="D63" s="27" t="s">
        <v>278</v>
      </c>
      <c r="E63" s="96" t="s">
        <v>279</v>
      </c>
      <c r="F63" s="68">
        <v>6464.979</v>
      </c>
      <c r="G63" s="68">
        <v>5452.514</v>
      </c>
      <c r="H63" s="68">
        <v>240.839</v>
      </c>
      <c r="I63" s="68">
        <v>113.396</v>
      </c>
      <c r="J63" s="68">
        <v>433.174</v>
      </c>
      <c r="K63" s="68">
        <v>31.286</v>
      </c>
      <c r="L63" s="68">
        <v>193.77</v>
      </c>
      <c r="M63" s="68">
        <v>622.537</v>
      </c>
      <c r="N63" s="68">
        <v>4898.076</v>
      </c>
      <c r="O63" s="56">
        <f t="shared" si="2"/>
        <v>0</v>
      </c>
    </row>
    <row r="64" spans="1:15" ht="15.75">
      <c r="A64" s="27" t="s">
        <v>280</v>
      </c>
      <c r="B64" s="27" t="s">
        <v>281</v>
      </c>
      <c r="C64" s="27" t="s">
        <v>282</v>
      </c>
      <c r="D64" s="27" t="s">
        <v>283</v>
      </c>
      <c r="E64" s="96" t="s">
        <v>284</v>
      </c>
      <c r="F64" s="68">
        <v>1811.198</v>
      </c>
      <c r="G64" s="68">
        <v>1713.996</v>
      </c>
      <c r="H64" s="68">
        <v>63.506</v>
      </c>
      <c r="I64" s="68">
        <v>4.136</v>
      </c>
      <c r="J64" s="68">
        <v>11.742</v>
      </c>
      <c r="K64" s="68">
        <v>0.485</v>
      </c>
      <c r="L64" s="68">
        <v>17.333</v>
      </c>
      <c r="M64" s="68">
        <v>20.453</v>
      </c>
      <c r="N64" s="68">
        <v>1695.281</v>
      </c>
      <c r="O64" s="56">
        <f t="shared" si="2"/>
        <v>0</v>
      </c>
    </row>
    <row r="65" spans="1:15" ht="15.75">
      <c r="A65" s="27" t="s">
        <v>285</v>
      </c>
      <c r="B65" s="27" t="s">
        <v>286</v>
      </c>
      <c r="C65" s="27" t="s">
        <v>287</v>
      </c>
      <c r="D65" s="27" t="s">
        <v>288</v>
      </c>
      <c r="E65" s="96" t="s">
        <v>289</v>
      </c>
      <c r="F65" s="68">
        <v>5601.571</v>
      </c>
      <c r="G65" s="68">
        <v>5022.039</v>
      </c>
      <c r="H65" s="68">
        <v>340.921</v>
      </c>
      <c r="I65" s="68">
        <v>55.659</v>
      </c>
      <c r="J65" s="68">
        <v>115.584</v>
      </c>
      <c r="K65" s="68">
        <v>2.456</v>
      </c>
      <c r="L65" s="68">
        <v>64.912</v>
      </c>
      <c r="M65" s="68">
        <v>276.743</v>
      </c>
      <c r="N65" s="68">
        <v>4770.08</v>
      </c>
      <c r="O65" s="56">
        <f t="shared" si="2"/>
        <v>0</v>
      </c>
    </row>
    <row r="66" spans="1:15" ht="15.75">
      <c r="A66" s="27" t="s">
        <v>290</v>
      </c>
      <c r="B66" s="27" t="s">
        <v>291</v>
      </c>
      <c r="C66" s="27" t="s">
        <v>292</v>
      </c>
      <c r="D66" s="27" t="s">
        <v>293</v>
      </c>
      <c r="E66" s="96" t="s">
        <v>294</v>
      </c>
      <c r="F66" s="68">
        <v>523.414</v>
      </c>
      <c r="G66" s="68">
        <v>491.26</v>
      </c>
      <c r="H66" s="68">
        <v>6.574</v>
      </c>
      <c r="I66" s="68">
        <v>13.494</v>
      </c>
      <c r="J66" s="68">
        <v>3.981</v>
      </c>
      <c r="K66" s="68">
        <v>0.457</v>
      </c>
      <c r="L66" s="68">
        <v>7.648</v>
      </c>
      <c r="M66" s="68">
        <v>39.472</v>
      </c>
      <c r="N66" s="68">
        <v>455.43</v>
      </c>
      <c r="O66" s="56">
        <f t="shared" si="2"/>
        <v>0</v>
      </c>
    </row>
    <row r="67" spans="1:15" ht="15.75">
      <c r="A67" s="91"/>
      <c r="B67" s="85"/>
      <c r="C67" s="91"/>
      <c r="D67" s="91"/>
      <c r="E67" s="91"/>
      <c r="F67" s="91"/>
      <c r="G67" s="91"/>
      <c r="H67" s="91"/>
      <c r="I67" s="91"/>
      <c r="J67" s="91"/>
      <c r="K67" s="91"/>
      <c r="L67" s="91"/>
      <c r="M67" s="85"/>
      <c r="N67" s="85"/>
      <c r="O67" s="27"/>
    </row>
    <row r="68" spans="1:15" ht="15.75">
      <c r="A68" s="27" t="s">
        <v>341</v>
      </c>
      <c r="B68" s="27" t="s">
        <v>296</v>
      </c>
      <c r="C68" s="27"/>
      <c r="D68" s="27"/>
      <c r="E68" s="27"/>
      <c r="F68" s="27"/>
      <c r="G68" s="27"/>
      <c r="H68" s="27"/>
      <c r="I68" s="27"/>
      <c r="J68" s="27"/>
      <c r="K68" s="27"/>
      <c r="L68" s="27"/>
      <c r="M68" s="27"/>
      <c r="N68" s="27"/>
      <c r="O68" s="27"/>
    </row>
    <row r="69" spans="1:15" ht="15.75">
      <c r="A69" s="27" t="s">
        <v>297</v>
      </c>
      <c r="B69" s="27" t="s">
        <v>298</v>
      </c>
      <c r="C69" s="27"/>
      <c r="D69" s="27"/>
      <c r="E69" s="27"/>
      <c r="F69" s="27"/>
      <c r="G69" s="27"/>
      <c r="H69" s="27"/>
      <c r="I69" s="27"/>
      <c r="J69" s="27"/>
      <c r="K69" s="27"/>
      <c r="L69" s="27"/>
      <c r="M69" s="27"/>
      <c r="N69" s="27"/>
      <c r="O69" s="27"/>
    </row>
  </sheetData>
  <sheetProtection/>
  <mergeCells count="10">
    <mergeCell ref="F11:F12"/>
    <mergeCell ref="G11:G12"/>
    <mergeCell ref="J11:J12"/>
    <mergeCell ref="G5:K5"/>
    <mergeCell ref="K7:K12"/>
    <mergeCell ref="H8:H12"/>
    <mergeCell ref="I8:I12"/>
    <mergeCell ref="M9:M12"/>
    <mergeCell ref="N9:N12"/>
    <mergeCell ref="L10:L12"/>
  </mergeCells>
  <printOptions/>
  <pageMargins left="0" right="0" top="1" bottom="1" header="0.5" footer="0.5"/>
  <pageSetup horizontalDpi="600" verticalDpi="600" orientation="landscape" paperSize="5" scale="70" r:id="rId1"/>
</worksheet>
</file>

<file path=xl/worksheets/sheet5.xml><?xml version="1.0" encoding="utf-8"?>
<worksheet xmlns="http://schemas.openxmlformats.org/spreadsheetml/2006/main" xmlns:r="http://schemas.openxmlformats.org/officeDocument/2006/relationships">
  <dimension ref="A1:O69"/>
  <sheetViews>
    <sheetView showGridLines="0" zoomScale="75" zoomScaleNormal="75" zoomScalePageLayoutView="0" workbookViewId="0" topLeftCell="A1">
      <selection activeCell="A1" sqref="A1"/>
    </sheetView>
  </sheetViews>
  <sheetFormatPr defaultColWidth="8.796875" defaultRowHeight="15.75"/>
  <cols>
    <col min="1" max="1" width="19.69921875" style="48" customWidth="1"/>
    <col min="2" max="2" width="23.69921875" style="48" hidden="1" customWidth="1"/>
    <col min="3" max="3" width="11.8984375" style="48" hidden="1" customWidth="1"/>
    <col min="4" max="5" width="9.69921875" style="48" hidden="1" customWidth="1"/>
    <col min="6" max="6" width="11.69921875" style="48" customWidth="1"/>
    <col min="7" max="14" width="9.59765625" style="48" customWidth="1"/>
    <col min="15" max="15" width="9.69921875" style="48" hidden="1" customWidth="1"/>
    <col min="16" max="16384" width="8.796875" style="48" customWidth="1"/>
  </cols>
  <sheetData>
    <row r="1" spans="1:15" s="31" customFormat="1" ht="15.75">
      <c r="A1" s="33"/>
      <c r="B1" s="30" t="s">
        <v>2</v>
      </c>
      <c r="C1" s="33"/>
      <c r="D1" s="33"/>
      <c r="E1" s="33"/>
      <c r="F1" s="33"/>
      <c r="G1" s="33"/>
      <c r="H1" s="33"/>
      <c r="I1" s="33"/>
      <c r="J1" s="33"/>
      <c r="K1" s="33"/>
      <c r="L1" s="33"/>
      <c r="M1" s="33"/>
      <c r="N1" s="33"/>
      <c r="O1" s="30"/>
    </row>
    <row r="2" spans="1:15" s="31" customFormat="1" ht="16.5">
      <c r="A2" s="30"/>
      <c r="B2" s="30" t="s">
        <v>2</v>
      </c>
      <c r="C2" s="30"/>
      <c r="D2" s="30"/>
      <c r="E2" s="30"/>
      <c r="F2" s="34"/>
      <c r="G2" s="35">
        <v>2006</v>
      </c>
      <c r="H2" s="34"/>
      <c r="I2" s="34"/>
      <c r="J2" s="34"/>
      <c r="K2" s="34"/>
      <c r="L2" s="34"/>
      <c r="M2" s="34"/>
      <c r="N2" s="34"/>
      <c r="O2" s="30"/>
    </row>
    <row r="3" spans="1:15" s="31" customFormat="1" ht="15.75">
      <c r="A3" s="30"/>
      <c r="B3" s="30" t="s">
        <v>2</v>
      </c>
      <c r="C3" s="30"/>
      <c r="D3" s="30"/>
      <c r="E3" s="30"/>
      <c r="F3" s="30"/>
      <c r="G3" s="30"/>
      <c r="H3" s="30"/>
      <c r="I3" s="30"/>
      <c r="J3" s="30"/>
      <c r="K3" s="30"/>
      <c r="L3" s="36"/>
      <c r="M3" s="36"/>
      <c r="N3" s="30"/>
      <c r="O3" s="30"/>
    </row>
    <row r="4" spans="1:15" s="31" customFormat="1" ht="15.75">
      <c r="A4" s="30"/>
      <c r="B4" s="30" t="s">
        <v>2</v>
      </c>
      <c r="C4" s="30"/>
      <c r="D4" s="30"/>
      <c r="E4" s="30"/>
      <c r="F4" s="30"/>
      <c r="G4" s="30"/>
      <c r="H4" s="30"/>
      <c r="I4" s="30"/>
      <c r="J4" s="30"/>
      <c r="K4" s="30"/>
      <c r="L4" s="38"/>
      <c r="M4" s="38"/>
      <c r="N4" s="30"/>
      <c r="O4" s="30"/>
    </row>
    <row r="5" spans="1:15" s="31" customFormat="1" ht="15.75">
      <c r="A5" s="30"/>
      <c r="B5" s="30" t="s">
        <v>2</v>
      </c>
      <c r="C5" s="30" t="s">
        <v>356</v>
      </c>
      <c r="D5" s="39" t="s">
        <v>359</v>
      </c>
      <c r="E5" s="39" t="s">
        <v>361</v>
      </c>
      <c r="F5" s="30"/>
      <c r="G5" s="199" t="s">
        <v>11</v>
      </c>
      <c r="H5" s="200"/>
      <c r="I5" s="200"/>
      <c r="J5" s="200"/>
      <c r="K5" s="200"/>
      <c r="L5" s="38"/>
      <c r="M5" s="38"/>
      <c r="O5" s="30"/>
    </row>
    <row r="6" spans="1:15" s="31" customFormat="1" ht="15.75">
      <c r="A6" s="30"/>
      <c r="B6" s="30" t="s">
        <v>2</v>
      </c>
      <c r="C6" s="30" t="s">
        <v>357</v>
      </c>
      <c r="D6" s="39" t="s">
        <v>10</v>
      </c>
      <c r="E6" s="39" t="s">
        <v>10</v>
      </c>
      <c r="G6" s="40"/>
      <c r="H6" s="40"/>
      <c r="I6" s="40"/>
      <c r="J6" s="40"/>
      <c r="K6" s="40"/>
      <c r="L6" s="41"/>
      <c r="M6" s="41"/>
      <c r="O6" s="30"/>
    </row>
    <row r="7" spans="1:15" s="31" customFormat="1" ht="15.75" customHeight="1">
      <c r="A7" s="30"/>
      <c r="B7" s="30" t="s">
        <v>16</v>
      </c>
      <c r="C7" s="30" t="s">
        <v>358</v>
      </c>
      <c r="D7" s="39" t="s">
        <v>360</v>
      </c>
      <c r="E7" s="39" t="s">
        <v>360</v>
      </c>
      <c r="G7" s="30"/>
      <c r="J7" s="30"/>
      <c r="K7" s="196" t="s">
        <v>351</v>
      </c>
      <c r="L7" s="41"/>
      <c r="M7" s="41"/>
      <c r="O7" s="30"/>
    </row>
    <row r="8" spans="1:15" s="31" customFormat="1" ht="15.75" customHeight="1">
      <c r="A8" s="39" t="s">
        <v>355</v>
      </c>
      <c r="B8" s="30" t="s">
        <v>2</v>
      </c>
      <c r="C8" s="30"/>
      <c r="D8" s="30"/>
      <c r="E8" s="30"/>
      <c r="F8" s="39"/>
      <c r="H8" s="196" t="s">
        <v>348</v>
      </c>
      <c r="I8" s="196" t="s">
        <v>349</v>
      </c>
      <c r="K8" s="197"/>
      <c r="L8" s="41"/>
      <c r="M8" s="41"/>
      <c r="O8" s="30" t="s">
        <v>28</v>
      </c>
    </row>
    <row r="9" spans="1:15" s="31" customFormat="1" ht="15.75" customHeight="1">
      <c r="A9" s="30"/>
      <c r="B9" s="30" t="s">
        <v>2</v>
      </c>
      <c r="C9" s="30"/>
      <c r="D9" s="30"/>
      <c r="E9" s="30"/>
      <c r="F9" s="30"/>
      <c r="H9" s="196"/>
      <c r="I9" s="196"/>
      <c r="K9" s="197"/>
      <c r="L9" s="41"/>
      <c r="M9" s="179" t="s">
        <v>353</v>
      </c>
      <c r="N9" s="196" t="s">
        <v>354</v>
      </c>
      <c r="O9" s="30"/>
    </row>
    <row r="10" spans="1:15" s="31" customFormat="1" ht="15.75" customHeight="1">
      <c r="A10" s="30"/>
      <c r="B10" s="30" t="s">
        <v>2</v>
      </c>
      <c r="C10" s="30"/>
      <c r="D10" s="30"/>
      <c r="E10" s="30"/>
      <c r="F10" s="30"/>
      <c r="G10" s="30"/>
      <c r="H10" s="196"/>
      <c r="I10" s="196"/>
      <c r="J10" s="30"/>
      <c r="K10" s="197"/>
      <c r="L10" s="170" t="s">
        <v>352</v>
      </c>
      <c r="M10" s="179"/>
      <c r="N10" s="197"/>
      <c r="O10" s="30"/>
    </row>
    <row r="11" spans="1:15" s="31" customFormat="1" ht="15.75" customHeight="1">
      <c r="A11" s="30"/>
      <c r="B11" s="30" t="s">
        <v>2</v>
      </c>
      <c r="C11" s="30"/>
      <c r="D11" s="30"/>
      <c r="E11" s="30"/>
      <c r="F11" s="196" t="s">
        <v>346</v>
      </c>
      <c r="G11" s="196" t="s">
        <v>347</v>
      </c>
      <c r="H11" s="196"/>
      <c r="I11" s="196"/>
      <c r="J11" s="196" t="s">
        <v>350</v>
      </c>
      <c r="K11" s="197"/>
      <c r="L11" s="198"/>
      <c r="M11" s="179"/>
      <c r="N11" s="197"/>
      <c r="O11" s="30"/>
    </row>
    <row r="12" spans="1:15" s="31" customFormat="1" ht="15.75">
      <c r="A12" s="30"/>
      <c r="B12" s="30" t="s">
        <v>2</v>
      </c>
      <c r="C12" s="30"/>
      <c r="D12" s="30"/>
      <c r="E12" s="30"/>
      <c r="F12" s="196"/>
      <c r="G12" s="196"/>
      <c r="H12" s="196"/>
      <c r="I12" s="196"/>
      <c r="J12" s="196"/>
      <c r="K12" s="197"/>
      <c r="L12" s="198"/>
      <c r="M12" s="179"/>
      <c r="N12" s="197"/>
      <c r="O12" s="30"/>
    </row>
    <row r="13" spans="1:15" s="31" customFormat="1" ht="15.75">
      <c r="A13" s="43"/>
      <c r="B13" s="30" t="s">
        <v>2</v>
      </c>
      <c r="C13" s="43"/>
      <c r="D13" s="43"/>
      <c r="E13" s="43"/>
      <c r="F13" s="43"/>
      <c r="G13" s="43"/>
      <c r="H13" s="43"/>
      <c r="I13" s="43"/>
      <c r="J13" s="43"/>
      <c r="K13" s="43"/>
      <c r="L13" s="45"/>
      <c r="M13" s="45"/>
      <c r="N13" s="43"/>
      <c r="O13" s="30"/>
    </row>
    <row r="14" spans="1:15" s="31" customFormat="1" ht="15.75" hidden="1">
      <c r="A14" s="30"/>
      <c r="B14" s="30" t="s">
        <v>34</v>
      </c>
      <c r="C14" s="30"/>
      <c r="D14" s="30"/>
      <c r="E14" s="30"/>
      <c r="F14" s="55">
        <f aca="true" t="shared" si="0" ref="F14:N14">SUM(F16:F66)-F15</f>
        <v>0</v>
      </c>
      <c r="G14" s="55">
        <f t="shared" si="0"/>
        <v>0</v>
      </c>
      <c r="H14" s="55">
        <f t="shared" si="0"/>
        <v>0</v>
      </c>
      <c r="I14" s="55">
        <f t="shared" si="0"/>
        <v>0</v>
      </c>
      <c r="J14" s="55">
        <f t="shared" si="0"/>
        <v>0</v>
      </c>
      <c r="K14" s="55">
        <f t="shared" si="0"/>
        <v>0</v>
      </c>
      <c r="L14" s="57">
        <f t="shared" si="0"/>
        <v>0</v>
      </c>
      <c r="M14" s="58">
        <f t="shared" si="0"/>
        <v>0</v>
      </c>
      <c r="N14" s="55">
        <f t="shared" si="0"/>
        <v>0</v>
      </c>
      <c r="O14" s="30"/>
    </row>
    <row r="15" spans="1:15" s="20" customFormat="1" ht="16.5">
      <c r="A15" s="13" t="s">
        <v>35</v>
      </c>
      <c r="B15" s="13" t="s">
        <v>36</v>
      </c>
      <c r="C15" s="13" t="s">
        <v>37</v>
      </c>
      <c r="D15" s="13" t="s">
        <v>38</v>
      </c>
      <c r="E15" s="13" t="s">
        <v>39</v>
      </c>
      <c r="F15" s="68">
        <v>298593.212</v>
      </c>
      <c r="G15" s="68">
        <v>239046.846</v>
      </c>
      <c r="H15" s="68">
        <v>38260.797</v>
      </c>
      <c r="I15" s="68">
        <v>2978.564</v>
      </c>
      <c r="J15" s="68">
        <v>12941.849</v>
      </c>
      <c r="K15" s="68">
        <v>539.999</v>
      </c>
      <c r="L15" s="68">
        <v>4825.157</v>
      </c>
      <c r="M15" s="68">
        <v>44017.43</v>
      </c>
      <c r="N15" s="68">
        <v>198549.475</v>
      </c>
      <c r="O15" s="66">
        <f aca="true" t="shared" si="1" ref="O15:O66">F15-SUM(G15:L15)</f>
        <v>0</v>
      </c>
    </row>
    <row r="16" spans="1:15" s="31" customFormat="1" ht="15.75">
      <c r="A16" s="30" t="s">
        <v>40</v>
      </c>
      <c r="B16" s="30" t="s">
        <v>41</v>
      </c>
      <c r="C16" s="30" t="s">
        <v>42</v>
      </c>
      <c r="D16" s="30" t="s">
        <v>43</v>
      </c>
      <c r="E16" s="32" t="s">
        <v>44</v>
      </c>
      <c r="F16" s="68">
        <v>4597.688</v>
      </c>
      <c r="G16" s="68">
        <v>3275.038</v>
      </c>
      <c r="H16" s="68">
        <v>1207.582</v>
      </c>
      <c r="I16" s="68">
        <v>23.896</v>
      </c>
      <c r="J16" s="68">
        <v>43.19</v>
      </c>
      <c r="K16" s="68">
        <v>1.946</v>
      </c>
      <c r="L16" s="68">
        <v>46.036</v>
      </c>
      <c r="M16" s="68">
        <v>122.819</v>
      </c>
      <c r="N16" s="68">
        <v>3165.357</v>
      </c>
      <c r="O16" s="56">
        <f t="shared" si="1"/>
        <v>0</v>
      </c>
    </row>
    <row r="17" spans="1:15" s="31" customFormat="1" ht="15.75">
      <c r="A17" s="30" t="s">
        <v>45</v>
      </c>
      <c r="B17" s="30" t="s">
        <v>46</v>
      </c>
      <c r="C17" s="30" t="s">
        <v>47</v>
      </c>
      <c r="D17" s="30" t="s">
        <v>48</v>
      </c>
      <c r="E17" s="32" t="s">
        <v>49</v>
      </c>
      <c r="F17" s="68">
        <v>677.325</v>
      </c>
      <c r="G17" s="68">
        <v>478.763</v>
      </c>
      <c r="H17" s="68">
        <v>27.447</v>
      </c>
      <c r="I17" s="68">
        <v>104.304</v>
      </c>
      <c r="J17" s="68">
        <v>31.274</v>
      </c>
      <c r="K17" s="68">
        <v>4.327</v>
      </c>
      <c r="L17" s="68">
        <v>31.21</v>
      </c>
      <c r="M17" s="68">
        <v>39.839</v>
      </c>
      <c r="N17" s="68">
        <v>447.445</v>
      </c>
      <c r="O17" s="56">
        <f t="shared" si="1"/>
        <v>0</v>
      </c>
    </row>
    <row r="18" spans="1:15" s="31" customFormat="1" ht="15.75">
      <c r="A18" s="30" t="s">
        <v>50</v>
      </c>
      <c r="B18" s="30" t="s">
        <v>51</v>
      </c>
      <c r="C18" s="30" t="s">
        <v>52</v>
      </c>
      <c r="D18" s="30" t="s">
        <v>53</v>
      </c>
      <c r="E18" s="32" t="s">
        <v>54</v>
      </c>
      <c r="F18" s="68">
        <v>6192.1</v>
      </c>
      <c r="G18" s="68">
        <v>5374.489</v>
      </c>
      <c r="H18" s="68">
        <v>245.874</v>
      </c>
      <c r="I18" s="68">
        <v>305.939</v>
      </c>
      <c r="J18" s="68">
        <v>149.326</v>
      </c>
      <c r="K18" s="68">
        <v>12.064</v>
      </c>
      <c r="L18" s="68">
        <v>104.408</v>
      </c>
      <c r="M18" s="68">
        <v>1804.903</v>
      </c>
      <c r="N18" s="68">
        <v>3683.442</v>
      </c>
      <c r="O18" s="56">
        <f t="shared" si="1"/>
        <v>0</v>
      </c>
    </row>
    <row r="19" spans="1:15" s="31" customFormat="1" ht="15.75">
      <c r="A19" s="30" t="s">
        <v>55</v>
      </c>
      <c r="B19" s="30" t="s">
        <v>56</v>
      </c>
      <c r="C19" s="30" t="s">
        <v>57</v>
      </c>
      <c r="D19" s="30" t="s">
        <v>58</v>
      </c>
      <c r="E19" s="32" t="s">
        <v>59</v>
      </c>
      <c r="F19" s="68">
        <v>2815.097</v>
      </c>
      <c r="G19" s="68">
        <v>2279.051</v>
      </c>
      <c r="H19" s="68">
        <v>443.084</v>
      </c>
      <c r="I19" s="68">
        <v>22.628</v>
      </c>
      <c r="J19" s="68">
        <v>29.5</v>
      </c>
      <c r="K19" s="68">
        <v>2.88</v>
      </c>
      <c r="L19" s="68">
        <v>37.954</v>
      </c>
      <c r="M19" s="68">
        <v>144.968</v>
      </c>
      <c r="N19" s="68">
        <v>2145.691</v>
      </c>
      <c r="O19" s="56">
        <f t="shared" si="1"/>
        <v>0</v>
      </c>
    </row>
    <row r="20" spans="1:15" s="31" customFormat="1" ht="15.75">
      <c r="A20" s="30" t="s">
        <v>60</v>
      </c>
      <c r="B20" s="30" t="s">
        <v>61</v>
      </c>
      <c r="C20" s="30" t="s">
        <v>62</v>
      </c>
      <c r="D20" s="30" t="s">
        <v>63</v>
      </c>
      <c r="E20" s="32" t="s">
        <v>64</v>
      </c>
      <c r="F20" s="68">
        <v>35979.208</v>
      </c>
      <c r="G20" s="68">
        <v>27653.51</v>
      </c>
      <c r="H20" s="68">
        <v>2423.452</v>
      </c>
      <c r="I20" s="68">
        <v>426.61</v>
      </c>
      <c r="J20" s="68">
        <v>4426.758</v>
      </c>
      <c r="K20" s="68">
        <v>152.968</v>
      </c>
      <c r="L20" s="68">
        <v>895.91</v>
      </c>
      <c r="M20" s="68">
        <v>12815.068</v>
      </c>
      <c r="N20" s="68">
        <v>15611.411</v>
      </c>
      <c r="O20" s="56">
        <f t="shared" si="1"/>
        <v>0</v>
      </c>
    </row>
    <row r="21" spans="1:15" s="31" customFormat="1" ht="15.75">
      <c r="A21" s="30" t="s">
        <v>65</v>
      </c>
      <c r="B21" s="30" t="s">
        <v>66</v>
      </c>
      <c r="C21" s="30" t="s">
        <v>67</v>
      </c>
      <c r="D21" s="30" t="s">
        <v>68</v>
      </c>
      <c r="E21" s="32" t="s">
        <v>69</v>
      </c>
      <c r="F21" s="68">
        <v>4753.044</v>
      </c>
      <c r="G21" s="68">
        <v>4273.194</v>
      </c>
      <c r="H21" s="68">
        <v>202.926</v>
      </c>
      <c r="I21" s="68">
        <v>57.194</v>
      </c>
      <c r="J21" s="68">
        <v>124.105</v>
      </c>
      <c r="K21" s="68">
        <v>6.935</v>
      </c>
      <c r="L21" s="68">
        <v>88.69</v>
      </c>
      <c r="M21" s="68">
        <v>924.964</v>
      </c>
      <c r="N21" s="68">
        <v>3413.857</v>
      </c>
      <c r="O21" s="56">
        <f t="shared" si="1"/>
        <v>0</v>
      </c>
    </row>
    <row r="22" spans="1:15" s="31" customFormat="1" ht="15.75">
      <c r="A22" s="30" t="s">
        <v>70</v>
      </c>
      <c r="B22" s="30" t="s">
        <v>71</v>
      </c>
      <c r="C22" s="30" t="s">
        <v>72</v>
      </c>
      <c r="D22" s="30" t="s">
        <v>73</v>
      </c>
      <c r="E22" s="32" t="s">
        <v>74</v>
      </c>
      <c r="F22" s="68">
        <v>3485.162</v>
      </c>
      <c r="G22" s="68">
        <v>2951.68</v>
      </c>
      <c r="H22" s="68">
        <v>354.772</v>
      </c>
      <c r="I22" s="68">
        <v>12.787</v>
      </c>
      <c r="J22" s="68">
        <v>115.221</v>
      </c>
      <c r="K22" s="68">
        <v>2.681</v>
      </c>
      <c r="L22" s="68">
        <v>48.021</v>
      </c>
      <c r="M22" s="68">
        <v>392.852</v>
      </c>
      <c r="N22" s="68">
        <v>2607.547</v>
      </c>
      <c r="O22" s="56">
        <f t="shared" si="1"/>
        <v>0</v>
      </c>
    </row>
    <row r="23" spans="1:15" s="31" customFormat="1" ht="15.75">
      <c r="A23" s="30" t="s">
        <v>75</v>
      </c>
      <c r="B23" s="30" t="s">
        <v>76</v>
      </c>
      <c r="C23" s="30" t="s">
        <v>77</v>
      </c>
      <c r="D23" s="30" t="s">
        <v>78</v>
      </c>
      <c r="E23" s="32" t="s">
        <v>79</v>
      </c>
      <c r="F23" s="68">
        <v>853.022</v>
      </c>
      <c r="G23" s="68">
        <v>637.699</v>
      </c>
      <c r="H23" s="68">
        <v>176.392</v>
      </c>
      <c r="I23" s="68">
        <v>3.371</v>
      </c>
      <c r="J23" s="68">
        <v>23.411</v>
      </c>
      <c r="K23" s="68">
        <v>0.481</v>
      </c>
      <c r="L23" s="68">
        <v>11.668</v>
      </c>
      <c r="M23" s="68">
        <v>54.994</v>
      </c>
      <c r="N23" s="68">
        <v>589.26</v>
      </c>
      <c r="O23" s="56">
        <f t="shared" si="1"/>
        <v>0</v>
      </c>
    </row>
    <row r="24" spans="1:15" s="31" customFormat="1" ht="15.75">
      <c r="A24" s="30" t="s">
        <v>80</v>
      </c>
      <c r="B24" s="30" t="s">
        <v>81</v>
      </c>
      <c r="C24" s="30" t="s">
        <v>82</v>
      </c>
      <c r="D24" s="30" t="s">
        <v>83</v>
      </c>
      <c r="E24" s="32" t="s">
        <v>84</v>
      </c>
      <c r="F24" s="68">
        <v>583.978</v>
      </c>
      <c r="G24" s="68">
        <v>222.148</v>
      </c>
      <c r="H24" s="68">
        <v>333.187</v>
      </c>
      <c r="I24" s="68">
        <v>2.164</v>
      </c>
      <c r="J24" s="68">
        <v>17.367</v>
      </c>
      <c r="K24" s="68">
        <v>0.52</v>
      </c>
      <c r="L24" s="68">
        <v>8.592</v>
      </c>
      <c r="M24" s="68">
        <v>48.313</v>
      </c>
      <c r="N24" s="68">
        <v>183.63</v>
      </c>
      <c r="O24" s="56">
        <f t="shared" si="1"/>
        <v>0</v>
      </c>
    </row>
    <row r="25" spans="1:15" s="31" customFormat="1" ht="15.75">
      <c r="A25" s="30" t="s">
        <v>85</v>
      </c>
      <c r="B25" s="30" t="s">
        <v>86</v>
      </c>
      <c r="C25" s="30" t="s">
        <v>87</v>
      </c>
      <c r="D25" s="30" t="s">
        <v>88</v>
      </c>
      <c r="E25" s="32" t="s">
        <v>89</v>
      </c>
      <c r="F25" s="68">
        <v>18088.505</v>
      </c>
      <c r="G25" s="68">
        <v>14482.195</v>
      </c>
      <c r="H25" s="68">
        <v>2855.824</v>
      </c>
      <c r="I25" s="68">
        <v>86.28</v>
      </c>
      <c r="J25" s="68">
        <v>404.592</v>
      </c>
      <c r="K25" s="68">
        <v>16.661</v>
      </c>
      <c r="L25" s="68">
        <v>242.953</v>
      </c>
      <c r="M25" s="68">
        <v>3627.137</v>
      </c>
      <c r="N25" s="68">
        <v>11108.97</v>
      </c>
      <c r="O25" s="56">
        <f t="shared" si="1"/>
        <v>0</v>
      </c>
    </row>
    <row r="26" spans="1:15" s="31" customFormat="1" ht="15.75">
      <c r="A26" s="30" t="s">
        <v>90</v>
      </c>
      <c r="B26" s="30" t="s">
        <v>91</v>
      </c>
      <c r="C26" s="30" t="s">
        <v>92</v>
      </c>
      <c r="D26" s="30" t="s">
        <v>93</v>
      </c>
      <c r="E26" s="32" t="s">
        <v>94</v>
      </c>
      <c r="F26" s="68">
        <v>9330.086</v>
      </c>
      <c r="G26" s="68">
        <v>6147.046</v>
      </c>
      <c r="H26" s="68">
        <v>2774.898</v>
      </c>
      <c r="I26" s="68">
        <v>32.971</v>
      </c>
      <c r="J26" s="68">
        <v>256.584</v>
      </c>
      <c r="K26" s="68">
        <v>7.702</v>
      </c>
      <c r="L26" s="68">
        <v>110.885</v>
      </c>
      <c r="M26" s="68">
        <v>692.373</v>
      </c>
      <c r="N26" s="68">
        <v>5519.118</v>
      </c>
      <c r="O26" s="56">
        <f t="shared" si="1"/>
        <v>0</v>
      </c>
    </row>
    <row r="27" spans="1:15" s="31" customFormat="1" ht="15.75">
      <c r="A27" s="30" t="s">
        <v>95</v>
      </c>
      <c r="B27" s="30" t="s">
        <v>96</v>
      </c>
      <c r="C27" s="30" t="s">
        <v>97</v>
      </c>
      <c r="D27" s="30" t="s">
        <v>98</v>
      </c>
      <c r="E27" s="32" t="s">
        <v>99</v>
      </c>
      <c r="F27" s="68">
        <v>1275.599</v>
      </c>
      <c r="G27" s="68">
        <v>374.983</v>
      </c>
      <c r="H27" s="68">
        <v>37.527</v>
      </c>
      <c r="I27" s="68">
        <v>7.033</v>
      </c>
      <c r="J27" s="68">
        <v>504.902</v>
      </c>
      <c r="K27" s="68">
        <v>118.501</v>
      </c>
      <c r="L27" s="68">
        <v>232.653</v>
      </c>
      <c r="M27" s="68">
        <v>108.33</v>
      </c>
      <c r="N27" s="68">
        <v>318.922</v>
      </c>
      <c r="O27" s="56">
        <f t="shared" si="1"/>
        <v>0</v>
      </c>
    </row>
    <row r="28" spans="1:15" s="31" customFormat="1" ht="15.75">
      <c r="A28" s="30" t="s">
        <v>100</v>
      </c>
      <c r="B28" s="30" t="s">
        <v>101</v>
      </c>
      <c r="C28" s="30" t="s">
        <v>102</v>
      </c>
      <c r="D28" s="30" t="s">
        <v>103</v>
      </c>
      <c r="E28" s="32" t="s">
        <v>104</v>
      </c>
      <c r="F28" s="68">
        <v>1464.413</v>
      </c>
      <c r="G28" s="68">
        <v>1388.872</v>
      </c>
      <c r="H28" s="68">
        <v>12.443</v>
      </c>
      <c r="I28" s="68">
        <v>22.009</v>
      </c>
      <c r="J28" s="68">
        <v>16.456</v>
      </c>
      <c r="K28" s="68">
        <v>1.927</v>
      </c>
      <c r="L28" s="68">
        <v>22.706</v>
      </c>
      <c r="M28" s="68">
        <v>142.034</v>
      </c>
      <c r="N28" s="68">
        <v>1256.641</v>
      </c>
      <c r="O28" s="56">
        <f t="shared" si="1"/>
        <v>0</v>
      </c>
    </row>
    <row r="29" spans="1:15" s="31" customFormat="1" ht="15.75">
      <c r="A29" s="30" t="s">
        <v>105</v>
      </c>
      <c r="B29" s="30" t="s">
        <v>106</v>
      </c>
      <c r="C29" s="30" t="s">
        <v>107</v>
      </c>
      <c r="D29" s="30" t="s">
        <v>108</v>
      </c>
      <c r="E29" s="32" t="s">
        <v>109</v>
      </c>
      <c r="F29" s="68">
        <v>12718.011</v>
      </c>
      <c r="G29" s="68">
        <v>10080.451</v>
      </c>
      <c r="H29" s="68">
        <v>1913.673</v>
      </c>
      <c r="I29" s="68">
        <v>42.017</v>
      </c>
      <c r="J29" s="68">
        <v>525.344</v>
      </c>
      <c r="K29" s="68">
        <v>8.542</v>
      </c>
      <c r="L29" s="68">
        <v>147.984</v>
      </c>
      <c r="M29" s="68">
        <v>1823.801</v>
      </c>
      <c r="N29" s="68">
        <v>8353.911</v>
      </c>
      <c r="O29" s="56">
        <f t="shared" si="1"/>
        <v>0</v>
      </c>
    </row>
    <row r="30" spans="1:15" s="31" customFormat="1" ht="15.75">
      <c r="A30" s="30" t="s">
        <v>110</v>
      </c>
      <c r="B30" s="30" t="s">
        <v>111</v>
      </c>
      <c r="C30" s="30" t="s">
        <v>112</v>
      </c>
      <c r="D30" s="30" t="s">
        <v>113</v>
      </c>
      <c r="E30" s="32" t="s">
        <v>114</v>
      </c>
      <c r="F30" s="68">
        <v>6301.7</v>
      </c>
      <c r="G30" s="68">
        <v>5559.873</v>
      </c>
      <c r="H30" s="68">
        <v>564.195</v>
      </c>
      <c r="I30" s="68">
        <v>19.307</v>
      </c>
      <c r="J30" s="68">
        <v>83.256</v>
      </c>
      <c r="K30" s="68">
        <v>2.961</v>
      </c>
      <c r="L30" s="68">
        <v>72.108</v>
      </c>
      <c r="M30" s="68">
        <v>306.796</v>
      </c>
      <c r="N30" s="68">
        <v>5276.498</v>
      </c>
      <c r="O30" s="56">
        <f t="shared" si="1"/>
        <v>0</v>
      </c>
    </row>
    <row r="31" spans="1:15" s="31" customFormat="1" ht="15.75">
      <c r="A31" s="30" t="s">
        <v>115</v>
      </c>
      <c r="B31" s="30" t="s">
        <v>116</v>
      </c>
      <c r="C31" s="30" t="s">
        <v>117</v>
      </c>
      <c r="D31" s="30" t="s">
        <v>118</v>
      </c>
      <c r="E31" s="32" t="s">
        <v>119</v>
      </c>
      <c r="F31" s="68">
        <v>2964.391</v>
      </c>
      <c r="G31" s="68">
        <v>2800.224</v>
      </c>
      <c r="H31" s="68">
        <v>75.159</v>
      </c>
      <c r="I31" s="68">
        <v>12.004</v>
      </c>
      <c r="J31" s="68">
        <v>45.151</v>
      </c>
      <c r="K31" s="68">
        <v>1.382</v>
      </c>
      <c r="L31" s="68">
        <v>30.471</v>
      </c>
      <c r="M31" s="68">
        <v>116.359</v>
      </c>
      <c r="N31" s="68">
        <v>2692.672</v>
      </c>
      <c r="O31" s="56">
        <f t="shared" si="1"/>
        <v>0</v>
      </c>
    </row>
    <row r="32" spans="1:15" s="31" customFormat="1" ht="15.75">
      <c r="A32" s="30" t="s">
        <v>120</v>
      </c>
      <c r="B32" s="30" t="s">
        <v>121</v>
      </c>
      <c r="C32" s="30" t="s">
        <v>122</v>
      </c>
      <c r="D32" s="30" t="s">
        <v>123</v>
      </c>
      <c r="E32" s="32" t="s">
        <v>124</v>
      </c>
      <c r="F32" s="68">
        <v>2755.7</v>
      </c>
      <c r="G32" s="68">
        <v>2452.356</v>
      </c>
      <c r="H32" s="68">
        <v>166.35</v>
      </c>
      <c r="I32" s="68">
        <v>28.23</v>
      </c>
      <c r="J32" s="68">
        <v>59.134</v>
      </c>
      <c r="K32" s="68">
        <v>1.958</v>
      </c>
      <c r="L32" s="68">
        <v>47.672</v>
      </c>
      <c r="M32" s="68">
        <v>235.481</v>
      </c>
      <c r="N32" s="68">
        <v>2234.49</v>
      </c>
      <c r="O32" s="56">
        <f t="shared" si="1"/>
        <v>0</v>
      </c>
    </row>
    <row r="33" spans="1:15" s="31" customFormat="1" ht="15.75">
      <c r="A33" s="30" t="s">
        <v>125</v>
      </c>
      <c r="B33" s="30" t="s">
        <v>126</v>
      </c>
      <c r="C33" s="30" t="s">
        <v>127</v>
      </c>
      <c r="D33" s="30" t="s">
        <v>128</v>
      </c>
      <c r="E33" s="32" t="s">
        <v>129</v>
      </c>
      <c r="F33" s="68">
        <v>4219.374</v>
      </c>
      <c r="G33" s="68">
        <v>3797.295</v>
      </c>
      <c r="H33" s="68">
        <v>323.838</v>
      </c>
      <c r="I33" s="68">
        <v>10.58</v>
      </c>
      <c r="J33" s="68">
        <v>41.386</v>
      </c>
      <c r="K33" s="68">
        <v>2.118</v>
      </c>
      <c r="L33" s="68">
        <v>44.157</v>
      </c>
      <c r="M33" s="68">
        <v>95.325</v>
      </c>
      <c r="N33" s="68">
        <v>3712.273</v>
      </c>
      <c r="O33" s="56">
        <f t="shared" si="1"/>
        <v>0</v>
      </c>
    </row>
    <row r="34" spans="1:15" s="31" customFormat="1" ht="15.75">
      <c r="A34" s="30" t="s">
        <v>130</v>
      </c>
      <c r="B34" s="30" t="s">
        <v>131</v>
      </c>
      <c r="C34" s="30" t="s">
        <v>132</v>
      </c>
      <c r="D34" s="30" t="s">
        <v>133</v>
      </c>
      <c r="E34" s="32" t="s">
        <v>134</v>
      </c>
      <c r="F34" s="68">
        <v>4240.327</v>
      </c>
      <c r="G34" s="68">
        <v>2782.308</v>
      </c>
      <c r="H34" s="68">
        <v>1330.07</v>
      </c>
      <c r="I34" s="68">
        <v>26.742</v>
      </c>
      <c r="J34" s="68">
        <v>58.372</v>
      </c>
      <c r="K34" s="68">
        <v>1.677</v>
      </c>
      <c r="L34" s="68">
        <v>41.158</v>
      </c>
      <c r="M34" s="68">
        <v>132.717</v>
      </c>
      <c r="N34" s="68">
        <v>2667.214</v>
      </c>
      <c r="O34" s="56">
        <f t="shared" si="1"/>
        <v>0</v>
      </c>
    </row>
    <row r="35" spans="1:15" s="31" customFormat="1" ht="15.75">
      <c r="A35" s="30" t="s">
        <v>135</v>
      </c>
      <c r="B35" s="30" t="s">
        <v>136</v>
      </c>
      <c r="C35" s="30" t="s">
        <v>137</v>
      </c>
      <c r="D35" s="30" t="s">
        <v>138</v>
      </c>
      <c r="E35" s="32" t="s">
        <v>139</v>
      </c>
      <c r="F35" s="68">
        <v>1314.963</v>
      </c>
      <c r="G35" s="68">
        <v>1268.395</v>
      </c>
      <c r="H35" s="68">
        <v>13.267</v>
      </c>
      <c r="I35" s="68">
        <v>7.701</v>
      </c>
      <c r="J35" s="68">
        <v>11.975</v>
      </c>
      <c r="K35" s="68">
        <v>0.462</v>
      </c>
      <c r="L35" s="68">
        <v>13.163</v>
      </c>
      <c r="M35" s="68">
        <v>15.772</v>
      </c>
      <c r="N35" s="68">
        <v>1254.44</v>
      </c>
      <c r="O35" s="56">
        <f t="shared" si="1"/>
        <v>0</v>
      </c>
    </row>
    <row r="36" spans="1:15" s="31" customFormat="1" ht="15.75">
      <c r="A36" s="30" t="s">
        <v>140</v>
      </c>
      <c r="B36" s="30" t="s">
        <v>141</v>
      </c>
      <c r="C36" s="30" t="s">
        <v>142</v>
      </c>
      <c r="D36" s="30" t="s">
        <v>143</v>
      </c>
      <c r="E36" s="32" t="s">
        <v>144</v>
      </c>
      <c r="F36" s="68">
        <v>5612.196</v>
      </c>
      <c r="G36" s="68">
        <v>3581.743</v>
      </c>
      <c r="H36" s="68">
        <v>1646.173</v>
      </c>
      <c r="I36" s="68">
        <v>19.708</v>
      </c>
      <c r="J36" s="68">
        <v>273.226</v>
      </c>
      <c r="K36" s="68">
        <v>4.158</v>
      </c>
      <c r="L36" s="68">
        <v>87.188</v>
      </c>
      <c r="M36" s="68">
        <v>351.32</v>
      </c>
      <c r="N36" s="68">
        <v>3282.319</v>
      </c>
      <c r="O36" s="56">
        <f t="shared" si="1"/>
        <v>0</v>
      </c>
    </row>
    <row r="37" spans="1:15" s="31" customFormat="1" ht="15.75">
      <c r="A37" s="30" t="s">
        <v>145</v>
      </c>
      <c r="B37" s="30" t="s">
        <v>146</v>
      </c>
      <c r="C37" s="30" t="s">
        <v>147</v>
      </c>
      <c r="D37" s="30" t="s">
        <v>148</v>
      </c>
      <c r="E37" s="32" t="s">
        <v>149</v>
      </c>
      <c r="F37" s="68">
        <v>6466.399</v>
      </c>
      <c r="G37" s="68">
        <v>5599.906</v>
      </c>
      <c r="H37" s="68">
        <v>446.821</v>
      </c>
      <c r="I37" s="68">
        <v>19.416</v>
      </c>
      <c r="J37" s="68">
        <v>306.266</v>
      </c>
      <c r="K37" s="68">
        <v>5.242</v>
      </c>
      <c r="L37" s="68">
        <v>88.748</v>
      </c>
      <c r="M37" s="68">
        <v>523.585</v>
      </c>
      <c r="N37" s="68">
        <v>5173.792</v>
      </c>
      <c r="O37" s="56">
        <f t="shared" si="1"/>
        <v>0</v>
      </c>
    </row>
    <row r="38" spans="1:15" s="31" customFormat="1" ht="15.75">
      <c r="A38" s="30" t="s">
        <v>150</v>
      </c>
      <c r="B38" s="30" t="s">
        <v>151</v>
      </c>
      <c r="C38" s="30" t="s">
        <v>152</v>
      </c>
      <c r="D38" s="30" t="s">
        <v>153</v>
      </c>
      <c r="E38" s="32" t="s">
        <v>154</v>
      </c>
      <c r="F38" s="68">
        <v>10082.438</v>
      </c>
      <c r="G38" s="68">
        <v>8197.275</v>
      </c>
      <c r="H38" s="68">
        <v>1437.896</v>
      </c>
      <c r="I38" s="68">
        <v>62.082</v>
      </c>
      <c r="J38" s="68">
        <v>231.495</v>
      </c>
      <c r="K38" s="68">
        <v>4.145</v>
      </c>
      <c r="L38" s="68">
        <v>149.545</v>
      </c>
      <c r="M38" s="68">
        <v>398.97</v>
      </c>
      <c r="N38" s="68">
        <v>7840.463</v>
      </c>
      <c r="O38" s="56">
        <f t="shared" si="1"/>
        <v>0</v>
      </c>
    </row>
    <row r="39" spans="1:15" s="31" customFormat="1" ht="15.75">
      <c r="A39" s="30" t="s">
        <v>155</v>
      </c>
      <c r="B39" s="30" t="s">
        <v>156</v>
      </c>
      <c r="C39" s="30" t="s">
        <v>157</v>
      </c>
      <c r="D39" s="30" t="s">
        <v>158</v>
      </c>
      <c r="E39" s="32" t="s">
        <v>159</v>
      </c>
      <c r="F39" s="68">
        <v>5148.346</v>
      </c>
      <c r="G39" s="68">
        <v>4596.217</v>
      </c>
      <c r="H39" s="68">
        <v>229.192</v>
      </c>
      <c r="I39" s="68">
        <v>63.291</v>
      </c>
      <c r="J39" s="68">
        <v>181.426</v>
      </c>
      <c r="K39" s="68">
        <v>3.162</v>
      </c>
      <c r="L39" s="68">
        <v>75.058</v>
      </c>
      <c r="M39" s="68">
        <v>200.541</v>
      </c>
      <c r="N39" s="68">
        <v>4420.256</v>
      </c>
      <c r="O39" s="56">
        <f t="shared" si="1"/>
        <v>0</v>
      </c>
    </row>
    <row r="40" spans="1:15" s="31" customFormat="1" ht="15.75">
      <c r="A40" s="30" t="s">
        <v>160</v>
      </c>
      <c r="B40" s="30" t="s">
        <v>161</v>
      </c>
      <c r="C40" s="30" t="s">
        <v>162</v>
      </c>
      <c r="D40" s="30" t="s">
        <v>163</v>
      </c>
      <c r="E40" s="32" t="s">
        <v>164</v>
      </c>
      <c r="F40" s="68">
        <v>2897.15</v>
      </c>
      <c r="G40" s="68">
        <v>1766.053</v>
      </c>
      <c r="H40" s="68">
        <v>1069.064</v>
      </c>
      <c r="I40" s="68">
        <v>14.416</v>
      </c>
      <c r="J40" s="68">
        <v>23.055</v>
      </c>
      <c r="K40" s="68">
        <v>1.002</v>
      </c>
      <c r="L40" s="68">
        <v>23.56</v>
      </c>
      <c r="M40" s="68">
        <v>61.176</v>
      </c>
      <c r="N40" s="68">
        <v>1713.921</v>
      </c>
      <c r="O40" s="56">
        <f t="shared" si="1"/>
        <v>0</v>
      </c>
    </row>
    <row r="41" spans="1:15" s="31" customFormat="1" ht="15.75">
      <c r="A41" s="30" t="s">
        <v>165</v>
      </c>
      <c r="B41" s="30" t="s">
        <v>166</v>
      </c>
      <c r="C41" s="30" t="s">
        <v>167</v>
      </c>
      <c r="D41" s="30" t="s">
        <v>168</v>
      </c>
      <c r="E41" s="32" t="s">
        <v>169</v>
      </c>
      <c r="F41" s="68">
        <v>5861.572</v>
      </c>
      <c r="G41" s="68">
        <v>4991.519</v>
      </c>
      <c r="H41" s="68">
        <v>673.079</v>
      </c>
      <c r="I41" s="68">
        <v>29.481</v>
      </c>
      <c r="J41" s="68">
        <v>82.55</v>
      </c>
      <c r="K41" s="68">
        <v>4.41</v>
      </c>
      <c r="L41" s="68">
        <v>80.533</v>
      </c>
      <c r="M41" s="68">
        <v>175.715</v>
      </c>
      <c r="N41" s="68">
        <v>4833.307</v>
      </c>
      <c r="O41" s="56">
        <f t="shared" si="1"/>
        <v>0</v>
      </c>
    </row>
    <row r="42" spans="1:15" s="31" customFormat="1" ht="15.75">
      <c r="A42" s="30" t="s">
        <v>170</v>
      </c>
      <c r="B42" s="30" t="s">
        <v>171</v>
      </c>
      <c r="C42" s="30" t="s">
        <v>172</v>
      </c>
      <c r="D42" s="30" t="s">
        <v>173</v>
      </c>
      <c r="E42" s="32" t="s">
        <v>174</v>
      </c>
      <c r="F42" s="68">
        <v>946.23</v>
      </c>
      <c r="G42" s="68">
        <v>857.19</v>
      </c>
      <c r="H42" s="68">
        <v>5.853</v>
      </c>
      <c r="I42" s="68">
        <v>60.642</v>
      </c>
      <c r="J42" s="68">
        <v>6.14</v>
      </c>
      <c r="K42" s="68">
        <v>0.612</v>
      </c>
      <c r="L42" s="68">
        <v>15.793</v>
      </c>
      <c r="M42" s="68">
        <v>26.73</v>
      </c>
      <c r="N42" s="68">
        <v>834.621</v>
      </c>
      <c r="O42" s="56">
        <f t="shared" si="1"/>
        <v>0</v>
      </c>
    </row>
    <row r="43" spans="1:15" s="31" customFormat="1" ht="15.75">
      <c r="A43" s="30" t="s">
        <v>175</v>
      </c>
      <c r="B43" s="30" t="s">
        <v>176</v>
      </c>
      <c r="C43" s="30" t="s">
        <v>177</v>
      </c>
      <c r="D43" s="30" t="s">
        <v>178</v>
      </c>
      <c r="E43" s="32" t="s">
        <v>179</v>
      </c>
      <c r="F43" s="68">
        <v>1760.435</v>
      </c>
      <c r="G43" s="68">
        <v>1613.122</v>
      </c>
      <c r="H43" s="68">
        <v>78.342</v>
      </c>
      <c r="I43" s="68">
        <v>18.496</v>
      </c>
      <c r="J43" s="68">
        <v>27.745</v>
      </c>
      <c r="K43" s="68">
        <v>1.43</v>
      </c>
      <c r="L43" s="68">
        <v>21.3</v>
      </c>
      <c r="M43" s="68">
        <v>131.327</v>
      </c>
      <c r="N43" s="68">
        <v>1491.921</v>
      </c>
      <c r="O43" s="56">
        <f t="shared" si="1"/>
        <v>0</v>
      </c>
    </row>
    <row r="44" spans="1:15" s="31" customFormat="1" ht="15.75">
      <c r="A44" s="30" t="s">
        <v>180</v>
      </c>
      <c r="B44" s="30" t="s">
        <v>181</v>
      </c>
      <c r="C44" s="30" t="s">
        <v>182</v>
      </c>
      <c r="D44" s="30" t="s">
        <v>183</v>
      </c>
      <c r="E44" s="32" t="s">
        <v>184</v>
      </c>
      <c r="F44" s="68">
        <v>2493.405</v>
      </c>
      <c r="G44" s="68">
        <v>2028.319</v>
      </c>
      <c r="H44" s="68">
        <v>198.063</v>
      </c>
      <c r="I44" s="68">
        <v>36.692</v>
      </c>
      <c r="J44" s="68">
        <v>151.878</v>
      </c>
      <c r="K44" s="68">
        <v>13.115</v>
      </c>
      <c r="L44" s="68">
        <v>65.338</v>
      </c>
      <c r="M44" s="68">
        <v>610.505</v>
      </c>
      <c r="N44" s="68">
        <v>1461.809</v>
      </c>
      <c r="O44" s="56">
        <f t="shared" si="1"/>
        <v>0</v>
      </c>
    </row>
    <row r="45" spans="1:15" s="31" customFormat="1" ht="15.75">
      <c r="A45" s="30" t="s">
        <v>185</v>
      </c>
      <c r="B45" s="30" t="s">
        <v>186</v>
      </c>
      <c r="C45" s="30" t="s">
        <v>187</v>
      </c>
      <c r="D45" s="30" t="s">
        <v>188</v>
      </c>
      <c r="E45" s="32" t="s">
        <v>189</v>
      </c>
      <c r="F45" s="68">
        <v>1311.894</v>
      </c>
      <c r="G45" s="68">
        <v>1254.761</v>
      </c>
      <c r="H45" s="68">
        <v>15.934</v>
      </c>
      <c r="I45" s="68">
        <v>3.645</v>
      </c>
      <c r="J45" s="68">
        <v>23.856</v>
      </c>
      <c r="K45" s="68">
        <v>0.497</v>
      </c>
      <c r="L45" s="68">
        <v>13.201</v>
      </c>
      <c r="M45" s="68">
        <v>32.203</v>
      </c>
      <c r="N45" s="68">
        <v>1225.982</v>
      </c>
      <c r="O45" s="56">
        <f t="shared" si="1"/>
        <v>0</v>
      </c>
    </row>
    <row r="46" spans="1:15" s="31" customFormat="1" ht="15.75">
      <c r="A46" s="30" t="s">
        <v>190</v>
      </c>
      <c r="B46" s="30" t="s">
        <v>191</v>
      </c>
      <c r="C46" s="30" t="s">
        <v>192</v>
      </c>
      <c r="D46" s="30" t="s">
        <v>193</v>
      </c>
      <c r="E46" s="32" t="s">
        <v>194</v>
      </c>
      <c r="F46" s="68">
        <v>8623.721</v>
      </c>
      <c r="G46" s="68">
        <v>6600.582</v>
      </c>
      <c r="H46" s="68">
        <v>1245.093</v>
      </c>
      <c r="I46" s="68">
        <v>28.709</v>
      </c>
      <c r="J46" s="68">
        <v>627.903</v>
      </c>
      <c r="K46" s="68">
        <v>7.183</v>
      </c>
      <c r="L46" s="68">
        <v>114.251</v>
      </c>
      <c r="M46" s="68">
        <v>1338.954</v>
      </c>
      <c r="N46" s="68">
        <v>5423.385</v>
      </c>
      <c r="O46" s="56">
        <f t="shared" si="1"/>
        <v>0</v>
      </c>
    </row>
    <row r="47" spans="1:15" s="31" customFormat="1" ht="15.75">
      <c r="A47" s="30" t="s">
        <v>195</v>
      </c>
      <c r="B47" s="30" t="s">
        <v>196</v>
      </c>
      <c r="C47" s="30" t="s">
        <v>197</v>
      </c>
      <c r="D47" s="30" t="s">
        <v>198</v>
      </c>
      <c r="E47" s="32" t="s">
        <v>199</v>
      </c>
      <c r="F47" s="68">
        <v>1942.608</v>
      </c>
      <c r="G47" s="68">
        <v>1634.995</v>
      </c>
      <c r="H47" s="68">
        <v>54.421</v>
      </c>
      <c r="I47" s="68">
        <v>190.541</v>
      </c>
      <c r="J47" s="68">
        <v>26.929</v>
      </c>
      <c r="K47" s="68">
        <v>2.681</v>
      </c>
      <c r="L47" s="68">
        <v>33.041</v>
      </c>
      <c r="M47" s="68">
        <v>860.621</v>
      </c>
      <c r="N47" s="68">
        <v>822.688</v>
      </c>
      <c r="O47" s="56">
        <f t="shared" si="1"/>
        <v>0</v>
      </c>
    </row>
    <row r="48" spans="1:15" s="31" customFormat="1" ht="15.75">
      <c r="A48" s="30" t="s">
        <v>200</v>
      </c>
      <c r="B48" s="30" t="s">
        <v>201</v>
      </c>
      <c r="C48" s="30" t="s">
        <v>202</v>
      </c>
      <c r="D48" s="30" t="s">
        <v>203</v>
      </c>
      <c r="E48" s="32" t="s">
        <v>204</v>
      </c>
      <c r="F48" s="68">
        <v>19356.564</v>
      </c>
      <c r="G48" s="68">
        <v>14302.783</v>
      </c>
      <c r="H48" s="68">
        <v>3338.516</v>
      </c>
      <c r="I48" s="68">
        <v>106.215</v>
      </c>
      <c r="J48" s="68">
        <v>1296.325</v>
      </c>
      <c r="K48" s="68">
        <v>19.275</v>
      </c>
      <c r="L48" s="68">
        <v>293.45</v>
      </c>
      <c r="M48" s="68">
        <v>3119.945</v>
      </c>
      <c r="N48" s="68">
        <v>11793.201</v>
      </c>
      <c r="O48" s="56">
        <f t="shared" si="1"/>
        <v>0</v>
      </c>
    </row>
    <row r="49" spans="1:15" s="31" customFormat="1" ht="15.75">
      <c r="A49" s="30" t="s">
        <v>205</v>
      </c>
      <c r="B49" s="30" t="s">
        <v>206</v>
      </c>
      <c r="C49" s="30" t="s">
        <v>207</v>
      </c>
      <c r="D49" s="30" t="s">
        <v>208</v>
      </c>
      <c r="E49" s="32" t="s">
        <v>209</v>
      </c>
      <c r="F49" s="68">
        <v>8866.977</v>
      </c>
      <c r="G49" s="68">
        <v>6567.169</v>
      </c>
      <c r="H49" s="68">
        <v>1916.278</v>
      </c>
      <c r="I49" s="68">
        <v>111.731</v>
      </c>
      <c r="J49" s="68">
        <v>164.959</v>
      </c>
      <c r="K49" s="68">
        <v>6.088</v>
      </c>
      <c r="L49" s="68">
        <v>100.752</v>
      </c>
      <c r="M49" s="68">
        <v>586.706</v>
      </c>
      <c r="N49" s="68">
        <v>6034.675</v>
      </c>
      <c r="O49" s="56">
        <f t="shared" si="1"/>
        <v>0</v>
      </c>
    </row>
    <row r="50" spans="1:15" s="31" customFormat="1" ht="15.75">
      <c r="A50" s="30" t="s">
        <v>210</v>
      </c>
      <c r="B50" s="30" t="s">
        <v>211</v>
      </c>
      <c r="C50" s="30" t="s">
        <v>212</v>
      </c>
      <c r="D50" s="30" t="s">
        <v>213</v>
      </c>
      <c r="E50" s="32" t="s">
        <v>214</v>
      </c>
      <c r="F50" s="68">
        <v>636.771</v>
      </c>
      <c r="G50" s="68">
        <v>583.222</v>
      </c>
      <c r="H50" s="68">
        <v>6.651</v>
      </c>
      <c r="I50" s="68">
        <v>34.538</v>
      </c>
      <c r="J50" s="68">
        <v>4.816</v>
      </c>
      <c r="K50" s="68">
        <v>0.303</v>
      </c>
      <c r="L50" s="68">
        <v>7.241</v>
      </c>
      <c r="M50" s="68">
        <v>12.217</v>
      </c>
      <c r="N50" s="68">
        <v>572.767</v>
      </c>
      <c r="O50" s="56">
        <f t="shared" si="1"/>
        <v>0</v>
      </c>
    </row>
    <row r="51" spans="1:15" s="31" customFormat="1" ht="15.75">
      <c r="A51" s="30" t="s">
        <v>215</v>
      </c>
      <c r="B51" s="30" t="s">
        <v>216</v>
      </c>
      <c r="C51" s="30" t="s">
        <v>217</v>
      </c>
      <c r="D51" s="30" t="s">
        <v>218</v>
      </c>
      <c r="E51" s="32" t="s">
        <v>219</v>
      </c>
      <c r="F51" s="68">
        <v>11492.495</v>
      </c>
      <c r="G51" s="68">
        <v>9769.706</v>
      </c>
      <c r="H51" s="68">
        <v>1374.787</v>
      </c>
      <c r="I51" s="68">
        <v>28.58</v>
      </c>
      <c r="J51" s="68">
        <v>170.289</v>
      </c>
      <c r="K51" s="68">
        <v>4.111</v>
      </c>
      <c r="L51" s="68">
        <v>145.022</v>
      </c>
      <c r="M51" s="68">
        <v>288.854</v>
      </c>
      <c r="N51" s="68">
        <v>9518.9</v>
      </c>
      <c r="O51" s="56">
        <f t="shared" si="1"/>
        <v>0</v>
      </c>
    </row>
    <row r="52" spans="1:15" s="31" customFormat="1" ht="15.75">
      <c r="A52" s="30" t="s">
        <v>220</v>
      </c>
      <c r="B52" s="30" t="s">
        <v>221</v>
      </c>
      <c r="C52" s="30" t="s">
        <v>222</v>
      </c>
      <c r="D52" s="30" t="s">
        <v>223</v>
      </c>
      <c r="E52" s="32" t="s">
        <v>224</v>
      </c>
      <c r="F52" s="68">
        <v>3574.334</v>
      </c>
      <c r="G52" s="68">
        <v>2801.013</v>
      </c>
      <c r="H52" s="68">
        <v>281.198</v>
      </c>
      <c r="I52" s="68">
        <v>288.05</v>
      </c>
      <c r="J52" s="68">
        <v>56.708</v>
      </c>
      <c r="K52" s="68">
        <v>3.547</v>
      </c>
      <c r="L52" s="68">
        <v>143.818</v>
      </c>
      <c r="M52" s="68">
        <v>257.336</v>
      </c>
      <c r="N52" s="68">
        <v>2575.503</v>
      </c>
      <c r="O52" s="56">
        <f t="shared" si="1"/>
        <v>0</v>
      </c>
    </row>
    <row r="53" spans="1:15" s="31" customFormat="1" ht="15.75">
      <c r="A53" s="30" t="s">
        <v>225</v>
      </c>
      <c r="B53" s="30" t="s">
        <v>226</v>
      </c>
      <c r="C53" s="30" t="s">
        <v>227</v>
      </c>
      <c r="D53" s="30" t="s">
        <v>228</v>
      </c>
      <c r="E53" s="32" t="s">
        <v>229</v>
      </c>
      <c r="F53" s="68">
        <v>3677.545</v>
      </c>
      <c r="G53" s="68">
        <v>3322.627</v>
      </c>
      <c r="H53" s="68">
        <v>70.702</v>
      </c>
      <c r="I53" s="68">
        <v>55.073</v>
      </c>
      <c r="J53" s="68">
        <v>129.727</v>
      </c>
      <c r="K53" s="68">
        <v>10.447</v>
      </c>
      <c r="L53" s="68">
        <v>88.969</v>
      </c>
      <c r="M53" s="68">
        <v>375.178</v>
      </c>
      <c r="N53" s="68">
        <v>2979.569</v>
      </c>
      <c r="O53" s="56">
        <f t="shared" si="1"/>
        <v>0</v>
      </c>
    </row>
    <row r="54" spans="1:15" s="31" customFormat="1" ht="15.75">
      <c r="A54" s="30" t="s">
        <v>230</v>
      </c>
      <c r="B54" s="30" t="s">
        <v>231</v>
      </c>
      <c r="C54" s="30" t="s">
        <v>232</v>
      </c>
      <c r="D54" s="30" t="s">
        <v>233</v>
      </c>
      <c r="E54" s="32" t="s">
        <v>234</v>
      </c>
      <c r="F54" s="68">
        <v>12471.142</v>
      </c>
      <c r="G54" s="68">
        <v>10690.352</v>
      </c>
      <c r="H54" s="68">
        <v>1334.228</v>
      </c>
      <c r="I54" s="68">
        <v>25.66</v>
      </c>
      <c r="J54" s="68">
        <v>289.31</v>
      </c>
      <c r="K54" s="68">
        <v>5.67</v>
      </c>
      <c r="L54" s="68">
        <v>125.922</v>
      </c>
      <c r="M54" s="68">
        <v>553.819</v>
      </c>
      <c r="N54" s="68">
        <v>10224.593</v>
      </c>
      <c r="O54" s="56">
        <f t="shared" si="1"/>
        <v>0</v>
      </c>
    </row>
    <row r="55" spans="1:15" s="31" customFormat="1" ht="15.75">
      <c r="A55" s="30" t="s">
        <v>235</v>
      </c>
      <c r="B55" s="30" t="s">
        <v>236</v>
      </c>
      <c r="C55" s="30" t="s">
        <v>237</v>
      </c>
      <c r="D55" s="30" t="s">
        <v>238</v>
      </c>
      <c r="E55" s="32" t="s">
        <v>239</v>
      </c>
      <c r="F55" s="68">
        <v>1060.196</v>
      </c>
      <c r="G55" s="68">
        <v>940.657</v>
      </c>
      <c r="H55" s="68">
        <v>66.313</v>
      </c>
      <c r="I55" s="68">
        <v>6.698</v>
      </c>
      <c r="J55" s="68">
        <v>28.582</v>
      </c>
      <c r="K55" s="68">
        <v>1.378</v>
      </c>
      <c r="L55" s="68">
        <v>16.568</v>
      </c>
      <c r="M55" s="68">
        <v>117.235</v>
      </c>
      <c r="N55" s="68">
        <v>843.486</v>
      </c>
      <c r="O55" s="56">
        <f t="shared" si="1"/>
        <v>0</v>
      </c>
    </row>
    <row r="56" spans="1:15" s="31" customFormat="1" ht="15.75">
      <c r="A56" s="30" t="s">
        <v>240</v>
      </c>
      <c r="B56" s="30" t="s">
        <v>241</v>
      </c>
      <c r="C56" s="30" t="s">
        <v>242</v>
      </c>
      <c r="D56" s="30" t="s">
        <v>243</v>
      </c>
      <c r="E56" s="32" t="s">
        <v>244</v>
      </c>
      <c r="F56" s="68">
        <v>4339.399</v>
      </c>
      <c r="G56" s="68">
        <v>2976.278</v>
      </c>
      <c r="H56" s="68">
        <v>1248.545</v>
      </c>
      <c r="I56" s="68">
        <v>17.601</v>
      </c>
      <c r="J56" s="68">
        <v>51.631</v>
      </c>
      <c r="K56" s="68">
        <v>2.536</v>
      </c>
      <c r="L56" s="68">
        <v>42.808</v>
      </c>
      <c r="M56" s="68">
        <v>163.082</v>
      </c>
      <c r="N56" s="68">
        <v>2835.106</v>
      </c>
      <c r="O56" s="56">
        <f t="shared" si="1"/>
        <v>0</v>
      </c>
    </row>
    <row r="57" spans="1:15" s="31" customFormat="1" ht="15.75">
      <c r="A57" s="30" t="s">
        <v>245</v>
      </c>
      <c r="B57" s="30" t="s">
        <v>246</v>
      </c>
      <c r="C57" s="30" t="s">
        <v>247</v>
      </c>
      <c r="D57" s="30" t="s">
        <v>248</v>
      </c>
      <c r="E57" s="32" t="s">
        <v>249</v>
      </c>
      <c r="F57" s="68">
        <v>788.519</v>
      </c>
      <c r="G57" s="68">
        <v>695.948</v>
      </c>
      <c r="H57" s="68">
        <v>8.226</v>
      </c>
      <c r="I57" s="68">
        <v>66.915</v>
      </c>
      <c r="J57" s="68">
        <v>6.193</v>
      </c>
      <c r="K57" s="68">
        <v>0.422</v>
      </c>
      <c r="L57" s="68">
        <v>10.815</v>
      </c>
      <c r="M57" s="68">
        <v>19.795</v>
      </c>
      <c r="N57" s="68">
        <v>680.121</v>
      </c>
      <c r="O57" s="56">
        <f t="shared" si="1"/>
        <v>0</v>
      </c>
    </row>
    <row r="58" spans="1:15" s="31" customFormat="1" ht="15.75">
      <c r="A58" s="30" t="s">
        <v>250</v>
      </c>
      <c r="B58" s="30" t="s">
        <v>251</v>
      </c>
      <c r="C58" s="30" t="s">
        <v>252</v>
      </c>
      <c r="D58" s="30" t="s">
        <v>253</v>
      </c>
      <c r="E58" s="32" t="s">
        <v>254</v>
      </c>
      <c r="F58" s="68">
        <v>6089.453</v>
      </c>
      <c r="G58" s="68">
        <v>4897.54</v>
      </c>
      <c r="H58" s="68">
        <v>1025.258</v>
      </c>
      <c r="I58" s="68">
        <v>19.434</v>
      </c>
      <c r="J58" s="68">
        <v>78.592</v>
      </c>
      <c r="K58" s="68">
        <v>3.417</v>
      </c>
      <c r="L58" s="68">
        <v>65.212</v>
      </c>
      <c r="M58" s="68">
        <v>211.642</v>
      </c>
      <c r="N58" s="68">
        <v>4710.112</v>
      </c>
      <c r="O58" s="56">
        <f t="shared" si="1"/>
        <v>0</v>
      </c>
    </row>
    <row r="59" spans="1:15" s="31" customFormat="1" ht="15.75">
      <c r="A59" s="30" t="s">
        <v>255</v>
      </c>
      <c r="B59" s="30" t="s">
        <v>256</v>
      </c>
      <c r="C59" s="30" t="s">
        <v>257</v>
      </c>
      <c r="D59" s="30" t="s">
        <v>258</v>
      </c>
      <c r="E59" s="32" t="s">
        <v>259</v>
      </c>
      <c r="F59" s="68">
        <v>23369.024</v>
      </c>
      <c r="G59" s="68">
        <v>19293.723</v>
      </c>
      <c r="H59" s="68">
        <v>2811.271</v>
      </c>
      <c r="I59" s="68">
        <v>170.309</v>
      </c>
      <c r="J59" s="68">
        <v>775.493</v>
      </c>
      <c r="K59" s="68">
        <v>27.036</v>
      </c>
      <c r="L59" s="68">
        <v>291.192</v>
      </c>
      <c r="M59" s="68">
        <v>8254.983</v>
      </c>
      <c r="N59" s="68">
        <v>11344.127</v>
      </c>
      <c r="O59" s="56">
        <f t="shared" si="1"/>
        <v>0</v>
      </c>
    </row>
    <row r="60" spans="1:15" s="31" customFormat="1" ht="15.75">
      <c r="A60" s="30" t="s">
        <v>260</v>
      </c>
      <c r="B60" s="30" t="s">
        <v>261</v>
      </c>
      <c r="C60" s="30" t="s">
        <v>262</v>
      </c>
      <c r="D60" s="30" t="s">
        <v>263</v>
      </c>
      <c r="E60" s="32" t="s">
        <v>264</v>
      </c>
      <c r="F60" s="68">
        <v>2583.724</v>
      </c>
      <c r="G60" s="68">
        <v>2407.884</v>
      </c>
      <c r="H60" s="68">
        <v>30.497</v>
      </c>
      <c r="I60" s="68">
        <v>35.674</v>
      </c>
      <c r="J60" s="68">
        <v>49.922</v>
      </c>
      <c r="K60" s="68">
        <v>19.379</v>
      </c>
      <c r="L60" s="68">
        <v>40.368</v>
      </c>
      <c r="M60" s="68">
        <v>286.487</v>
      </c>
      <c r="N60" s="68">
        <v>2139.981</v>
      </c>
      <c r="O60" s="56">
        <f t="shared" si="1"/>
        <v>0</v>
      </c>
    </row>
    <row r="61" spans="1:15" s="31" customFormat="1" ht="15.75">
      <c r="A61" s="30" t="s">
        <v>265</v>
      </c>
      <c r="B61" s="30" t="s">
        <v>266</v>
      </c>
      <c r="C61" s="30" t="s">
        <v>267</v>
      </c>
      <c r="D61" s="30" t="s">
        <v>268</v>
      </c>
      <c r="E61" s="32" t="s">
        <v>269</v>
      </c>
      <c r="F61" s="68">
        <v>619.985</v>
      </c>
      <c r="G61" s="68">
        <v>598.377</v>
      </c>
      <c r="H61" s="68">
        <v>5.04</v>
      </c>
      <c r="I61" s="68">
        <v>2.463</v>
      </c>
      <c r="J61" s="68">
        <v>6.864</v>
      </c>
      <c r="K61" s="68">
        <v>0.209</v>
      </c>
      <c r="L61" s="68">
        <v>7.032</v>
      </c>
      <c r="M61" s="68">
        <v>8.058</v>
      </c>
      <c r="N61" s="68">
        <v>591.112</v>
      </c>
      <c r="O61" s="56">
        <f t="shared" si="1"/>
        <v>0</v>
      </c>
    </row>
    <row r="62" spans="1:15" s="31" customFormat="1" ht="15.75">
      <c r="A62" s="30" t="s">
        <v>270</v>
      </c>
      <c r="B62" s="30" t="s">
        <v>271</v>
      </c>
      <c r="C62" s="30" t="s">
        <v>272</v>
      </c>
      <c r="D62" s="30" t="s">
        <v>273</v>
      </c>
      <c r="E62" s="32" t="s">
        <v>274</v>
      </c>
      <c r="F62" s="68">
        <v>7646.996</v>
      </c>
      <c r="G62" s="68">
        <v>5609.482</v>
      </c>
      <c r="H62" s="68">
        <v>1521.484</v>
      </c>
      <c r="I62" s="68">
        <v>27.062</v>
      </c>
      <c r="J62" s="68">
        <v>357.554</v>
      </c>
      <c r="K62" s="68">
        <v>6.261</v>
      </c>
      <c r="L62" s="68">
        <v>125.153</v>
      </c>
      <c r="M62" s="68">
        <v>491.101</v>
      </c>
      <c r="N62" s="68">
        <v>5172.942</v>
      </c>
      <c r="O62" s="56">
        <f t="shared" si="1"/>
        <v>0</v>
      </c>
    </row>
    <row r="63" spans="1:15" s="31" customFormat="1" ht="15.75">
      <c r="A63" s="30" t="s">
        <v>275</v>
      </c>
      <c r="B63" s="30" t="s">
        <v>276</v>
      </c>
      <c r="C63" s="30" t="s">
        <v>277</v>
      </c>
      <c r="D63" s="30" t="s">
        <v>278</v>
      </c>
      <c r="E63" s="32" t="s">
        <v>279</v>
      </c>
      <c r="F63" s="68">
        <v>6372.243</v>
      </c>
      <c r="G63" s="68">
        <v>5391.552</v>
      </c>
      <c r="H63" s="68">
        <v>234.592</v>
      </c>
      <c r="I63" s="68">
        <v>110.182</v>
      </c>
      <c r="J63" s="68">
        <v>417.274</v>
      </c>
      <c r="K63" s="68">
        <v>30.343</v>
      </c>
      <c r="L63" s="68">
        <v>188.3</v>
      </c>
      <c r="M63" s="68">
        <v>593.309</v>
      </c>
      <c r="N63" s="68">
        <v>4861.407</v>
      </c>
      <c r="O63" s="56">
        <f t="shared" si="1"/>
        <v>0</v>
      </c>
    </row>
    <row r="64" spans="1:15" s="31" customFormat="1" ht="15.75">
      <c r="A64" s="30" t="s">
        <v>280</v>
      </c>
      <c r="B64" s="30" t="s">
        <v>281</v>
      </c>
      <c r="C64" s="30" t="s">
        <v>282</v>
      </c>
      <c r="D64" s="30" t="s">
        <v>283</v>
      </c>
      <c r="E64" s="32" t="s">
        <v>284</v>
      </c>
      <c r="F64" s="68">
        <v>1807.237</v>
      </c>
      <c r="G64" s="68">
        <v>1712.119</v>
      </c>
      <c r="H64" s="68">
        <v>62.264</v>
      </c>
      <c r="I64" s="68">
        <v>4.066</v>
      </c>
      <c r="J64" s="68">
        <v>11.518</v>
      </c>
      <c r="K64" s="68">
        <v>0.476</v>
      </c>
      <c r="L64" s="68">
        <v>16.794</v>
      </c>
      <c r="M64" s="68">
        <v>19.165</v>
      </c>
      <c r="N64" s="68">
        <v>1694.591</v>
      </c>
      <c r="O64" s="56">
        <f t="shared" si="1"/>
        <v>0</v>
      </c>
    </row>
    <row r="65" spans="1:15" s="31" customFormat="1" ht="15.75">
      <c r="A65" s="30" t="s">
        <v>285</v>
      </c>
      <c r="B65" s="30" t="s">
        <v>286</v>
      </c>
      <c r="C65" s="30" t="s">
        <v>287</v>
      </c>
      <c r="D65" s="30" t="s">
        <v>288</v>
      </c>
      <c r="E65" s="32" t="s">
        <v>289</v>
      </c>
      <c r="F65" s="68">
        <v>5571.68</v>
      </c>
      <c r="G65" s="68">
        <v>5002.798</v>
      </c>
      <c r="H65" s="68">
        <v>337.016</v>
      </c>
      <c r="I65" s="68">
        <v>54.446</v>
      </c>
      <c r="J65" s="68">
        <v>112.505</v>
      </c>
      <c r="K65" s="68">
        <v>2.348</v>
      </c>
      <c r="L65" s="68">
        <v>62.567</v>
      </c>
      <c r="M65" s="68">
        <v>264.588</v>
      </c>
      <c r="N65" s="68">
        <v>4761.776</v>
      </c>
      <c r="O65" s="56">
        <f t="shared" si="1"/>
        <v>0</v>
      </c>
    </row>
    <row r="66" spans="1:15" s="31" customFormat="1" ht="15.75">
      <c r="A66" s="30" t="s">
        <v>290</v>
      </c>
      <c r="B66" s="30" t="s">
        <v>291</v>
      </c>
      <c r="C66" s="30" t="s">
        <v>292</v>
      </c>
      <c r="D66" s="30" t="s">
        <v>293</v>
      </c>
      <c r="E66" s="32" t="s">
        <v>294</v>
      </c>
      <c r="F66" s="68">
        <v>512.841</v>
      </c>
      <c r="G66" s="68">
        <v>482.364</v>
      </c>
      <c r="H66" s="68">
        <v>6.04</v>
      </c>
      <c r="I66" s="68">
        <v>12.981</v>
      </c>
      <c r="J66" s="68">
        <v>3.814</v>
      </c>
      <c r="K66" s="68">
        <v>0.423</v>
      </c>
      <c r="L66" s="68">
        <v>7.219</v>
      </c>
      <c r="M66" s="68">
        <v>37.438</v>
      </c>
      <c r="N66" s="68">
        <v>448.253</v>
      </c>
      <c r="O66" s="56">
        <f t="shared" si="1"/>
        <v>0</v>
      </c>
    </row>
    <row r="67" spans="1:15" s="31" customFormat="1" ht="15.75">
      <c r="A67" s="43"/>
      <c r="B67" s="34"/>
      <c r="C67" s="43"/>
      <c r="D67" s="43"/>
      <c r="E67" s="43"/>
      <c r="F67" s="43"/>
      <c r="G67" s="43"/>
      <c r="H67" s="43"/>
      <c r="I67" s="43"/>
      <c r="J67" s="43"/>
      <c r="K67" s="43"/>
      <c r="L67" s="43"/>
      <c r="M67" s="34"/>
      <c r="N67" s="34"/>
      <c r="O67" s="30"/>
    </row>
    <row r="68" spans="1:15" s="31" customFormat="1" ht="15.75">
      <c r="A68" s="30" t="s">
        <v>341</v>
      </c>
      <c r="B68" s="30" t="s">
        <v>296</v>
      </c>
      <c r="C68" s="30"/>
      <c r="D68" s="30"/>
      <c r="E68" s="30"/>
      <c r="F68" s="30"/>
      <c r="G68" s="30"/>
      <c r="H68" s="30"/>
      <c r="I68" s="30"/>
      <c r="J68" s="30"/>
      <c r="K68" s="30"/>
      <c r="L68" s="30"/>
      <c r="M68" s="30"/>
      <c r="N68" s="30"/>
      <c r="O68" s="30"/>
    </row>
    <row r="69" spans="1:15" s="31" customFormat="1" ht="15.75">
      <c r="A69" s="30" t="s">
        <v>297</v>
      </c>
      <c r="B69" s="30" t="s">
        <v>298</v>
      </c>
      <c r="C69" s="30"/>
      <c r="D69" s="30"/>
      <c r="E69" s="30"/>
      <c r="F69" s="30"/>
      <c r="G69" s="30"/>
      <c r="H69" s="30"/>
      <c r="I69" s="30"/>
      <c r="J69" s="30"/>
      <c r="K69" s="30"/>
      <c r="L69" s="30"/>
      <c r="M69" s="30"/>
      <c r="N69" s="30"/>
      <c r="O69" s="30"/>
    </row>
  </sheetData>
  <sheetProtection/>
  <mergeCells count="10">
    <mergeCell ref="G5:K5"/>
    <mergeCell ref="K7:K12"/>
    <mergeCell ref="H8:H12"/>
    <mergeCell ref="I8:I12"/>
    <mergeCell ref="M9:M12"/>
    <mergeCell ref="N9:N12"/>
    <mergeCell ref="L10:L12"/>
    <mergeCell ref="F11:F12"/>
    <mergeCell ref="G11:G12"/>
    <mergeCell ref="J11:J12"/>
  </mergeCells>
  <printOptions/>
  <pageMargins left="0" right="0" top="1" bottom="1" header="0.5" footer="0.5"/>
  <pageSetup horizontalDpi="600" verticalDpi="600" orientation="landscape" paperSize="5" scale="70" r:id="rId1"/>
</worksheet>
</file>

<file path=xl/worksheets/sheet6.xml><?xml version="1.0" encoding="utf-8"?>
<worksheet xmlns="http://schemas.openxmlformats.org/spreadsheetml/2006/main" xmlns:r="http://schemas.openxmlformats.org/officeDocument/2006/relationships">
  <dimension ref="A1:O69"/>
  <sheetViews>
    <sheetView showGridLines="0" zoomScale="75" zoomScaleNormal="75" zoomScalePageLayoutView="0" workbookViewId="0" topLeftCell="A1">
      <selection activeCell="A1" sqref="A1"/>
    </sheetView>
  </sheetViews>
  <sheetFormatPr defaultColWidth="8.796875" defaultRowHeight="15.75"/>
  <cols>
    <col min="1" max="1" width="19.69921875" style="48" customWidth="1"/>
    <col min="2" max="2" width="23.69921875" style="48" hidden="1" customWidth="1"/>
    <col min="3" max="3" width="11.8984375" style="48" hidden="1" customWidth="1"/>
    <col min="4" max="5" width="9.69921875" style="48" hidden="1" customWidth="1"/>
    <col min="6" max="6" width="11.69921875" style="48" customWidth="1"/>
    <col min="7" max="14" width="9.59765625" style="48" customWidth="1"/>
    <col min="15" max="15" width="9.69921875" style="48" hidden="1" customWidth="1"/>
    <col min="16" max="16384" width="8.796875" style="48" customWidth="1"/>
  </cols>
  <sheetData>
    <row r="1" spans="1:15" s="31" customFormat="1" ht="15.75">
      <c r="A1" s="33"/>
      <c r="B1" s="30" t="s">
        <v>2</v>
      </c>
      <c r="C1" s="33"/>
      <c r="D1" s="33"/>
      <c r="E1" s="33"/>
      <c r="F1" s="33"/>
      <c r="G1" s="33"/>
      <c r="H1" s="33"/>
      <c r="I1" s="33"/>
      <c r="J1" s="33"/>
      <c r="K1" s="33"/>
      <c r="L1" s="33"/>
      <c r="M1" s="33"/>
      <c r="N1" s="33"/>
      <c r="O1" s="30"/>
    </row>
    <row r="2" spans="1:15" s="31" customFormat="1" ht="16.5">
      <c r="A2" s="30"/>
      <c r="B2" s="30" t="s">
        <v>2</v>
      </c>
      <c r="C2" s="30"/>
      <c r="D2" s="30"/>
      <c r="E2" s="30"/>
      <c r="F2" s="34"/>
      <c r="G2" s="35">
        <v>2005</v>
      </c>
      <c r="H2" s="34"/>
      <c r="I2" s="34"/>
      <c r="J2" s="34"/>
      <c r="K2" s="34"/>
      <c r="L2" s="34"/>
      <c r="M2" s="34"/>
      <c r="N2" s="34"/>
      <c r="O2" s="30"/>
    </row>
    <row r="3" spans="1:15" s="31" customFormat="1" ht="15.75">
      <c r="A3" s="30"/>
      <c r="B3" s="30" t="s">
        <v>2</v>
      </c>
      <c r="C3" s="30"/>
      <c r="D3" s="30"/>
      <c r="E3" s="30"/>
      <c r="F3" s="30"/>
      <c r="G3" s="30"/>
      <c r="H3" s="30"/>
      <c r="I3" s="30"/>
      <c r="J3" s="30"/>
      <c r="K3" s="30"/>
      <c r="L3" s="36"/>
      <c r="M3" s="36"/>
      <c r="N3" s="30"/>
      <c r="O3" s="30"/>
    </row>
    <row r="4" spans="1:15" s="31" customFormat="1" ht="15.75">
      <c r="A4" s="30"/>
      <c r="B4" s="30" t="s">
        <v>2</v>
      </c>
      <c r="C4" s="30"/>
      <c r="D4" s="30"/>
      <c r="E4" s="30"/>
      <c r="F4" s="30"/>
      <c r="G4" s="30"/>
      <c r="H4" s="30"/>
      <c r="I4" s="30"/>
      <c r="J4" s="30"/>
      <c r="K4" s="30"/>
      <c r="L4" s="38"/>
      <c r="M4" s="38"/>
      <c r="N4" s="30"/>
      <c r="O4" s="30"/>
    </row>
    <row r="5" spans="1:15" s="31" customFormat="1" ht="15.75">
      <c r="A5" s="30"/>
      <c r="B5" s="30" t="s">
        <v>2</v>
      </c>
      <c r="C5" s="30" t="s">
        <v>356</v>
      </c>
      <c r="D5" s="39" t="s">
        <v>359</v>
      </c>
      <c r="E5" s="39" t="s">
        <v>361</v>
      </c>
      <c r="F5" s="30"/>
      <c r="G5" s="199" t="s">
        <v>11</v>
      </c>
      <c r="H5" s="200"/>
      <c r="I5" s="200"/>
      <c r="J5" s="200"/>
      <c r="K5" s="200"/>
      <c r="L5" s="38"/>
      <c r="M5" s="38"/>
      <c r="O5" s="30"/>
    </row>
    <row r="6" spans="1:15" s="31" customFormat="1" ht="15.75">
      <c r="A6" s="30"/>
      <c r="B6" s="30" t="s">
        <v>2</v>
      </c>
      <c r="C6" s="30" t="s">
        <v>357</v>
      </c>
      <c r="D6" s="39" t="s">
        <v>10</v>
      </c>
      <c r="E6" s="39" t="s">
        <v>10</v>
      </c>
      <c r="G6" s="40"/>
      <c r="H6" s="40"/>
      <c r="I6" s="40"/>
      <c r="J6" s="40"/>
      <c r="K6" s="40"/>
      <c r="L6" s="41"/>
      <c r="M6" s="41"/>
      <c r="O6" s="30"/>
    </row>
    <row r="7" spans="1:15" s="31" customFormat="1" ht="15.75" customHeight="1">
      <c r="A7" s="30"/>
      <c r="B7" s="30" t="s">
        <v>16</v>
      </c>
      <c r="C7" s="30" t="s">
        <v>358</v>
      </c>
      <c r="D7" s="39" t="s">
        <v>360</v>
      </c>
      <c r="E7" s="39" t="s">
        <v>360</v>
      </c>
      <c r="G7" s="30"/>
      <c r="J7" s="30"/>
      <c r="K7" s="196" t="s">
        <v>351</v>
      </c>
      <c r="L7" s="41"/>
      <c r="M7" s="41"/>
      <c r="O7" s="30"/>
    </row>
    <row r="8" spans="1:15" s="31" customFormat="1" ht="15.75" customHeight="1">
      <c r="A8" s="39" t="s">
        <v>355</v>
      </c>
      <c r="B8" s="30" t="s">
        <v>2</v>
      </c>
      <c r="C8" s="30"/>
      <c r="D8" s="30"/>
      <c r="E8" s="30"/>
      <c r="F8" s="39"/>
      <c r="H8" s="196" t="s">
        <v>348</v>
      </c>
      <c r="I8" s="196" t="s">
        <v>349</v>
      </c>
      <c r="K8" s="197"/>
      <c r="L8" s="41"/>
      <c r="M8" s="41"/>
      <c r="O8" s="30" t="s">
        <v>28</v>
      </c>
    </row>
    <row r="9" spans="1:15" s="31" customFormat="1" ht="15.75" customHeight="1">
      <c r="A9" s="30"/>
      <c r="B9" s="30" t="s">
        <v>2</v>
      </c>
      <c r="C9" s="30"/>
      <c r="D9" s="30"/>
      <c r="E9" s="30"/>
      <c r="F9" s="30"/>
      <c r="H9" s="196"/>
      <c r="I9" s="196"/>
      <c r="K9" s="197"/>
      <c r="L9" s="41"/>
      <c r="M9" s="179" t="s">
        <v>353</v>
      </c>
      <c r="N9" s="196" t="s">
        <v>354</v>
      </c>
      <c r="O9" s="30"/>
    </row>
    <row r="10" spans="1:15" s="31" customFormat="1" ht="15.75" customHeight="1">
      <c r="A10" s="30"/>
      <c r="B10" s="30" t="s">
        <v>2</v>
      </c>
      <c r="C10" s="30"/>
      <c r="D10" s="30"/>
      <c r="E10" s="30"/>
      <c r="F10" s="30"/>
      <c r="G10" s="30"/>
      <c r="H10" s="196"/>
      <c r="I10" s="196"/>
      <c r="J10" s="30"/>
      <c r="K10" s="197"/>
      <c r="L10" s="170" t="s">
        <v>352</v>
      </c>
      <c r="M10" s="179"/>
      <c r="N10" s="197"/>
      <c r="O10" s="30"/>
    </row>
    <row r="11" spans="1:15" s="31" customFormat="1" ht="15.75" customHeight="1">
      <c r="A11" s="30"/>
      <c r="B11" s="30" t="s">
        <v>2</v>
      </c>
      <c r="C11" s="30"/>
      <c r="D11" s="30"/>
      <c r="E11" s="30"/>
      <c r="F11" s="196" t="s">
        <v>346</v>
      </c>
      <c r="G11" s="196" t="s">
        <v>347</v>
      </c>
      <c r="H11" s="196"/>
      <c r="I11" s="196"/>
      <c r="J11" s="196" t="s">
        <v>350</v>
      </c>
      <c r="K11" s="197"/>
      <c r="L11" s="198"/>
      <c r="M11" s="179"/>
      <c r="N11" s="197"/>
      <c r="O11" s="30"/>
    </row>
    <row r="12" spans="1:15" s="31" customFormat="1" ht="15.75">
      <c r="A12" s="30"/>
      <c r="B12" s="30" t="s">
        <v>2</v>
      </c>
      <c r="C12" s="30"/>
      <c r="D12" s="30"/>
      <c r="E12" s="30"/>
      <c r="F12" s="196"/>
      <c r="G12" s="196"/>
      <c r="H12" s="196"/>
      <c r="I12" s="196"/>
      <c r="J12" s="196"/>
      <c r="K12" s="197"/>
      <c r="L12" s="198"/>
      <c r="M12" s="179"/>
      <c r="N12" s="197"/>
      <c r="O12" s="30"/>
    </row>
    <row r="13" spans="1:15" s="31" customFormat="1" ht="15.75">
      <c r="A13" s="43"/>
      <c r="B13" s="30" t="s">
        <v>2</v>
      </c>
      <c r="C13" s="43"/>
      <c r="D13" s="43"/>
      <c r="E13" s="43"/>
      <c r="F13" s="43"/>
      <c r="G13" s="43"/>
      <c r="H13" s="43"/>
      <c r="I13" s="43"/>
      <c r="J13" s="43"/>
      <c r="K13" s="43"/>
      <c r="L13" s="45"/>
      <c r="M13" s="45"/>
      <c r="N13" s="43"/>
      <c r="O13" s="30"/>
    </row>
    <row r="14" spans="1:15" s="31" customFormat="1" ht="15.75" hidden="1">
      <c r="A14" s="30"/>
      <c r="B14" s="30" t="s">
        <v>34</v>
      </c>
      <c r="C14" s="30"/>
      <c r="D14" s="30"/>
      <c r="E14" s="30"/>
      <c r="F14" s="55">
        <f aca="true" t="shared" si="0" ref="F14:N14">SUM(F16:F66)-F15</f>
        <v>0</v>
      </c>
      <c r="G14" s="55">
        <f t="shared" si="0"/>
        <v>0</v>
      </c>
      <c r="H14" s="55">
        <f t="shared" si="0"/>
        <v>0</v>
      </c>
      <c r="I14" s="55">
        <f t="shared" si="0"/>
        <v>0</v>
      </c>
      <c r="J14" s="55">
        <f t="shared" si="0"/>
        <v>0</v>
      </c>
      <c r="K14" s="55">
        <f t="shared" si="0"/>
        <v>0</v>
      </c>
      <c r="L14" s="57">
        <f t="shared" si="0"/>
        <v>0</v>
      </c>
      <c r="M14" s="58">
        <f t="shared" si="0"/>
        <v>0</v>
      </c>
      <c r="N14" s="55">
        <f t="shared" si="0"/>
        <v>0</v>
      </c>
      <c r="O14" s="30"/>
    </row>
    <row r="15" spans="1:15" s="20" customFormat="1" ht="16.5">
      <c r="A15" s="13" t="s">
        <v>35</v>
      </c>
      <c r="B15" s="13" t="s">
        <v>36</v>
      </c>
      <c r="C15" s="13" t="s">
        <v>37</v>
      </c>
      <c r="D15" s="13" t="s">
        <v>38</v>
      </c>
      <c r="E15" s="13" t="s">
        <v>39</v>
      </c>
      <c r="F15" s="68">
        <v>295753.151</v>
      </c>
      <c r="G15" s="68">
        <v>237251.255</v>
      </c>
      <c r="H15" s="68">
        <v>37813.066</v>
      </c>
      <c r="I15" s="68">
        <v>2924.141</v>
      </c>
      <c r="J15" s="68">
        <v>12571.228</v>
      </c>
      <c r="K15" s="68">
        <v>527.238</v>
      </c>
      <c r="L15" s="68">
        <v>4666.223</v>
      </c>
      <c r="M15" s="68">
        <v>42552.292</v>
      </c>
      <c r="N15" s="68">
        <v>198073.955</v>
      </c>
      <c r="O15" s="66">
        <f aca="true" t="shared" si="1" ref="O15:O46">F15-SUM(G15:L15)</f>
        <v>0</v>
      </c>
    </row>
    <row r="16" spans="1:15" s="31" customFormat="1" ht="15.75">
      <c r="A16" s="30" t="s">
        <v>40</v>
      </c>
      <c r="B16" s="30" t="s">
        <v>41</v>
      </c>
      <c r="C16" s="30" t="s">
        <v>42</v>
      </c>
      <c r="D16" s="30" t="s">
        <v>43</v>
      </c>
      <c r="E16" s="32" t="s">
        <v>44</v>
      </c>
      <c r="F16" s="68">
        <v>4545.049</v>
      </c>
      <c r="G16" s="68">
        <v>3243.41</v>
      </c>
      <c r="H16" s="68">
        <v>1191.071</v>
      </c>
      <c r="I16" s="68">
        <v>23.596</v>
      </c>
      <c r="J16" s="68">
        <v>41.001</v>
      </c>
      <c r="K16" s="68">
        <v>1.851</v>
      </c>
      <c r="L16" s="68">
        <v>44.12</v>
      </c>
      <c r="M16" s="68">
        <v>112.555</v>
      </c>
      <c r="N16" s="68">
        <v>3143.406</v>
      </c>
      <c r="O16" s="56">
        <f t="shared" si="1"/>
        <v>0</v>
      </c>
    </row>
    <row r="17" spans="1:15" s="31" customFormat="1" ht="15.75">
      <c r="A17" s="30" t="s">
        <v>45</v>
      </c>
      <c r="B17" s="30" t="s">
        <v>46</v>
      </c>
      <c r="C17" s="30" t="s">
        <v>47</v>
      </c>
      <c r="D17" s="30" t="s">
        <v>48</v>
      </c>
      <c r="E17" s="32" t="s">
        <v>49</v>
      </c>
      <c r="F17" s="68">
        <v>669.488</v>
      </c>
      <c r="G17" s="68">
        <v>473.308</v>
      </c>
      <c r="H17" s="68">
        <v>27.018</v>
      </c>
      <c r="I17" s="68">
        <v>103.308</v>
      </c>
      <c r="J17" s="68">
        <v>30.805</v>
      </c>
      <c r="K17" s="68">
        <v>4.26</v>
      </c>
      <c r="L17" s="68">
        <v>30.789</v>
      </c>
      <c r="M17" s="68">
        <v>38.025</v>
      </c>
      <c r="N17" s="68">
        <v>443.51</v>
      </c>
      <c r="O17" s="56">
        <f t="shared" si="1"/>
        <v>0</v>
      </c>
    </row>
    <row r="18" spans="1:15" s="31" customFormat="1" ht="15.75">
      <c r="A18" s="30" t="s">
        <v>50</v>
      </c>
      <c r="B18" s="30" t="s">
        <v>51</v>
      </c>
      <c r="C18" s="30" t="s">
        <v>52</v>
      </c>
      <c r="D18" s="30" t="s">
        <v>53</v>
      </c>
      <c r="E18" s="32" t="s">
        <v>54</v>
      </c>
      <c r="F18" s="68">
        <v>5974.834</v>
      </c>
      <c r="G18" s="68">
        <v>5204.841</v>
      </c>
      <c r="H18" s="68">
        <v>227.198</v>
      </c>
      <c r="I18" s="68">
        <v>297.677</v>
      </c>
      <c r="J18" s="68">
        <v>136.384</v>
      </c>
      <c r="K18" s="68">
        <v>11.349</v>
      </c>
      <c r="L18" s="68">
        <v>97.385</v>
      </c>
      <c r="M18" s="68">
        <v>1702.063</v>
      </c>
      <c r="N18" s="68">
        <v>3607.599</v>
      </c>
      <c r="O18" s="56">
        <f t="shared" si="1"/>
        <v>0</v>
      </c>
    </row>
    <row r="19" spans="1:15" s="31" customFormat="1" ht="15.75">
      <c r="A19" s="30" t="s">
        <v>55</v>
      </c>
      <c r="B19" s="30" t="s">
        <v>56</v>
      </c>
      <c r="C19" s="30" t="s">
        <v>57</v>
      </c>
      <c r="D19" s="30" t="s">
        <v>58</v>
      </c>
      <c r="E19" s="32" t="s">
        <v>59</v>
      </c>
      <c r="F19" s="68">
        <v>2776.221</v>
      </c>
      <c r="G19" s="68">
        <v>2252.011</v>
      </c>
      <c r="H19" s="68">
        <v>435.73</v>
      </c>
      <c r="I19" s="68">
        <v>21.881</v>
      </c>
      <c r="J19" s="68">
        <v>27.787</v>
      </c>
      <c r="K19" s="68">
        <v>2.689</v>
      </c>
      <c r="L19" s="68">
        <v>36.123</v>
      </c>
      <c r="M19" s="68">
        <v>133.255</v>
      </c>
      <c r="N19" s="68">
        <v>2129.317</v>
      </c>
      <c r="O19" s="56">
        <f t="shared" si="1"/>
        <v>0</v>
      </c>
    </row>
    <row r="20" spans="1:15" s="31" customFormat="1" ht="15.75">
      <c r="A20" s="30" t="s">
        <v>60</v>
      </c>
      <c r="B20" s="30" t="s">
        <v>61</v>
      </c>
      <c r="C20" s="30" t="s">
        <v>62</v>
      </c>
      <c r="D20" s="30" t="s">
        <v>63</v>
      </c>
      <c r="E20" s="32" t="s">
        <v>64</v>
      </c>
      <c r="F20" s="68">
        <v>35795.255</v>
      </c>
      <c r="G20" s="68">
        <v>27575.083</v>
      </c>
      <c r="H20" s="68">
        <v>2424.045</v>
      </c>
      <c r="I20" s="68">
        <v>424.478</v>
      </c>
      <c r="J20" s="68">
        <v>4342.807</v>
      </c>
      <c r="K20" s="68">
        <v>151.252</v>
      </c>
      <c r="L20" s="68">
        <v>877.59</v>
      </c>
      <c r="M20" s="68">
        <v>12575.002</v>
      </c>
      <c r="N20" s="68">
        <v>15757.845</v>
      </c>
      <c r="O20" s="56">
        <f t="shared" si="1"/>
        <v>0</v>
      </c>
    </row>
    <row r="21" spans="1:15" s="31" customFormat="1" ht="15.75">
      <c r="A21" s="30" t="s">
        <v>65</v>
      </c>
      <c r="B21" s="30" t="s">
        <v>66</v>
      </c>
      <c r="C21" s="30" t="s">
        <v>67</v>
      </c>
      <c r="D21" s="30" t="s">
        <v>68</v>
      </c>
      <c r="E21" s="32" t="s">
        <v>69</v>
      </c>
      <c r="F21" s="68">
        <v>4660.78</v>
      </c>
      <c r="G21" s="68">
        <v>4196.731</v>
      </c>
      <c r="H21" s="68">
        <v>196.117</v>
      </c>
      <c r="I21" s="68">
        <v>55.809</v>
      </c>
      <c r="J21" s="68">
        <v>119.854</v>
      </c>
      <c r="K21" s="68">
        <v>6.691</v>
      </c>
      <c r="L21" s="68">
        <v>85.578</v>
      </c>
      <c r="M21" s="68">
        <v>894.039</v>
      </c>
      <c r="N21" s="68">
        <v>3365.798</v>
      </c>
      <c r="O21" s="56">
        <f t="shared" si="1"/>
        <v>0</v>
      </c>
    </row>
    <row r="22" spans="1:15" s="31" customFormat="1" ht="15.75">
      <c r="A22" s="30" t="s">
        <v>70</v>
      </c>
      <c r="B22" s="30" t="s">
        <v>71</v>
      </c>
      <c r="C22" s="30" t="s">
        <v>72</v>
      </c>
      <c r="D22" s="30" t="s">
        <v>73</v>
      </c>
      <c r="E22" s="32" t="s">
        <v>74</v>
      </c>
      <c r="F22" s="68">
        <v>3477.416</v>
      </c>
      <c r="G22" s="68">
        <v>2953.28</v>
      </c>
      <c r="H22" s="68">
        <v>351.473</v>
      </c>
      <c r="I22" s="68">
        <v>12.399</v>
      </c>
      <c r="J22" s="68">
        <v>111.037</v>
      </c>
      <c r="K22" s="68">
        <v>2.608</v>
      </c>
      <c r="L22" s="68">
        <v>46.619</v>
      </c>
      <c r="M22" s="68">
        <v>379.953</v>
      </c>
      <c r="N22" s="68">
        <v>2620.987</v>
      </c>
      <c r="O22" s="56">
        <f t="shared" si="1"/>
        <v>0</v>
      </c>
    </row>
    <row r="23" spans="1:15" s="31" customFormat="1" ht="15.75">
      <c r="A23" s="30" t="s">
        <v>75</v>
      </c>
      <c r="B23" s="30" t="s">
        <v>76</v>
      </c>
      <c r="C23" s="30" t="s">
        <v>77</v>
      </c>
      <c r="D23" s="30" t="s">
        <v>78</v>
      </c>
      <c r="E23" s="32" t="s">
        <v>79</v>
      </c>
      <c r="F23" s="68">
        <v>839.906</v>
      </c>
      <c r="G23" s="68">
        <v>630.725</v>
      </c>
      <c r="H23" s="68">
        <v>171.856</v>
      </c>
      <c r="I23" s="68">
        <v>3.306</v>
      </c>
      <c r="J23" s="68">
        <v>22.386</v>
      </c>
      <c r="K23" s="68">
        <v>0.467</v>
      </c>
      <c r="L23" s="68">
        <v>11.166</v>
      </c>
      <c r="M23" s="68">
        <v>51.6</v>
      </c>
      <c r="N23" s="68">
        <v>585.529</v>
      </c>
      <c r="O23" s="56">
        <f t="shared" si="1"/>
        <v>0</v>
      </c>
    </row>
    <row r="24" spans="1:15" s="31" customFormat="1" ht="15.75">
      <c r="A24" s="30" t="s">
        <v>80</v>
      </c>
      <c r="B24" s="30" t="s">
        <v>81</v>
      </c>
      <c r="C24" s="30" t="s">
        <v>82</v>
      </c>
      <c r="D24" s="30" t="s">
        <v>83</v>
      </c>
      <c r="E24" s="32" t="s">
        <v>84</v>
      </c>
      <c r="F24" s="68">
        <v>582.049</v>
      </c>
      <c r="G24" s="68">
        <v>216.992</v>
      </c>
      <c r="H24" s="68">
        <v>337.175</v>
      </c>
      <c r="I24" s="68">
        <v>2.138</v>
      </c>
      <c r="J24" s="68">
        <v>16.845</v>
      </c>
      <c r="K24" s="68">
        <v>0.502</v>
      </c>
      <c r="L24" s="68">
        <v>8.397</v>
      </c>
      <c r="M24" s="68">
        <v>48.494</v>
      </c>
      <c r="N24" s="68">
        <v>178.058</v>
      </c>
      <c r="O24" s="56">
        <f t="shared" si="1"/>
        <v>0</v>
      </c>
    </row>
    <row r="25" spans="1:15" s="31" customFormat="1" ht="15.75">
      <c r="A25" s="30" t="s">
        <v>85</v>
      </c>
      <c r="B25" s="30" t="s">
        <v>86</v>
      </c>
      <c r="C25" s="30" t="s">
        <v>87</v>
      </c>
      <c r="D25" s="30" t="s">
        <v>88</v>
      </c>
      <c r="E25" s="32" t="s">
        <v>89</v>
      </c>
      <c r="F25" s="68">
        <v>17783.868</v>
      </c>
      <c r="G25" s="68">
        <v>14291.819</v>
      </c>
      <c r="H25" s="68">
        <v>2781.492</v>
      </c>
      <c r="I25" s="68">
        <v>82.465</v>
      </c>
      <c r="J25" s="68">
        <v>382.641</v>
      </c>
      <c r="K25" s="68">
        <v>15.614</v>
      </c>
      <c r="L25" s="68">
        <v>229.837</v>
      </c>
      <c r="M25" s="68">
        <v>3456.569</v>
      </c>
      <c r="N25" s="68">
        <v>11067.914</v>
      </c>
      <c r="O25" s="56">
        <f t="shared" si="1"/>
        <v>0</v>
      </c>
    </row>
    <row r="26" spans="1:15" s="31" customFormat="1" ht="15.75">
      <c r="A26" s="30" t="s">
        <v>90</v>
      </c>
      <c r="B26" s="30" t="s">
        <v>91</v>
      </c>
      <c r="C26" s="30" t="s">
        <v>92</v>
      </c>
      <c r="D26" s="30" t="s">
        <v>93</v>
      </c>
      <c r="E26" s="32" t="s">
        <v>94</v>
      </c>
      <c r="F26" s="68">
        <v>9097.428</v>
      </c>
      <c r="G26" s="68">
        <v>6034.127</v>
      </c>
      <c r="H26" s="68">
        <v>2679.45</v>
      </c>
      <c r="I26" s="68">
        <v>31.14</v>
      </c>
      <c r="J26" s="68">
        <v>241.921</v>
      </c>
      <c r="K26" s="68">
        <v>7.192</v>
      </c>
      <c r="L26" s="68">
        <v>103.598</v>
      </c>
      <c r="M26" s="68">
        <v>642.036</v>
      </c>
      <c r="N26" s="68">
        <v>5452.668</v>
      </c>
      <c r="O26" s="56">
        <f t="shared" si="1"/>
        <v>0</v>
      </c>
    </row>
    <row r="27" spans="1:15" s="31" customFormat="1" ht="15.75">
      <c r="A27" s="30" t="s">
        <v>95</v>
      </c>
      <c r="B27" s="30" t="s">
        <v>96</v>
      </c>
      <c r="C27" s="30" t="s">
        <v>97</v>
      </c>
      <c r="D27" s="30" t="s">
        <v>98</v>
      </c>
      <c r="E27" s="32" t="s">
        <v>99</v>
      </c>
      <c r="F27" s="68">
        <v>1266.117</v>
      </c>
      <c r="G27" s="68">
        <v>364.222</v>
      </c>
      <c r="H27" s="68">
        <v>35.552</v>
      </c>
      <c r="I27" s="68">
        <v>6.547</v>
      </c>
      <c r="J27" s="68">
        <v>507.038</v>
      </c>
      <c r="K27" s="68">
        <v>118.38</v>
      </c>
      <c r="L27" s="68">
        <v>234.378</v>
      </c>
      <c r="M27" s="68">
        <v>105.16</v>
      </c>
      <c r="N27" s="68">
        <v>312.345</v>
      </c>
      <c r="O27" s="56">
        <f t="shared" si="1"/>
        <v>0</v>
      </c>
    </row>
    <row r="28" spans="1:15" s="31" customFormat="1" ht="15.75">
      <c r="A28" s="30" t="s">
        <v>100</v>
      </c>
      <c r="B28" s="30" t="s">
        <v>101</v>
      </c>
      <c r="C28" s="30" t="s">
        <v>102</v>
      </c>
      <c r="D28" s="30" t="s">
        <v>103</v>
      </c>
      <c r="E28" s="32" t="s">
        <v>104</v>
      </c>
      <c r="F28" s="68">
        <v>1425.862</v>
      </c>
      <c r="G28" s="68">
        <v>1354.54</v>
      </c>
      <c r="H28" s="68">
        <v>11.091</v>
      </c>
      <c r="I28" s="68">
        <v>21.354</v>
      </c>
      <c r="J28" s="68">
        <v>15.603</v>
      </c>
      <c r="K28" s="68">
        <v>1.789</v>
      </c>
      <c r="L28" s="68">
        <v>21.485</v>
      </c>
      <c r="M28" s="68">
        <v>132.571</v>
      </c>
      <c r="N28" s="68">
        <v>1230.778</v>
      </c>
      <c r="O28" s="56">
        <f t="shared" si="1"/>
        <v>0</v>
      </c>
    </row>
    <row r="29" spans="1:15" s="31" customFormat="1" ht="15.75">
      <c r="A29" s="30" t="s">
        <v>105</v>
      </c>
      <c r="B29" s="30" t="s">
        <v>106</v>
      </c>
      <c r="C29" s="30" t="s">
        <v>107</v>
      </c>
      <c r="D29" s="30" t="s">
        <v>108</v>
      </c>
      <c r="E29" s="32" t="s">
        <v>109</v>
      </c>
      <c r="F29" s="68">
        <v>12674.452</v>
      </c>
      <c r="G29" s="68">
        <v>10059.875</v>
      </c>
      <c r="H29" s="68">
        <v>1911.543</v>
      </c>
      <c r="I29" s="68">
        <v>41.134</v>
      </c>
      <c r="J29" s="68">
        <v>510.772</v>
      </c>
      <c r="K29" s="68">
        <v>8.368</v>
      </c>
      <c r="L29" s="68">
        <v>142.76</v>
      </c>
      <c r="M29" s="68">
        <v>1778.953</v>
      </c>
      <c r="N29" s="68">
        <v>8374.744</v>
      </c>
      <c r="O29" s="56">
        <f t="shared" si="1"/>
        <v>0</v>
      </c>
    </row>
    <row r="30" spans="1:15" s="31" customFormat="1" ht="15.75">
      <c r="A30" s="30" t="s">
        <v>110</v>
      </c>
      <c r="B30" s="30" t="s">
        <v>111</v>
      </c>
      <c r="C30" s="30" t="s">
        <v>112</v>
      </c>
      <c r="D30" s="30" t="s">
        <v>113</v>
      </c>
      <c r="E30" s="32" t="s">
        <v>114</v>
      </c>
      <c r="F30" s="68">
        <v>6253.12</v>
      </c>
      <c r="G30" s="68">
        <v>5528.877</v>
      </c>
      <c r="H30" s="68">
        <v>554.318</v>
      </c>
      <c r="I30" s="68">
        <v>18.767</v>
      </c>
      <c r="J30" s="68">
        <v>79.154</v>
      </c>
      <c r="K30" s="68">
        <v>2.846</v>
      </c>
      <c r="L30" s="68">
        <v>69.158</v>
      </c>
      <c r="M30" s="68">
        <v>289.066</v>
      </c>
      <c r="N30" s="68">
        <v>5261.756</v>
      </c>
      <c r="O30" s="56">
        <f t="shared" si="1"/>
        <v>0</v>
      </c>
    </row>
    <row r="31" spans="1:15" s="31" customFormat="1" ht="15.75">
      <c r="A31" s="30" t="s">
        <v>115</v>
      </c>
      <c r="B31" s="30" t="s">
        <v>116</v>
      </c>
      <c r="C31" s="30" t="s">
        <v>117</v>
      </c>
      <c r="D31" s="30" t="s">
        <v>118</v>
      </c>
      <c r="E31" s="32" t="s">
        <v>119</v>
      </c>
      <c r="F31" s="68">
        <v>2949.45</v>
      </c>
      <c r="G31" s="68">
        <v>2791.271</v>
      </c>
      <c r="H31" s="68">
        <v>72.355</v>
      </c>
      <c r="I31" s="68">
        <v>11.671</v>
      </c>
      <c r="J31" s="68">
        <v>43.721</v>
      </c>
      <c r="K31" s="68">
        <v>1.337</v>
      </c>
      <c r="L31" s="68">
        <v>29.095</v>
      </c>
      <c r="M31" s="68">
        <v>110.409</v>
      </c>
      <c r="N31" s="68">
        <v>2689.093</v>
      </c>
      <c r="O31" s="56">
        <f t="shared" si="1"/>
        <v>0</v>
      </c>
    </row>
    <row r="32" spans="1:15" s="31" customFormat="1" ht="15.75">
      <c r="A32" s="30" t="s">
        <v>120</v>
      </c>
      <c r="B32" s="30" t="s">
        <v>121</v>
      </c>
      <c r="C32" s="30" t="s">
        <v>122</v>
      </c>
      <c r="D32" s="30" t="s">
        <v>123</v>
      </c>
      <c r="E32" s="32" t="s">
        <v>124</v>
      </c>
      <c r="F32" s="68">
        <v>2741.771</v>
      </c>
      <c r="G32" s="68">
        <v>2443.817</v>
      </c>
      <c r="H32" s="68">
        <v>163.365</v>
      </c>
      <c r="I32" s="68">
        <v>27.945</v>
      </c>
      <c r="J32" s="68">
        <v>58.035</v>
      </c>
      <c r="K32" s="68">
        <v>1.907</v>
      </c>
      <c r="L32" s="68">
        <v>46.702</v>
      </c>
      <c r="M32" s="68">
        <v>227.668</v>
      </c>
      <c r="N32" s="68">
        <v>2232.646</v>
      </c>
      <c r="O32" s="56">
        <f t="shared" si="1"/>
        <v>0</v>
      </c>
    </row>
    <row r="33" spans="1:15" s="31" customFormat="1" ht="15.75">
      <c r="A33" s="30" t="s">
        <v>125</v>
      </c>
      <c r="B33" s="30" t="s">
        <v>126</v>
      </c>
      <c r="C33" s="30" t="s">
        <v>127</v>
      </c>
      <c r="D33" s="30" t="s">
        <v>128</v>
      </c>
      <c r="E33" s="32" t="s">
        <v>129</v>
      </c>
      <c r="F33" s="68">
        <v>4182.293</v>
      </c>
      <c r="G33" s="68">
        <v>3767.775</v>
      </c>
      <c r="H33" s="68">
        <v>319.918</v>
      </c>
      <c r="I33" s="68">
        <v>10.383</v>
      </c>
      <c r="J33" s="68">
        <v>39.706</v>
      </c>
      <c r="K33" s="68">
        <v>2.059</v>
      </c>
      <c r="L33" s="68">
        <v>42.452</v>
      </c>
      <c r="M33" s="68">
        <v>89.563</v>
      </c>
      <c r="N33" s="68">
        <v>3687.92</v>
      </c>
      <c r="O33" s="56">
        <f t="shared" si="1"/>
        <v>0</v>
      </c>
    </row>
    <row r="34" spans="1:15" s="31" customFormat="1" ht="15.75">
      <c r="A34" s="30" t="s">
        <v>130</v>
      </c>
      <c r="B34" s="30" t="s">
        <v>131</v>
      </c>
      <c r="C34" s="30" t="s">
        <v>132</v>
      </c>
      <c r="D34" s="30" t="s">
        <v>133</v>
      </c>
      <c r="E34" s="32" t="s">
        <v>134</v>
      </c>
      <c r="F34" s="68">
        <v>4497.691</v>
      </c>
      <c r="G34" s="68">
        <v>2886.476</v>
      </c>
      <c r="H34" s="68">
        <v>1476.328</v>
      </c>
      <c r="I34" s="68">
        <v>27.762</v>
      </c>
      <c r="J34" s="68">
        <v>62.709</v>
      </c>
      <c r="K34" s="68">
        <v>1.755</v>
      </c>
      <c r="L34" s="68">
        <v>42.661</v>
      </c>
      <c r="M34" s="68">
        <v>137.237</v>
      </c>
      <c r="N34" s="68">
        <v>2767.681</v>
      </c>
      <c r="O34" s="56">
        <f t="shared" si="1"/>
        <v>0</v>
      </c>
    </row>
    <row r="35" spans="1:15" s="31" customFormat="1" ht="15.75">
      <c r="A35" s="30" t="s">
        <v>135</v>
      </c>
      <c r="B35" s="30" t="s">
        <v>136</v>
      </c>
      <c r="C35" s="30" t="s">
        <v>137</v>
      </c>
      <c r="D35" s="30" t="s">
        <v>138</v>
      </c>
      <c r="E35" s="32" t="s">
        <v>139</v>
      </c>
      <c r="F35" s="68">
        <v>1311.631</v>
      </c>
      <c r="G35" s="68">
        <v>1266.703</v>
      </c>
      <c r="H35" s="68">
        <v>12.273</v>
      </c>
      <c r="I35" s="68">
        <v>7.647</v>
      </c>
      <c r="J35" s="68">
        <v>11.688</v>
      </c>
      <c r="K35" s="68">
        <v>0.464</v>
      </c>
      <c r="L35" s="68">
        <v>12.856</v>
      </c>
      <c r="M35" s="68">
        <v>14.832</v>
      </c>
      <c r="N35" s="68">
        <v>1253.602</v>
      </c>
      <c r="O35" s="56">
        <f t="shared" si="1"/>
        <v>0</v>
      </c>
    </row>
    <row r="36" spans="1:15" s="31" customFormat="1" ht="15.75">
      <c r="A36" s="30" t="s">
        <v>140</v>
      </c>
      <c r="B36" s="30" t="s">
        <v>141</v>
      </c>
      <c r="C36" s="30" t="s">
        <v>142</v>
      </c>
      <c r="D36" s="30" t="s">
        <v>143</v>
      </c>
      <c r="E36" s="32" t="s">
        <v>144</v>
      </c>
      <c r="F36" s="68">
        <v>5582.52</v>
      </c>
      <c r="G36" s="68">
        <v>3583.893</v>
      </c>
      <c r="H36" s="68">
        <v>1626.215</v>
      </c>
      <c r="I36" s="68">
        <v>19.241</v>
      </c>
      <c r="J36" s="68">
        <v>265.112</v>
      </c>
      <c r="K36" s="68">
        <v>3.859</v>
      </c>
      <c r="L36" s="68">
        <v>84.2</v>
      </c>
      <c r="M36" s="68">
        <v>327.768</v>
      </c>
      <c r="N36" s="68">
        <v>3303.341</v>
      </c>
      <c r="O36" s="56">
        <f t="shared" si="1"/>
        <v>0</v>
      </c>
    </row>
    <row r="37" spans="1:15" s="31" customFormat="1" ht="15.75">
      <c r="A37" s="30" t="s">
        <v>145</v>
      </c>
      <c r="B37" s="30" t="s">
        <v>146</v>
      </c>
      <c r="C37" s="30" t="s">
        <v>147</v>
      </c>
      <c r="D37" s="30" t="s">
        <v>148</v>
      </c>
      <c r="E37" s="32" t="s">
        <v>149</v>
      </c>
      <c r="F37" s="68">
        <v>6453.031</v>
      </c>
      <c r="G37" s="68">
        <v>5604.797</v>
      </c>
      <c r="H37" s="68">
        <v>440.242</v>
      </c>
      <c r="I37" s="68">
        <v>19.097</v>
      </c>
      <c r="J37" s="68">
        <v>298.1</v>
      </c>
      <c r="K37" s="68">
        <v>5.155</v>
      </c>
      <c r="L37" s="68">
        <v>85.64</v>
      </c>
      <c r="M37" s="68">
        <v>507.63</v>
      </c>
      <c r="N37" s="68">
        <v>5192.192</v>
      </c>
      <c r="O37" s="56">
        <f t="shared" si="1"/>
        <v>0</v>
      </c>
    </row>
    <row r="38" spans="1:15" s="31" customFormat="1" ht="15.75">
      <c r="A38" s="30" t="s">
        <v>150</v>
      </c>
      <c r="B38" s="30" t="s">
        <v>151</v>
      </c>
      <c r="C38" s="30" t="s">
        <v>152</v>
      </c>
      <c r="D38" s="30" t="s">
        <v>153</v>
      </c>
      <c r="E38" s="32" t="s">
        <v>154</v>
      </c>
      <c r="F38" s="68">
        <v>10090.554</v>
      </c>
      <c r="G38" s="68">
        <v>8211.848</v>
      </c>
      <c r="H38" s="68">
        <v>1440.14</v>
      </c>
      <c r="I38" s="68">
        <v>61.845</v>
      </c>
      <c r="J38" s="68">
        <v>225.812</v>
      </c>
      <c r="K38" s="68">
        <v>4.002</v>
      </c>
      <c r="L38" s="68">
        <v>146.907</v>
      </c>
      <c r="M38" s="68">
        <v>389.042</v>
      </c>
      <c r="N38" s="68">
        <v>7863.953</v>
      </c>
      <c r="O38" s="56">
        <f t="shared" si="1"/>
        <v>0</v>
      </c>
    </row>
    <row r="39" spans="1:15" s="31" customFormat="1" ht="15.75">
      <c r="A39" s="30" t="s">
        <v>155</v>
      </c>
      <c r="B39" s="30" t="s">
        <v>156</v>
      </c>
      <c r="C39" s="30" t="s">
        <v>157</v>
      </c>
      <c r="D39" s="30" t="s">
        <v>158</v>
      </c>
      <c r="E39" s="32" t="s">
        <v>159</v>
      </c>
      <c r="F39" s="68">
        <v>5106.56</v>
      </c>
      <c r="G39" s="68">
        <v>4575.073</v>
      </c>
      <c r="H39" s="68">
        <v>219.427</v>
      </c>
      <c r="I39" s="68">
        <v>61.813</v>
      </c>
      <c r="J39" s="68">
        <v>174.932</v>
      </c>
      <c r="K39" s="68">
        <v>2.831</v>
      </c>
      <c r="L39" s="68">
        <v>72.484</v>
      </c>
      <c r="M39" s="68">
        <v>190.832</v>
      </c>
      <c r="N39" s="68">
        <v>4406.064</v>
      </c>
      <c r="O39" s="56">
        <f t="shared" si="1"/>
        <v>0</v>
      </c>
    </row>
    <row r="40" spans="1:15" s="31" customFormat="1" ht="15.75">
      <c r="A40" s="30" t="s">
        <v>160</v>
      </c>
      <c r="B40" s="30" t="s">
        <v>161</v>
      </c>
      <c r="C40" s="30" t="s">
        <v>162</v>
      </c>
      <c r="D40" s="30" t="s">
        <v>163</v>
      </c>
      <c r="E40" s="32" t="s">
        <v>164</v>
      </c>
      <c r="F40" s="68">
        <v>2900.116</v>
      </c>
      <c r="G40" s="68">
        <v>1778.774</v>
      </c>
      <c r="H40" s="68">
        <v>1060.735</v>
      </c>
      <c r="I40" s="68">
        <v>14.072</v>
      </c>
      <c r="J40" s="68">
        <v>22.966</v>
      </c>
      <c r="K40" s="68">
        <v>0.999</v>
      </c>
      <c r="L40" s="68">
        <v>22.57</v>
      </c>
      <c r="M40" s="68">
        <v>57.605</v>
      </c>
      <c r="N40" s="68">
        <v>1730.112</v>
      </c>
      <c r="O40" s="56">
        <f t="shared" si="1"/>
        <v>0</v>
      </c>
    </row>
    <row r="41" spans="1:15" s="31" customFormat="1" ht="15.75">
      <c r="A41" s="30" t="s">
        <v>165</v>
      </c>
      <c r="B41" s="30" t="s">
        <v>166</v>
      </c>
      <c r="C41" s="30" t="s">
        <v>167</v>
      </c>
      <c r="D41" s="30" t="s">
        <v>168</v>
      </c>
      <c r="E41" s="32" t="s">
        <v>169</v>
      </c>
      <c r="F41" s="68">
        <v>5806.639</v>
      </c>
      <c r="G41" s="68">
        <v>4950.645</v>
      </c>
      <c r="H41" s="68">
        <v>665.905</v>
      </c>
      <c r="I41" s="68">
        <v>28.886</v>
      </c>
      <c r="J41" s="68">
        <v>79.07</v>
      </c>
      <c r="K41" s="68">
        <v>4.195</v>
      </c>
      <c r="L41" s="68">
        <v>77.938</v>
      </c>
      <c r="M41" s="68">
        <v>164.97</v>
      </c>
      <c r="N41" s="68">
        <v>4802.065</v>
      </c>
      <c r="O41" s="56">
        <f t="shared" si="1"/>
        <v>0</v>
      </c>
    </row>
    <row r="42" spans="1:15" s="31" customFormat="1" ht="15.75">
      <c r="A42" s="30" t="s">
        <v>170</v>
      </c>
      <c r="B42" s="30" t="s">
        <v>171</v>
      </c>
      <c r="C42" s="30" t="s">
        <v>172</v>
      </c>
      <c r="D42" s="30" t="s">
        <v>173</v>
      </c>
      <c r="E42" s="32" t="s">
        <v>174</v>
      </c>
      <c r="F42" s="68">
        <v>934.801</v>
      </c>
      <c r="G42" s="68">
        <v>847.639</v>
      </c>
      <c r="H42" s="68">
        <v>5.287</v>
      </c>
      <c r="I42" s="68">
        <v>60.016</v>
      </c>
      <c r="J42" s="68">
        <v>5.934</v>
      </c>
      <c r="K42" s="68">
        <v>0.588</v>
      </c>
      <c r="L42" s="68">
        <v>15.337</v>
      </c>
      <c r="M42" s="68">
        <v>25.299</v>
      </c>
      <c r="N42" s="68">
        <v>826.332</v>
      </c>
      <c r="O42" s="56">
        <f t="shared" si="1"/>
        <v>0</v>
      </c>
    </row>
    <row r="43" spans="1:15" s="31" customFormat="1" ht="15.75">
      <c r="A43" s="30" t="s">
        <v>175</v>
      </c>
      <c r="B43" s="30" t="s">
        <v>176</v>
      </c>
      <c r="C43" s="30" t="s">
        <v>177</v>
      </c>
      <c r="D43" s="30" t="s">
        <v>178</v>
      </c>
      <c r="E43" s="32" t="s">
        <v>179</v>
      </c>
      <c r="F43" s="68">
        <v>1751.721</v>
      </c>
      <c r="G43" s="68">
        <v>1608.392</v>
      </c>
      <c r="H43" s="68">
        <v>76.602</v>
      </c>
      <c r="I43" s="68">
        <v>17.825</v>
      </c>
      <c r="J43" s="68">
        <v>27.145</v>
      </c>
      <c r="K43" s="68">
        <v>1.335</v>
      </c>
      <c r="L43" s="68">
        <v>20.422</v>
      </c>
      <c r="M43" s="68">
        <v>125.562</v>
      </c>
      <c r="N43" s="68">
        <v>1491.931</v>
      </c>
      <c r="O43" s="56">
        <f t="shared" si="1"/>
        <v>0</v>
      </c>
    </row>
    <row r="44" spans="1:15" s="31" customFormat="1" ht="15.75">
      <c r="A44" s="30" t="s">
        <v>180</v>
      </c>
      <c r="B44" s="30" t="s">
        <v>181</v>
      </c>
      <c r="C44" s="30" t="s">
        <v>182</v>
      </c>
      <c r="D44" s="30" t="s">
        <v>183</v>
      </c>
      <c r="E44" s="32" t="s">
        <v>184</v>
      </c>
      <c r="F44" s="68">
        <v>2408.804</v>
      </c>
      <c r="G44" s="68">
        <v>1972.251</v>
      </c>
      <c r="H44" s="68">
        <v>186.595</v>
      </c>
      <c r="I44" s="68">
        <v>35.246</v>
      </c>
      <c r="J44" s="68">
        <v>140.725</v>
      </c>
      <c r="K44" s="68">
        <v>12.338</v>
      </c>
      <c r="L44" s="68">
        <v>61.649</v>
      </c>
      <c r="M44" s="68">
        <v>567.974</v>
      </c>
      <c r="N44" s="68">
        <v>1444.396</v>
      </c>
      <c r="O44" s="56">
        <f t="shared" si="1"/>
        <v>0</v>
      </c>
    </row>
    <row r="45" spans="1:15" s="31" customFormat="1" ht="15.75">
      <c r="A45" s="30" t="s">
        <v>185</v>
      </c>
      <c r="B45" s="30" t="s">
        <v>186</v>
      </c>
      <c r="C45" s="30" t="s">
        <v>187</v>
      </c>
      <c r="D45" s="30" t="s">
        <v>188</v>
      </c>
      <c r="E45" s="32" t="s">
        <v>189</v>
      </c>
      <c r="F45" s="68">
        <v>1301.415</v>
      </c>
      <c r="G45" s="68">
        <v>1246.784</v>
      </c>
      <c r="H45" s="68">
        <v>14.889</v>
      </c>
      <c r="I45" s="68">
        <v>3.55</v>
      </c>
      <c r="J45" s="68">
        <v>23.049</v>
      </c>
      <c r="K45" s="68">
        <v>0.476</v>
      </c>
      <c r="L45" s="68">
        <v>12.667</v>
      </c>
      <c r="M45" s="68">
        <v>30.398</v>
      </c>
      <c r="N45" s="68">
        <v>1219.654</v>
      </c>
      <c r="O45" s="56">
        <f t="shared" si="1"/>
        <v>0</v>
      </c>
    </row>
    <row r="46" spans="1:15" s="31" customFormat="1" ht="15.75">
      <c r="A46" s="30" t="s">
        <v>190</v>
      </c>
      <c r="B46" s="30" t="s">
        <v>191</v>
      </c>
      <c r="C46" s="30" t="s">
        <v>192</v>
      </c>
      <c r="D46" s="30" t="s">
        <v>193</v>
      </c>
      <c r="E46" s="32" t="s">
        <v>194</v>
      </c>
      <c r="F46" s="68">
        <v>8621.837</v>
      </c>
      <c r="G46" s="68">
        <v>6620.448</v>
      </c>
      <c r="H46" s="68">
        <v>1244.385</v>
      </c>
      <c r="I46" s="68">
        <v>28.13</v>
      </c>
      <c r="J46" s="68">
        <v>611.111</v>
      </c>
      <c r="K46" s="68">
        <v>6.989</v>
      </c>
      <c r="L46" s="68">
        <v>110.774</v>
      </c>
      <c r="M46" s="68">
        <v>1309.125</v>
      </c>
      <c r="N46" s="68">
        <v>5469.056</v>
      </c>
      <c r="O46" s="56">
        <f t="shared" si="1"/>
        <v>0</v>
      </c>
    </row>
    <row r="47" spans="1:15" s="31" customFormat="1" ht="15.75">
      <c r="A47" s="30" t="s">
        <v>195</v>
      </c>
      <c r="B47" s="30" t="s">
        <v>196</v>
      </c>
      <c r="C47" s="30" t="s">
        <v>197</v>
      </c>
      <c r="D47" s="30" t="s">
        <v>198</v>
      </c>
      <c r="E47" s="32" t="s">
        <v>199</v>
      </c>
      <c r="F47" s="68">
        <v>1916.538</v>
      </c>
      <c r="G47" s="68">
        <v>1615.337</v>
      </c>
      <c r="H47" s="68">
        <v>51.564</v>
      </c>
      <c r="I47" s="68">
        <v>189.506</v>
      </c>
      <c r="J47" s="68">
        <v>25.91</v>
      </c>
      <c r="K47" s="68">
        <v>2.598</v>
      </c>
      <c r="L47" s="68">
        <v>31.623</v>
      </c>
      <c r="M47" s="68">
        <v>842.905</v>
      </c>
      <c r="N47" s="68">
        <v>818.176</v>
      </c>
      <c r="O47" s="56">
        <f aca="true" t="shared" si="2" ref="O47:O66">F47-SUM(G47:L47)</f>
        <v>0</v>
      </c>
    </row>
    <row r="48" spans="1:15" s="31" customFormat="1" ht="15.75">
      <c r="A48" s="30" t="s">
        <v>200</v>
      </c>
      <c r="B48" s="30" t="s">
        <v>201</v>
      </c>
      <c r="C48" s="30" t="s">
        <v>202</v>
      </c>
      <c r="D48" s="30" t="s">
        <v>203</v>
      </c>
      <c r="E48" s="32" t="s">
        <v>204</v>
      </c>
      <c r="F48" s="68">
        <v>19330.891</v>
      </c>
      <c r="G48" s="68">
        <v>14308.932</v>
      </c>
      <c r="H48" s="68">
        <v>3342.917</v>
      </c>
      <c r="I48" s="68">
        <v>105.879</v>
      </c>
      <c r="J48" s="68">
        <v>1267.804</v>
      </c>
      <c r="K48" s="68">
        <v>18.991</v>
      </c>
      <c r="L48" s="68">
        <v>286.368</v>
      </c>
      <c r="M48" s="68">
        <v>3088.74</v>
      </c>
      <c r="N48" s="68">
        <v>11824.939</v>
      </c>
      <c r="O48" s="56">
        <f t="shared" si="2"/>
        <v>0</v>
      </c>
    </row>
    <row r="49" spans="1:15" s="31" customFormat="1" ht="15.75">
      <c r="A49" s="30" t="s">
        <v>205</v>
      </c>
      <c r="B49" s="30" t="s">
        <v>206</v>
      </c>
      <c r="C49" s="30" t="s">
        <v>207</v>
      </c>
      <c r="D49" s="30" t="s">
        <v>208</v>
      </c>
      <c r="E49" s="32" t="s">
        <v>209</v>
      </c>
      <c r="F49" s="68">
        <v>8669.452</v>
      </c>
      <c r="G49" s="68">
        <v>6426.108</v>
      </c>
      <c r="H49" s="68">
        <v>1877.595</v>
      </c>
      <c r="I49" s="68">
        <v>109.814</v>
      </c>
      <c r="J49" s="68">
        <v>155.549</v>
      </c>
      <c r="K49" s="68">
        <v>5.77</v>
      </c>
      <c r="L49" s="68">
        <v>94.616</v>
      </c>
      <c r="M49" s="68">
        <v>544.574</v>
      </c>
      <c r="N49" s="68">
        <v>5932.446</v>
      </c>
      <c r="O49" s="56">
        <f t="shared" si="2"/>
        <v>0</v>
      </c>
    </row>
    <row r="50" spans="1:15" s="31" customFormat="1" ht="15.75">
      <c r="A50" s="30" t="s">
        <v>210</v>
      </c>
      <c r="B50" s="30" t="s">
        <v>211</v>
      </c>
      <c r="C50" s="30" t="s">
        <v>212</v>
      </c>
      <c r="D50" s="30" t="s">
        <v>213</v>
      </c>
      <c r="E50" s="32" t="s">
        <v>214</v>
      </c>
      <c r="F50" s="68">
        <v>635.365</v>
      </c>
      <c r="G50" s="68">
        <v>583.432</v>
      </c>
      <c r="H50" s="68">
        <v>6.263</v>
      </c>
      <c r="I50" s="68">
        <v>33.712</v>
      </c>
      <c r="J50" s="68">
        <v>4.622</v>
      </c>
      <c r="K50" s="68">
        <v>0.297</v>
      </c>
      <c r="L50" s="68">
        <v>7.039</v>
      </c>
      <c r="M50" s="68">
        <v>11.478</v>
      </c>
      <c r="N50" s="68">
        <v>573.556</v>
      </c>
      <c r="O50" s="56">
        <f t="shared" si="2"/>
        <v>0</v>
      </c>
    </row>
    <row r="51" spans="1:15" s="31" customFormat="1" ht="15.75">
      <c r="A51" s="30" t="s">
        <v>215</v>
      </c>
      <c r="B51" s="30" t="s">
        <v>216</v>
      </c>
      <c r="C51" s="30" t="s">
        <v>217</v>
      </c>
      <c r="D51" s="30" t="s">
        <v>218</v>
      </c>
      <c r="E51" s="32" t="s">
        <v>219</v>
      </c>
      <c r="F51" s="68">
        <v>11475.262</v>
      </c>
      <c r="G51" s="68">
        <v>9770.832</v>
      </c>
      <c r="H51" s="68">
        <v>1365.631</v>
      </c>
      <c r="I51" s="68">
        <v>28.123</v>
      </c>
      <c r="J51" s="68">
        <v>165.366</v>
      </c>
      <c r="K51" s="68">
        <v>3.93</v>
      </c>
      <c r="L51" s="68">
        <v>141.38</v>
      </c>
      <c r="M51" s="68">
        <v>276.384</v>
      </c>
      <c r="N51" s="68">
        <v>9530.483</v>
      </c>
      <c r="O51" s="56">
        <f t="shared" si="2"/>
        <v>0</v>
      </c>
    </row>
    <row r="52" spans="1:15" s="31" customFormat="1" ht="15.75">
      <c r="A52" s="30" t="s">
        <v>220</v>
      </c>
      <c r="B52" s="30" t="s">
        <v>221</v>
      </c>
      <c r="C52" s="30" t="s">
        <v>222</v>
      </c>
      <c r="D52" s="30" t="s">
        <v>223</v>
      </c>
      <c r="E52" s="32" t="s">
        <v>224</v>
      </c>
      <c r="F52" s="68">
        <v>3532.769</v>
      </c>
      <c r="G52" s="68">
        <v>2771.424</v>
      </c>
      <c r="H52" s="68">
        <v>276.01</v>
      </c>
      <c r="I52" s="68">
        <v>284.768</v>
      </c>
      <c r="J52" s="68">
        <v>54.926</v>
      </c>
      <c r="K52" s="68">
        <v>3.47</v>
      </c>
      <c r="L52" s="68">
        <v>142.171</v>
      </c>
      <c r="M52" s="68">
        <v>242.359</v>
      </c>
      <c r="N52" s="68">
        <v>2558.584</v>
      </c>
      <c r="O52" s="56">
        <f t="shared" si="2"/>
        <v>0</v>
      </c>
    </row>
    <row r="53" spans="1:15" s="31" customFormat="1" ht="15.75">
      <c r="A53" s="30" t="s">
        <v>225</v>
      </c>
      <c r="B53" s="30" t="s">
        <v>226</v>
      </c>
      <c r="C53" s="30" t="s">
        <v>227</v>
      </c>
      <c r="D53" s="30" t="s">
        <v>228</v>
      </c>
      <c r="E53" s="32" t="s">
        <v>229</v>
      </c>
      <c r="F53" s="68">
        <v>3617.869</v>
      </c>
      <c r="G53" s="68">
        <v>3275.409</v>
      </c>
      <c r="H53" s="68">
        <v>67.911</v>
      </c>
      <c r="I53" s="68">
        <v>53.625</v>
      </c>
      <c r="J53" s="68">
        <v>124.66</v>
      </c>
      <c r="K53" s="68">
        <v>10.185</v>
      </c>
      <c r="L53" s="68">
        <v>86.079</v>
      </c>
      <c r="M53" s="68">
        <v>356.022</v>
      </c>
      <c r="N53" s="68">
        <v>2949.153</v>
      </c>
      <c r="O53" s="56">
        <f t="shared" si="2"/>
        <v>0</v>
      </c>
    </row>
    <row r="54" spans="1:15" s="31" customFormat="1" ht="15.75">
      <c r="A54" s="30" t="s">
        <v>230</v>
      </c>
      <c r="B54" s="30" t="s">
        <v>231</v>
      </c>
      <c r="C54" s="30" t="s">
        <v>232</v>
      </c>
      <c r="D54" s="30" t="s">
        <v>233</v>
      </c>
      <c r="E54" s="32" t="s">
        <v>234</v>
      </c>
      <c r="F54" s="68">
        <v>12418.161</v>
      </c>
      <c r="G54" s="68">
        <v>10671.391</v>
      </c>
      <c r="H54" s="68">
        <v>1317.583</v>
      </c>
      <c r="I54" s="68">
        <v>24.493</v>
      </c>
      <c r="J54" s="68">
        <v>278.173</v>
      </c>
      <c r="K54" s="68">
        <v>5.403</v>
      </c>
      <c r="L54" s="68">
        <v>121.118</v>
      </c>
      <c r="M54" s="68">
        <v>520.424</v>
      </c>
      <c r="N54" s="68">
        <v>10233.537</v>
      </c>
      <c r="O54" s="56">
        <f t="shared" si="2"/>
        <v>0</v>
      </c>
    </row>
    <row r="55" spans="1:15" s="31" customFormat="1" ht="15.75">
      <c r="A55" s="30" t="s">
        <v>235</v>
      </c>
      <c r="B55" s="30" t="s">
        <v>236</v>
      </c>
      <c r="C55" s="30" t="s">
        <v>237</v>
      </c>
      <c r="D55" s="30" t="s">
        <v>238</v>
      </c>
      <c r="E55" s="32" t="s">
        <v>239</v>
      </c>
      <c r="F55" s="68">
        <v>1064.989</v>
      </c>
      <c r="G55" s="68">
        <v>946.423</v>
      </c>
      <c r="H55" s="68">
        <v>65.824</v>
      </c>
      <c r="I55" s="68">
        <v>6.643</v>
      </c>
      <c r="J55" s="68">
        <v>28.599</v>
      </c>
      <c r="K55" s="68">
        <v>1.358</v>
      </c>
      <c r="L55" s="68">
        <v>16.142</v>
      </c>
      <c r="M55" s="68">
        <v>113.814</v>
      </c>
      <c r="N55" s="68">
        <v>852.454</v>
      </c>
      <c r="O55" s="56">
        <f t="shared" si="2"/>
        <v>0</v>
      </c>
    </row>
    <row r="56" spans="1:15" s="31" customFormat="1" ht="15.75">
      <c r="A56" s="30" t="s">
        <v>240</v>
      </c>
      <c r="B56" s="30" t="s">
        <v>241</v>
      </c>
      <c r="C56" s="30" t="s">
        <v>242</v>
      </c>
      <c r="D56" s="30" t="s">
        <v>243</v>
      </c>
      <c r="E56" s="32" t="s">
        <v>244</v>
      </c>
      <c r="F56" s="68">
        <v>4256.199</v>
      </c>
      <c r="G56" s="68">
        <v>2914.997</v>
      </c>
      <c r="H56" s="68">
        <v>1233.023</v>
      </c>
      <c r="I56" s="68">
        <v>16.875</v>
      </c>
      <c r="J56" s="68">
        <v>48.777</v>
      </c>
      <c r="K56" s="68">
        <v>2.439</v>
      </c>
      <c r="L56" s="68">
        <v>40.088</v>
      </c>
      <c r="M56" s="68">
        <v>148.174</v>
      </c>
      <c r="N56" s="68">
        <v>2786.257</v>
      </c>
      <c r="O56" s="56">
        <f t="shared" si="2"/>
        <v>0</v>
      </c>
    </row>
    <row r="57" spans="1:15" s="31" customFormat="1" ht="15.75">
      <c r="A57" s="30" t="s">
        <v>245</v>
      </c>
      <c r="B57" s="30" t="s">
        <v>246</v>
      </c>
      <c r="C57" s="30" t="s">
        <v>247</v>
      </c>
      <c r="D57" s="30" t="s">
        <v>248</v>
      </c>
      <c r="E57" s="32" t="s">
        <v>249</v>
      </c>
      <c r="F57" s="68">
        <v>780.084</v>
      </c>
      <c r="G57" s="68">
        <v>689.657</v>
      </c>
      <c r="H57" s="68">
        <v>7.625</v>
      </c>
      <c r="I57" s="68">
        <v>66.075</v>
      </c>
      <c r="J57" s="68">
        <v>5.826</v>
      </c>
      <c r="K57" s="68">
        <v>0.415</v>
      </c>
      <c r="L57" s="68">
        <v>10.486</v>
      </c>
      <c r="M57" s="68">
        <v>18.559</v>
      </c>
      <c r="N57" s="68">
        <v>674.804</v>
      </c>
      <c r="O57" s="56">
        <f t="shared" si="2"/>
        <v>0</v>
      </c>
    </row>
    <row r="58" spans="1:15" s="31" customFormat="1" ht="15.75">
      <c r="A58" s="30" t="s">
        <v>250</v>
      </c>
      <c r="B58" s="30" t="s">
        <v>251</v>
      </c>
      <c r="C58" s="30" t="s">
        <v>252</v>
      </c>
      <c r="D58" s="30" t="s">
        <v>253</v>
      </c>
      <c r="E58" s="32" t="s">
        <v>254</v>
      </c>
      <c r="F58" s="68">
        <v>5995.748</v>
      </c>
      <c r="G58" s="68">
        <v>4831.028</v>
      </c>
      <c r="H58" s="68">
        <v>1006.077</v>
      </c>
      <c r="I58" s="68">
        <v>18.779</v>
      </c>
      <c r="J58" s="68">
        <v>74.715</v>
      </c>
      <c r="K58" s="68">
        <v>3.22</v>
      </c>
      <c r="L58" s="68">
        <v>61.929</v>
      </c>
      <c r="M58" s="68">
        <v>193.522</v>
      </c>
      <c r="N58" s="68">
        <v>4658.572</v>
      </c>
      <c r="O58" s="56">
        <f t="shared" si="2"/>
        <v>0</v>
      </c>
    </row>
    <row r="59" spans="1:15" s="31" customFormat="1" ht="15.75">
      <c r="A59" s="30" t="s">
        <v>255</v>
      </c>
      <c r="B59" s="30" t="s">
        <v>256</v>
      </c>
      <c r="C59" s="30" t="s">
        <v>257</v>
      </c>
      <c r="D59" s="30" t="s">
        <v>258</v>
      </c>
      <c r="E59" s="32" t="s">
        <v>259</v>
      </c>
      <c r="F59" s="68">
        <v>22801.92</v>
      </c>
      <c r="G59" s="68">
        <v>18925.014</v>
      </c>
      <c r="H59" s="68">
        <v>2675.665</v>
      </c>
      <c r="I59" s="68">
        <v>163.861</v>
      </c>
      <c r="J59" s="68">
        <v>738.717</v>
      </c>
      <c r="K59" s="68">
        <v>25.787</v>
      </c>
      <c r="L59" s="68">
        <v>272.876</v>
      </c>
      <c r="M59" s="68">
        <v>7973.476</v>
      </c>
      <c r="N59" s="68">
        <v>11235.939</v>
      </c>
      <c r="O59" s="56">
        <f t="shared" si="2"/>
        <v>0</v>
      </c>
    </row>
    <row r="60" spans="1:15" s="31" customFormat="1" ht="15.75">
      <c r="A60" s="30" t="s">
        <v>260</v>
      </c>
      <c r="B60" s="30" t="s">
        <v>261</v>
      </c>
      <c r="C60" s="30" t="s">
        <v>262</v>
      </c>
      <c r="D60" s="30" t="s">
        <v>263</v>
      </c>
      <c r="E60" s="32" t="s">
        <v>264</v>
      </c>
      <c r="F60" s="68">
        <v>2499.637</v>
      </c>
      <c r="G60" s="68">
        <v>2333.597</v>
      </c>
      <c r="H60" s="68">
        <v>27.673</v>
      </c>
      <c r="I60" s="68">
        <v>34.366</v>
      </c>
      <c r="J60" s="68">
        <v>47.48</v>
      </c>
      <c r="K60" s="68">
        <v>18.718</v>
      </c>
      <c r="L60" s="68">
        <v>37.803</v>
      </c>
      <c r="M60" s="68">
        <v>267.549</v>
      </c>
      <c r="N60" s="68">
        <v>2083.123</v>
      </c>
      <c r="O60" s="56">
        <f t="shared" si="2"/>
        <v>0</v>
      </c>
    </row>
    <row r="61" spans="1:15" s="31" customFormat="1" ht="15.75">
      <c r="A61" s="30" t="s">
        <v>265</v>
      </c>
      <c r="B61" s="30" t="s">
        <v>266</v>
      </c>
      <c r="C61" s="30" t="s">
        <v>267</v>
      </c>
      <c r="D61" s="30" t="s">
        <v>268</v>
      </c>
      <c r="E61" s="32" t="s">
        <v>269</v>
      </c>
      <c r="F61" s="68">
        <v>618.814</v>
      </c>
      <c r="G61" s="68">
        <v>597.908</v>
      </c>
      <c r="H61" s="68">
        <v>4.697</v>
      </c>
      <c r="I61" s="68">
        <v>2.451</v>
      </c>
      <c r="J61" s="68">
        <v>6.69</v>
      </c>
      <c r="K61" s="68">
        <v>0.191</v>
      </c>
      <c r="L61" s="68">
        <v>6.877</v>
      </c>
      <c r="M61" s="68">
        <v>7.66</v>
      </c>
      <c r="N61" s="68">
        <v>591.017</v>
      </c>
      <c r="O61" s="56">
        <f t="shared" si="2"/>
        <v>0</v>
      </c>
    </row>
    <row r="62" spans="1:15" s="31" customFormat="1" ht="15.75">
      <c r="A62" s="30" t="s">
        <v>270</v>
      </c>
      <c r="B62" s="30" t="s">
        <v>271</v>
      </c>
      <c r="C62" s="30" t="s">
        <v>272</v>
      </c>
      <c r="D62" s="30" t="s">
        <v>273</v>
      </c>
      <c r="E62" s="32" t="s">
        <v>274</v>
      </c>
      <c r="F62" s="68">
        <v>7563.887</v>
      </c>
      <c r="G62" s="68">
        <v>5565.927</v>
      </c>
      <c r="H62" s="68">
        <v>1501.447</v>
      </c>
      <c r="I62" s="68">
        <v>26.396</v>
      </c>
      <c r="J62" s="68">
        <v>343.854</v>
      </c>
      <c r="K62" s="68">
        <v>5.967</v>
      </c>
      <c r="L62" s="68">
        <v>120.296</v>
      </c>
      <c r="M62" s="68">
        <v>462.656</v>
      </c>
      <c r="N62" s="68">
        <v>5154.87</v>
      </c>
      <c r="O62" s="56">
        <f t="shared" si="2"/>
        <v>0</v>
      </c>
    </row>
    <row r="63" spans="1:15" s="31" customFormat="1" ht="15.75">
      <c r="A63" s="30" t="s">
        <v>275</v>
      </c>
      <c r="B63" s="30" t="s">
        <v>276</v>
      </c>
      <c r="C63" s="30" t="s">
        <v>277</v>
      </c>
      <c r="D63" s="30" t="s">
        <v>278</v>
      </c>
      <c r="E63" s="32" t="s">
        <v>279</v>
      </c>
      <c r="F63" s="68">
        <v>6261.282</v>
      </c>
      <c r="G63" s="68">
        <v>5316.169</v>
      </c>
      <c r="H63" s="68">
        <v>226.14</v>
      </c>
      <c r="I63" s="68">
        <v>107.593</v>
      </c>
      <c r="J63" s="68">
        <v>399.651</v>
      </c>
      <c r="K63" s="68">
        <v>29.243</v>
      </c>
      <c r="L63" s="68">
        <v>182.486</v>
      </c>
      <c r="M63" s="68">
        <v>562.359</v>
      </c>
      <c r="N63" s="68">
        <v>4811.879</v>
      </c>
      <c r="O63" s="56">
        <f t="shared" si="2"/>
        <v>0</v>
      </c>
    </row>
    <row r="64" spans="1:15" s="31" customFormat="1" ht="15.75">
      <c r="A64" s="30" t="s">
        <v>280</v>
      </c>
      <c r="B64" s="30" t="s">
        <v>281</v>
      </c>
      <c r="C64" s="30" t="s">
        <v>282</v>
      </c>
      <c r="D64" s="30" t="s">
        <v>283</v>
      </c>
      <c r="E64" s="32" t="s">
        <v>284</v>
      </c>
      <c r="F64" s="68">
        <v>1803.92</v>
      </c>
      <c r="G64" s="68">
        <v>1710.965</v>
      </c>
      <c r="H64" s="68">
        <v>60.999</v>
      </c>
      <c r="I64" s="68">
        <v>3.977</v>
      </c>
      <c r="J64" s="68">
        <v>11.151</v>
      </c>
      <c r="K64" s="68">
        <v>0.482</v>
      </c>
      <c r="L64" s="68">
        <v>16.346</v>
      </c>
      <c r="M64" s="68">
        <v>17.643</v>
      </c>
      <c r="N64" s="68">
        <v>1694.841</v>
      </c>
      <c r="O64" s="56">
        <f t="shared" si="2"/>
        <v>0</v>
      </c>
    </row>
    <row r="65" spans="1:15" s="31" customFormat="1" ht="15.75">
      <c r="A65" s="30" t="s">
        <v>285</v>
      </c>
      <c r="B65" s="30" t="s">
        <v>286</v>
      </c>
      <c r="C65" s="30" t="s">
        <v>287</v>
      </c>
      <c r="D65" s="30" t="s">
        <v>288</v>
      </c>
      <c r="E65" s="32" t="s">
        <v>289</v>
      </c>
      <c r="F65" s="68">
        <v>5541.443</v>
      </c>
      <c r="G65" s="68">
        <v>4983.256</v>
      </c>
      <c r="H65" s="68">
        <v>332.969</v>
      </c>
      <c r="I65" s="68">
        <v>53.471</v>
      </c>
      <c r="J65" s="68">
        <v>109.28</v>
      </c>
      <c r="K65" s="68">
        <v>2.228</v>
      </c>
      <c r="L65" s="68">
        <v>60.239</v>
      </c>
      <c r="M65" s="68">
        <v>252.498</v>
      </c>
      <c r="N65" s="68">
        <v>4753.117</v>
      </c>
      <c r="O65" s="56">
        <f t="shared" si="2"/>
        <v>0</v>
      </c>
    </row>
    <row r="66" spans="1:15" s="31" customFormat="1" ht="15.75">
      <c r="A66" s="30" t="s">
        <v>290</v>
      </c>
      <c r="B66" s="30" t="s">
        <v>291</v>
      </c>
      <c r="C66" s="30" t="s">
        <v>292</v>
      </c>
      <c r="D66" s="30" t="s">
        <v>293</v>
      </c>
      <c r="E66" s="32" t="s">
        <v>294</v>
      </c>
      <c r="F66" s="68">
        <v>506.242</v>
      </c>
      <c r="G66" s="68">
        <v>477.022</v>
      </c>
      <c r="H66" s="68">
        <v>5.663</v>
      </c>
      <c r="I66" s="68">
        <v>12.606</v>
      </c>
      <c r="J66" s="68">
        <v>3.628</v>
      </c>
      <c r="K66" s="68">
        <v>0.399</v>
      </c>
      <c r="L66" s="68">
        <v>6.924</v>
      </c>
      <c r="M66" s="68">
        <v>36.241</v>
      </c>
      <c r="N66" s="68">
        <v>443.916</v>
      </c>
      <c r="O66" s="56">
        <f t="shared" si="2"/>
        <v>0</v>
      </c>
    </row>
    <row r="67" spans="1:15" s="31" customFormat="1" ht="15.75">
      <c r="A67" s="43"/>
      <c r="B67" s="34"/>
      <c r="C67" s="43"/>
      <c r="D67" s="43"/>
      <c r="E67" s="43"/>
      <c r="F67" s="43"/>
      <c r="G67" s="43"/>
      <c r="H67" s="43"/>
      <c r="I67" s="43"/>
      <c r="J67" s="43"/>
      <c r="K67" s="43"/>
      <c r="L67" s="43"/>
      <c r="M67" s="34"/>
      <c r="N67" s="34"/>
      <c r="O67" s="30"/>
    </row>
    <row r="68" spans="1:15" s="31" customFormat="1" ht="15.75">
      <c r="A68" s="30" t="s">
        <v>341</v>
      </c>
      <c r="B68" s="30" t="s">
        <v>296</v>
      </c>
      <c r="C68" s="30"/>
      <c r="D68" s="30"/>
      <c r="E68" s="30"/>
      <c r="F68" s="30"/>
      <c r="G68" s="30"/>
      <c r="H68" s="30"/>
      <c r="I68" s="30"/>
      <c r="J68" s="30"/>
      <c r="K68" s="30"/>
      <c r="L68" s="30"/>
      <c r="M68" s="30"/>
      <c r="N68" s="30"/>
      <c r="O68" s="30"/>
    </row>
    <row r="69" spans="1:15" s="31" customFormat="1" ht="15.75">
      <c r="A69" s="30" t="s">
        <v>297</v>
      </c>
      <c r="B69" s="30" t="s">
        <v>298</v>
      </c>
      <c r="C69" s="30"/>
      <c r="D69" s="30"/>
      <c r="E69" s="30"/>
      <c r="F69" s="30"/>
      <c r="G69" s="30"/>
      <c r="H69" s="30"/>
      <c r="I69" s="30"/>
      <c r="J69" s="30"/>
      <c r="K69" s="30"/>
      <c r="L69" s="30"/>
      <c r="M69" s="30"/>
      <c r="N69" s="30"/>
      <c r="O69" s="30"/>
    </row>
  </sheetData>
  <sheetProtection/>
  <mergeCells count="10">
    <mergeCell ref="G5:K5"/>
    <mergeCell ref="F11:F12"/>
    <mergeCell ref="G11:G12"/>
    <mergeCell ref="H8:H12"/>
    <mergeCell ref="I8:I12"/>
    <mergeCell ref="N9:N12"/>
    <mergeCell ref="J11:J12"/>
    <mergeCell ref="K7:K12"/>
    <mergeCell ref="L10:L12"/>
    <mergeCell ref="M9:M12"/>
  </mergeCells>
  <printOptions/>
  <pageMargins left="0.24" right="0.2" top="0.5" bottom="1.01" header="0.5" footer="0.5"/>
  <pageSetup horizontalDpi="600" verticalDpi="600" orientation="landscape" paperSize="5" scale="70" r:id="rId1"/>
  <headerFooter alignWithMargins="0">
    <oddFooter>&amp;L&amp;D</oddFooter>
  </headerFooter>
</worksheet>
</file>

<file path=xl/worksheets/sheet7.xml><?xml version="1.0" encoding="utf-8"?>
<worksheet xmlns="http://schemas.openxmlformats.org/spreadsheetml/2006/main" xmlns:r="http://schemas.openxmlformats.org/officeDocument/2006/relationships">
  <dimension ref="A1:N69"/>
  <sheetViews>
    <sheetView showGridLines="0" zoomScale="75" zoomScaleNormal="75" zoomScalePageLayoutView="0" workbookViewId="0" topLeftCell="A1">
      <selection activeCell="H21" sqref="H21"/>
    </sheetView>
  </sheetViews>
  <sheetFormatPr defaultColWidth="8.796875" defaultRowHeight="15.75"/>
  <cols>
    <col min="1" max="1" width="22" style="48" customWidth="1"/>
    <col min="2" max="2" width="11.8984375" style="48" hidden="1" customWidth="1"/>
    <col min="3" max="4" width="9.69921875" style="48" hidden="1" customWidth="1"/>
    <col min="5" max="13" width="10.19921875" style="48" customWidth="1"/>
    <col min="14" max="14" width="9.69921875" style="48" hidden="1" customWidth="1"/>
    <col min="15" max="16384" width="8.796875" style="48" customWidth="1"/>
  </cols>
  <sheetData>
    <row r="1" spans="1:14" s="31" customFormat="1" ht="15.75">
      <c r="A1" s="33"/>
      <c r="B1" s="33"/>
      <c r="C1" s="33"/>
      <c r="D1" s="33"/>
      <c r="E1" s="33"/>
      <c r="F1" s="33"/>
      <c r="G1" s="33"/>
      <c r="H1" s="33"/>
      <c r="I1" s="33"/>
      <c r="J1" s="33"/>
      <c r="K1" s="33"/>
      <c r="L1" s="33"/>
      <c r="M1" s="33"/>
      <c r="N1" s="30"/>
    </row>
    <row r="2" spans="1:14" s="31" customFormat="1" ht="16.5">
      <c r="A2" s="30"/>
      <c r="B2" s="30"/>
      <c r="C2" s="30"/>
      <c r="D2" s="30"/>
      <c r="E2" s="34"/>
      <c r="F2" s="35">
        <v>2004</v>
      </c>
      <c r="G2" s="34"/>
      <c r="H2" s="34"/>
      <c r="I2" s="34"/>
      <c r="J2" s="34"/>
      <c r="K2" s="34"/>
      <c r="L2" s="34"/>
      <c r="M2" s="34"/>
      <c r="N2" s="30"/>
    </row>
    <row r="3" spans="1:14" s="31" customFormat="1" ht="15.75">
      <c r="A3" s="30"/>
      <c r="B3" s="30"/>
      <c r="C3" s="30"/>
      <c r="D3" s="30"/>
      <c r="E3" s="30"/>
      <c r="F3" s="30"/>
      <c r="G3" s="30"/>
      <c r="H3" s="30"/>
      <c r="I3" s="30"/>
      <c r="J3" s="30"/>
      <c r="K3" s="30"/>
      <c r="L3" s="36"/>
      <c r="M3" s="30"/>
      <c r="N3" s="30"/>
    </row>
    <row r="4" spans="1:14" s="31" customFormat="1" ht="15.75">
      <c r="A4" s="30"/>
      <c r="B4" s="30"/>
      <c r="C4" s="30"/>
      <c r="D4" s="30"/>
      <c r="E4" s="30"/>
      <c r="F4" s="30"/>
      <c r="G4" s="30"/>
      <c r="H4" s="30"/>
      <c r="I4" s="30"/>
      <c r="J4" s="30"/>
      <c r="K4" s="30"/>
      <c r="L4" s="38"/>
      <c r="M4" s="30"/>
      <c r="N4" s="30"/>
    </row>
    <row r="5" spans="1:14" s="31" customFormat="1" ht="15.75">
      <c r="A5" s="30"/>
      <c r="B5" s="30" t="s">
        <v>5</v>
      </c>
      <c r="C5" s="39" t="s">
        <v>6</v>
      </c>
      <c r="D5" s="39" t="s">
        <v>7</v>
      </c>
      <c r="E5" s="30"/>
      <c r="F5" s="34"/>
      <c r="G5" s="34" t="s">
        <v>11</v>
      </c>
      <c r="H5" s="34"/>
      <c r="I5" s="34"/>
      <c r="J5" s="34"/>
      <c r="K5" s="54"/>
      <c r="L5" s="38"/>
      <c r="N5" s="30"/>
    </row>
    <row r="6" spans="1:14" s="31" customFormat="1" ht="15.75">
      <c r="A6" s="30"/>
      <c r="B6" s="30" t="s">
        <v>9</v>
      </c>
      <c r="C6" s="39" t="s">
        <v>10</v>
      </c>
      <c r="D6" s="39" t="s">
        <v>10</v>
      </c>
      <c r="F6" s="40"/>
      <c r="G6" s="40"/>
      <c r="H6" s="40"/>
      <c r="I6" s="40"/>
      <c r="J6" s="40"/>
      <c r="L6" s="41"/>
      <c r="N6" s="30"/>
    </row>
    <row r="7" spans="1:14" s="31" customFormat="1" ht="15.75">
      <c r="A7" s="30"/>
      <c r="B7" s="30" t="s">
        <v>340</v>
      </c>
      <c r="C7" s="39" t="s">
        <v>13</v>
      </c>
      <c r="D7" s="39" t="s">
        <v>13</v>
      </c>
      <c r="F7" s="30"/>
      <c r="I7" s="30"/>
      <c r="J7" s="39" t="s">
        <v>19</v>
      </c>
      <c r="L7" s="41"/>
      <c r="N7" s="30"/>
    </row>
    <row r="8" spans="1:14" s="31" customFormat="1" ht="15.75">
      <c r="A8" s="39" t="s">
        <v>21</v>
      </c>
      <c r="B8" s="30"/>
      <c r="C8" s="30"/>
      <c r="D8" s="30"/>
      <c r="E8" s="39"/>
      <c r="G8" s="39" t="s">
        <v>17</v>
      </c>
      <c r="H8" s="39" t="s">
        <v>18</v>
      </c>
      <c r="J8" s="39" t="s">
        <v>26</v>
      </c>
      <c r="L8" s="41"/>
      <c r="N8" s="30" t="s">
        <v>28</v>
      </c>
    </row>
    <row r="9" spans="1:14" s="31" customFormat="1" ht="15.75">
      <c r="A9" s="30"/>
      <c r="B9" s="30"/>
      <c r="C9" s="30"/>
      <c r="D9" s="30"/>
      <c r="E9" s="30"/>
      <c r="G9" s="39" t="s">
        <v>23</v>
      </c>
      <c r="H9" s="39" t="s">
        <v>24</v>
      </c>
      <c r="J9" s="39" t="s">
        <v>31</v>
      </c>
      <c r="K9" s="39" t="s">
        <v>15</v>
      </c>
      <c r="L9" s="42" t="s">
        <v>328</v>
      </c>
      <c r="M9" s="39" t="s">
        <v>336</v>
      </c>
      <c r="N9" s="30"/>
    </row>
    <row r="10" spans="1:14" s="31" customFormat="1" ht="15.75">
      <c r="A10" s="30"/>
      <c r="B10" s="30"/>
      <c r="C10" s="30"/>
      <c r="D10" s="30"/>
      <c r="E10" s="30"/>
      <c r="F10" s="30"/>
      <c r="G10" s="39" t="s">
        <v>29</v>
      </c>
      <c r="H10" s="39" t="s">
        <v>30</v>
      </c>
      <c r="I10" s="30"/>
      <c r="J10" s="39" t="s">
        <v>32</v>
      </c>
      <c r="K10" s="39" t="s">
        <v>20</v>
      </c>
      <c r="L10" s="42" t="s">
        <v>23</v>
      </c>
      <c r="M10" s="39" t="s">
        <v>328</v>
      </c>
      <c r="N10" s="30"/>
    </row>
    <row r="11" spans="1:14" s="31" customFormat="1" ht="15.75">
      <c r="A11" s="30"/>
      <c r="B11" s="30"/>
      <c r="C11" s="30"/>
      <c r="D11" s="30"/>
      <c r="E11" s="39" t="s">
        <v>14</v>
      </c>
      <c r="F11" s="39" t="s">
        <v>22</v>
      </c>
      <c r="G11" s="39" t="s">
        <v>18</v>
      </c>
      <c r="H11" s="39" t="s">
        <v>19</v>
      </c>
      <c r="I11" s="39" t="s">
        <v>25</v>
      </c>
      <c r="J11" s="39" t="s">
        <v>33</v>
      </c>
      <c r="K11" s="39" t="s">
        <v>27</v>
      </c>
      <c r="L11" s="42" t="s">
        <v>331</v>
      </c>
      <c r="M11" s="39" t="s">
        <v>22</v>
      </c>
      <c r="N11" s="30"/>
    </row>
    <row r="12" spans="1:14" s="31" customFormat="1" ht="15.75">
      <c r="A12" s="30"/>
      <c r="B12" s="30"/>
      <c r="C12" s="30"/>
      <c r="D12" s="30"/>
      <c r="E12" s="39" t="s">
        <v>310</v>
      </c>
      <c r="F12" s="39" t="s">
        <v>330</v>
      </c>
      <c r="G12" s="39" t="s">
        <v>330</v>
      </c>
      <c r="H12" s="39" t="s">
        <v>330</v>
      </c>
      <c r="I12" s="39" t="s">
        <v>330</v>
      </c>
      <c r="J12" s="39" t="s">
        <v>330</v>
      </c>
      <c r="K12" s="30"/>
      <c r="L12" s="42" t="s">
        <v>329</v>
      </c>
      <c r="M12" s="39" t="s">
        <v>330</v>
      </c>
      <c r="N12" s="30"/>
    </row>
    <row r="13" spans="1:14" s="31" customFormat="1" ht="15.75">
      <c r="A13" s="43"/>
      <c r="B13" s="43"/>
      <c r="C13" s="43"/>
      <c r="D13" s="43"/>
      <c r="E13" s="43"/>
      <c r="F13" s="43"/>
      <c r="G13" s="43"/>
      <c r="H13" s="43"/>
      <c r="I13" s="43"/>
      <c r="J13" s="44"/>
      <c r="K13" s="43"/>
      <c r="L13" s="45"/>
      <c r="M13" s="43"/>
      <c r="N13" s="30"/>
    </row>
    <row r="14" spans="1:14" s="31" customFormat="1" ht="15.75" hidden="1">
      <c r="A14" s="30" t="s">
        <v>0</v>
      </c>
      <c r="B14" s="30"/>
      <c r="C14" s="30"/>
      <c r="D14" s="30"/>
      <c r="E14" s="30"/>
      <c r="F14" s="30"/>
      <c r="G14" s="30"/>
      <c r="H14" s="30"/>
      <c r="I14" s="30"/>
      <c r="J14" s="30"/>
      <c r="K14" s="30"/>
      <c r="L14" s="38"/>
      <c r="M14" s="30"/>
      <c r="N14" s="30"/>
    </row>
    <row r="15" spans="1:14" s="46" customFormat="1" ht="16.5">
      <c r="A15" s="29" t="s">
        <v>35</v>
      </c>
      <c r="B15" s="29" t="s">
        <v>37</v>
      </c>
      <c r="C15" s="29" t="s">
        <v>38</v>
      </c>
      <c r="D15" s="29" t="s">
        <v>39</v>
      </c>
      <c r="E15" s="68">
        <v>293045.739</v>
      </c>
      <c r="F15" s="68">
        <v>235550.306</v>
      </c>
      <c r="G15" s="68">
        <v>37395.645</v>
      </c>
      <c r="H15" s="68">
        <v>2871.748</v>
      </c>
      <c r="I15" s="68">
        <v>12199.747</v>
      </c>
      <c r="J15" s="68">
        <v>514.587</v>
      </c>
      <c r="K15" s="68">
        <v>4513.706</v>
      </c>
      <c r="L15" s="68">
        <v>41139.092</v>
      </c>
      <c r="M15" s="68">
        <v>197648.153</v>
      </c>
      <c r="N15" s="29">
        <f aca="true" t="shared" si="0" ref="N15:N46">E15-SUM(F15:K15)</f>
        <v>0</v>
      </c>
    </row>
    <row r="16" spans="1:14" s="31" customFormat="1" ht="15.75">
      <c r="A16" s="30" t="s">
        <v>40</v>
      </c>
      <c r="B16" s="30" t="s">
        <v>42</v>
      </c>
      <c r="C16" s="30" t="s">
        <v>43</v>
      </c>
      <c r="D16" s="32" t="s">
        <v>44</v>
      </c>
      <c r="E16" s="68">
        <v>4512.19</v>
      </c>
      <c r="F16" s="68">
        <v>3223.888</v>
      </c>
      <c r="G16" s="68">
        <v>1181.988</v>
      </c>
      <c r="H16" s="68">
        <v>23.443</v>
      </c>
      <c r="I16" s="68">
        <v>38.789</v>
      </c>
      <c r="J16" s="68">
        <v>1.785</v>
      </c>
      <c r="K16" s="68">
        <v>42.297</v>
      </c>
      <c r="L16" s="68">
        <v>103.724</v>
      </c>
      <c r="M16" s="68">
        <v>3132.221</v>
      </c>
      <c r="N16" s="30">
        <f t="shared" si="0"/>
        <v>0</v>
      </c>
    </row>
    <row r="17" spans="1:14" s="31" customFormat="1" ht="15.75">
      <c r="A17" s="30" t="s">
        <v>45</v>
      </c>
      <c r="B17" s="30" t="s">
        <v>47</v>
      </c>
      <c r="C17" s="30" t="s">
        <v>48</v>
      </c>
      <c r="D17" s="32" t="s">
        <v>49</v>
      </c>
      <c r="E17" s="68">
        <v>661.569</v>
      </c>
      <c r="F17" s="68">
        <v>468.289</v>
      </c>
      <c r="G17" s="68">
        <v>26.51</v>
      </c>
      <c r="H17" s="68">
        <v>102.25</v>
      </c>
      <c r="I17" s="68">
        <v>29.914</v>
      </c>
      <c r="J17" s="68">
        <v>4.098</v>
      </c>
      <c r="K17" s="68">
        <v>30.508</v>
      </c>
      <c r="L17" s="68">
        <v>35.694</v>
      </c>
      <c r="M17" s="68">
        <v>440.321</v>
      </c>
      <c r="N17" s="30">
        <f t="shared" si="0"/>
        <v>0</v>
      </c>
    </row>
    <row r="18" spans="1:14" s="31" customFormat="1" ht="15.75">
      <c r="A18" s="30" t="s">
        <v>50</v>
      </c>
      <c r="B18" s="30" t="s">
        <v>52</v>
      </c>
      <c r="C18" s="30" t="s">
        <v>53</v>
      </c>
      <c r="D18" s="32" t="s">
        <v>54</v>
      </c>
      <c r="E18" s="68">
        <v>5759.425</v>
      </c>
      <c r="F18" s="68">
        <v>5031.111</v>
      </c>
      <c r="G18" s="68">
        <v>211.418</v>
      </c>
      <c r="H18" s="68">
        <v>289.721</v>
      </c>
      <c r="I18" s="68">
        <v>125.669</v>
      </c>
      <c r="J18" s="68">
        <v>10.579</v>
      </c>
      <c r="K18" s="68">
        <v>90.927</v>
      </c>
      <c r="L18" s="68">
        <v>1606.244</v>
      </c>
      <c r="M18" s="68">
        <v>3521.146</v>
      </c>
      <c r="N18" s="30">
        <f t="shared" si="0"/>
        <v>0</v>
      </c>
    </row>
    <row r="19" spans="1:14" s="31" customFormat="1" ht="15.75">
      <c r="A19" s="30" t="s">
        <v>55</v>
      </c>
      <c r="B19" s="30" t="s">
        <v>57</v>
      </c>
      <c r="C19" s="30" t="s">
        <v>58</v>
      </c>
      <c r="D19" s="32" t="s">
        <v>59</v>
      </c>
      <c r="E19" s="68">
        <v>2746.161</v>
      </c>
      <c r="F19" s="68">
        <v>2230.091</v>
      </c>
      <c r="G19" s="68">
        <v>432.344</v>
      </c>
      <c r="H19" s="68">
        <v>20.902</v>
      </c>
      <c r="I19" s="68">
        <v>25.971</v>
      </c>
      <c r="J19" s="68">
        <v>2.503</v>
      </c>
      <c r="K19" s="68">
        <v>34.35</v>
      </c>
      <c r="L19" s="68">
        <v>121.965</v>
      </c>
      <c r="M19" s="68">
        <v>2117.692</v>
      </c>
      <c r="N19" s="30">
        <f t="shared" si="0"/>
        <v>0</v>
      </c>
    </row>
    <row r="20" spans="1:14" s="31" customFormat="1" ht="15.75">
      <c r="A20" s="30" t="s">
        <v>60</v>
      </c>
      <c r="B20" s="30" t="s">
        <v>62</v>
      </c>
      <c r="C20" s="30" t="s">
        <v>63</v>
      </c>
      <c r="D20" s="32" t="s">
        <v>64</v>
      </c>
      <c r="E20" s="68">
        <v>35558.419</v>
      </c>
      <c r="F20" s="68">
        <v>27450.665</v>
      </c>
      <c r="G20" s="68">
        <v>2423.653</v>
      </c>
      <c r="H20" s="68">
        <v>421.428</v>
      </c>
      <c r="I20" s="68">
        <v>4254.961</v>
      </c>
      <c r="J20" s="68">
        <v>149.545</v>
      </c>
      <c r="K20" s="68">
        <v>858.167</v>
      </c>
      <c r="L20" s="68">
        <v>12306.43</v>
      </c>
      <c r="M20" s="68">
        <v>15885.411</v>
      </c>
      <c r="N20" s="30">
        <f t="shared" si="0"/>
        <v>0</v>
      </c>
    </row>
    <row r="21" spans="1:14" s="31" customFormat="1" ht="15.75">
      <c r="A21" s="30" t="s">
        <v>65</v>
      </c>
      <c r="B21" s="30" t="s">
        <v>67</v>
      </c>
      <c r="C21" s="30" t="s">
        <v>68</v>
      </c>
      <c r="D21" s="32" t="s">
        <v>69</v>
      </c>
      <c r="E21" s="68">
        <v>4599.681</v>
      </c>
      <c r="F21" s="68">
        <v>4145.832</v>
      </c>
      <c r="G21" s="68">
        <v>193.475</v>
      </c>
      <c r="H21" s="68">
        <v>54.654</v>
      </c>
      <c r="I21" s="68">
        <v>116.352</v>
      </c>
      <c r="J21" s="68">
        <v>6.591</v>
      </c>
      <c r="K21" s="68">
        <v>82.777</v>
      </c>
      <c r="L21" s="68">
        <v>866.499</v>
      </c>
      <c r="M21" s="68">
        <v>3340.197</v>
      </c>
      <c r="N21" s="30">
        <f t="shared" si="0"/>
        <v>0</v>
      </c>
    </row>
    <row r="22" spans="1:14" s="31" customFormat="1" ht="15.75">
      <c r="A22" s="30" t="s">
        <v>70</v>
      </c>
      <c r="B22" s="30" t="s">
        <v>72</v>
      </c>
      <c r="C22" s="30" t="s">
        <v>73</v>
      </c>
      <c r="D22" s="32" t="s">
        <v>74</v>
      </c>
      <c r="E22" s="68">
        <v>3474.61</v>
      </c>
      <c r="F22" s="68">
        <v>2958.812</v>
      </c>
      <c r="G22" s="68">
        <v>349.253</v>
      </c>
      <c r="H22" s="68">
        <v>12.143</v>
      </c>
      <c r="I22" s="68">
        <v>106.454</v>
      </c>
      <c r="J22" s="68">
        <v>2.554</v>
      </c>
      <c r="K22" s="68">
        <v>45.394</v>
      </c>
      <c r="L22" s="68">
        <v>369.984</v>
      </c>
      <c r="M22" s="68">
        <v>2635.857</v>
      </c>
      <c r="N22" s="30">
        <f t="shared" si="0"/>
        <v>0</v>
      </c>
    </row>
    <row r="23" spans="1:14" s="31" customFormat="1" ht="15.75">
      <c r="A23" s="30" t="s">
        <v>75</v>
      </c>
      <c r="B23" s="30" t="s">
        <v>77</v>
      </c>
      <c r="C23" s="30" t="s">
        <v>78</v>
      </c>
      <c r="D23" s="32" t="s">
        <v>79</v>
      </c>
      <c r="E23" s="68">
        <v>826.639</v>
      </c>
      <c r="F23" s="68">
        <v>624.007</v>
      </c>
      <c r="G23" s="68">
        <v>167.094</v>
      </c>
      <c r="H23" s="68">
        <v>3.248</v>
      </c>
      <c r="I23" s="68">
        <v>21.186</v>
      </c>
      <c r="J23" s="68">
        <v>0.453</v>
      </c>
      <c r="K23" s="68">
        <v>10.651</v>
      </c>
      <c r="L23" s="68">
        <v>48.277</v>
      </c>
      <c r="M23" s="68">
        <v>581.984</v>
      </c>
      <c r="N23" s="30">
        <f t="shared" si="0"/>
        <v>0</v>
      </c>
    </row>
    <row r="24" spans="1:14" s="31" customFormat="1" ht="15.75">
      <c r="A24" s="30" t="s">
        <v>80</v>
      </c>
      <c r="B24" s="30" t="s">
        <v>82</v>
      </c>
      <c r="C24" s="30" t="s">
        <v>83</v>
      </c>
      <c r="D24" s="32" t="s">
        <v>84</v>
      </c>
      <c r="E24" s="68">
        <v>579.796</v>
      </c>
      <c r="F24" s="68">
        <v>211.529</v>
      </c>
      <c r="G24" s="68">
        <v>340.947</v>
      </c>
      <c r="H24" s="68">
        <v>2.086</v>
      </c>
      <c r="I24" s="68">
        <v>16.559</v>
      </c>
      <c r="J24" s="68">
        <v>0.498</v>
      </c>
      <c r="K24" s="68">
        <v>8.177</v>
      </c>
      <c r="L24" s="68">
        <v>48.259</v>
      </c>
      <c r="M24" s="68">
        <v>172.468</v>
      </c>
      <c r="N24" s="30">
        <f t="shared" si="0"/>
        <v>0</v>
      </c>
    </row>
    <row r="25" spans="1:14" s="31" customFormat="1" ht="15.75">
      <c r="A25" s="30" t="s">
        <v>85</v>
      </c>
      <c r="B25" s="30" t="s">
        <v>87</v>
      </c>
      <c r="C25" s="30" t="s">
        <v>88</v>
      </c>
      <c r="D25" s="32" t="s">
        <v>89</v>
      </c>
      <c r="E25" s="68">
        <v>17375.259</v>
      </c>
      <c r="F25" s="68">
        <v>14008.638</v>
      </c>
      <c r="G25" s="68">
        <v>2699.521</v>
      </c>
      <c r="H25" s="68">
        <v>78.355</v>
      </c>
      <c r="I25" s="68">
        <v>357.785</v>
      </c>
      <c r="J25" s="68">
        <v>14.369</v>
      </c>
      <c r="K25" s="68">
        <v>216.591</v>
      </c>
      <c r="L25" s="68">
        <v>3280.842</v>
      </c>
      <c r="M25" s="68">
        <v>10937.938</v>
      </c>
      <c r="N25" s="30">
        <f t="shared" si="0"/>
        <v>0</v>
      </c>
    </row>
    <row r="26" spans="1:14" s="31" customFormat="1" ht="15.75">
      <c r="A26" s="30" t="s">
        <v>90</v>
      </c>
      <c r="B26" s="30" t="s">
        <v>92</v>
      </c>
      <c r="C26" s="30" t="s">
        <v>93</v>
      </c>
      <c r="D26" s="32" t="s">
        <v>94</v>
      </c>
      <c r="E26" s="68">
        <v>8913.676</v>
      </c>
      <c r="F26" s="68">
        <v>5935.822</v>
      </c>
      <c r="G26" s="68">
        <v>2615.166</v>
      </c>
      <c r="H26" s="68">
        <v>29.708</v>
      </c>
      <c r="I26" s="68">
        <v>228.459</v>
      </c>
      <c r="J26" s="68">
        <v>6.891</v>
      </c>
      <c r="K26" s="68">
        <v>97.63</v>
      </c>
      <c r="L26" s="68">
        <v>597.179</v>
      </c>
      <c r="M26" s="68">
        <v>5395.88</v>
      </c>
      <c r="N26" s="30">
        <f t="shared" si="0"/>
        <v>0</v>
      </c>
    </row>
    <row r="27" spans="1:14" s="31" customFormat="1" ht="15.75">
      <c r="A27" s="30" t="s">
        <v>95</v>
      </c>
      <c r="B27" s="30" t="s">
        <v>97</v>
      </c>
      <c r="C27" s="30" t="s">
        <v>98</v>
      </c>
      <c r="D27" s="32" t="s">
        <v>99</v>
      </c>
      <c r="E27" s="68">
        <v>1252.782</v>
      </c>
      <c r="F27" s="68">
        <v>352.197</v>
      </c>
      <c r="G27" s="68">
        <v>32.802</v>
      </c>
      <c r="H27" s="68">
        <v>6.054</v>
      </c>
      <c r="I27" s="68">
        <v>508.455</v>
      </c>
      <c r="J27" s="68">
        <v>117.819</v>
      </c>
      <c r="K27" s="68">
        <v>235.455</v>
      </c>
      <c r="L27" s="68">
        <v>101.775</v>
      </c>
      <c r="M27" s="68">
        <v>304.296</v>
      </c>
      <c r="N27" s="30">
        <f t="shared" si="0"/>
        <v>0</v>
      </c>
    </row>
    <row r="28" spans="1:14" s="31" customFormat="1" ht="15.75">
      <c r="A28" s="30" t="s">
        <v>100</v>
      </c>
      <c r="B28" s="30" t="s">
        <v>102</v>
      </c>
      <c r="C28" s="30" t="s">
        <v>103</v>
      </c>
      <c r="D28" s="32" t="s">
        <v>104</v>
      </c>
      <c r="E28" s="68">
        <v>1391.718</v>
      </c>
      <c r="F28" s="68">
        <v>1324.51</v>
      </c>
      <c r="G28" s="68">
        <v>9.899</v>
      </c>
      <c r="H28" s="68">
        <v>20.519</v>
      </c>
      <c r="I28" s="68">
        <v>14.716</v>
      </c>
      <c r="J28" s="68">
        <v>1.74</v>
      </c>
      <c r="K28" s="68">
        <v>20.334</v>
      </c>
      <c r="L28" s="68">
        <v>125.381</v>
      </c>
      <c r="M28" s="68">
        <v>1207.165</v>
      </c>
      <c r="N28" s="30">
        <f t="shared" si="0"/>
        <v>0</v>
      </c>
    </row>
    <row r="29" spans="1:14" s="31" customFormat="1" ht="15.75">
      <c r="A29" s="30" t="s">
        <v>105</v>
      </c>
      <c r="B29" s="30" t="s">
        <v>107</v>
      </c>
      <c r="C29" s="30" t="s">
        <v>108</v>
      </c>
      <c r="D29" s="32" t="s">
        <v>109</v>
      </c>
      <c r="E29" s="68">
        <v>12645.295</v>
      </c>
      <c r="F29" s="68">
        <v>10048.947</v>
      </c>
      <c r="G29" s="68">
        <v>1912.016</v>
      </c>
      <c r="H29" s="68">
        <v>40.388</v>
      </c>
      <c r="I29" s="68">
        <v>497.886</v>
      </c>
      <c r="J29" s="68">
        <v>8.235</v>
      </c>
      <c r="K29" s="68">
        <v>137.823</v>
      </c>
      <c r="L29" s="68">
        <v>1737.254</v>
      </c>
      <c r="M29" s="68">
        <v>8402.527</v>
      </c>
      <c r="N29" s="30">
        <f t="shared" si="0"/>
        <v>0</v>
      </c>
    </row>
    <row r="30" spans="1:14" s="31" customFormat="1" ht="15.75">
      <c r="A30" s="30" t="s">
        <v>110</v>
      </c>
      <c r="B30" s="30" t="s">
        <v>112</v>
      </c>
      <c r="C30" s="30" t="s">
        <v>113</v>
      </c>
      <c r="D30" s="32" t="s">
        <v>114</v>
      </c>
      <c r="E30" s="68">
        <v>6214.454</v>
      </c>
      <c r="F30" s="68">
        <v>5505.205</v>
      </c>
      <c r="G30" s="68">
        <v>546.318</v>
      </c>
      <c r="H30" s="68">
        <v>18.319</v>
      </c>
      <c r="I30" s="68">
        <v>75.364</v>
      </c>
      <c r="J30" s="68">
        <v>2.724</v>
      </c>
      <c r="K30" s="68">
        <v>66.524</v>
      </c>
      <c r="L30" s="68">
        <v>272.037</v>
      </c>
      <c r="M30" s="68">
        <v>5253.716</v>
      </c>
      <c r="N30" s="30">
        <f t="shared" si="0"/>
        <v>0</v>
      </c>
    </row>
    <row r="31" spans="1:14" s="31" customFormat="1" ht="15.75">
      <c r="A31" s="30" t="s">
        <v>115</v>
      </c>
      <c r="B31" s="30" t="s">
        <v>117</v>
      </c>
      <c r="C31" s="30" t="s">
        <v>118</v>
      </c>
      <c r="D31" s="32" t="s">
        <v>119</v>
      </c>
      <c r="E31" s="68">
        <v>2941.358</v>
      </c>
      <c r="F31" s="68">
        <v>2788.343</v>
      </c>
      <c r="G31" s="68">
        <v>70.042</v>
      </c>
      <c r="H31" s="68">
        <v>11.29</v>
      </c>
      <c r="I31" s="68">
        <v>42.493</v>
      </c>
      <c r="J31" s="68">
        <v>1.284</v>
      </c>
      <c r="K31" s="68">
        <v>27.906</v>
      </c>
      <c r="L31" s="68">
        <v>105.027</v>
      </c>
      <c r="M31" s="68">
        <v>2691.054</v>
      </c>
      <c r="N31" s="30">
        <f t="shared" si="0"/>
        <v>0</v>
      </c>
    </row>
    <row r="32" spans="1:14" s="31" customFormat="1" ht="15.75">
      <c r="A32" s="30" t="s">
        <v>120</v>
      </c>
      <c r="B32" s="30" t="s">
        <v>122</v>
      </c>
      <c r="C32" s="30" t="s">
        <v>123</v>
      </c>
      <c r="D32" s="32" t="s">
        <v>124</v>
      </c>
      <c r="E32" s="68">
        <v>2730.765</v>
      </c>
      <c r="F32" s="68">
        <v>2436.563</v>
      </c>
      <c r="G32" s="68">
        <v>162.636</v>
      </c>
      <c r="H32" s="68">
        <v>27.563</v>
      </c>
      <c r="I32" s="68">
        <v>56.533</v>
      </c>
      <c r="J32" s="68">
        <v>1.858</v>
      </c>
      <c r="K32" s="68">
        <v>45.612</v>
      </c>
      <c r="L32" s="68">
        <v>219.787</v>
      </c>
      <c r="M32" s="68">
        <v>2232.36</v>
      </c>
      <c r="N32" s="30">
        <f t="shared" si="0"/>
        <v>0</v>
      </c>
    </row>
    <row r="33" spans="1:14" s="31" customFormat="1" ht="15.75">
      <c r="A33" s="30" t="s">
        <v>125</v>
      </c>
      <c r="B33" s="30" t="s">
        <v>127</v>
      </c>
      <c r="C33" s="30" t="s">
        <v>128</v>
      </c>
      <c r="D33" s="32" t="s">
        <v>129</v>
      </c>
      <c r="E33" s="68">
        <v>4147.97</v>
      </c>
      <c r="F33" s="68">
        <v>3742.028</v>
      </c>
      <c r="G33" s="68">
        <v>315.339</v>
      </c>
      <c r="H33" s="68">
        <v>10.119</v>
      </c>
      <c r="I33" s="68">
        <v>37.691</v>
      </c>
      <c r="J33" s="68">
        <v>1.912</v>
      </c>
      <c r="K33" s="68">
        <v>40.881</v>
      </c>
      <c r="L33" s="68">
        <v>82.862</v>
      </c>
      <c r="M33" s="68">
        <v>3668.023</v>
      </c>
      <c r="N33" s="30">
        <f t="shared" si="0"/>
        <v>0</v>
      </c>
    </row>
    <row r="34" spans="1:14" s="31" customFormat="1" ht="15.75">
      <c r="A34" s="30" t="s">
        <v>130</v>
      </c>
      <c r="B34" s="30" t="s">
        <v>132</v>
      </c>
      <c r="C34" s="30" t="s">
        <v>133</v>
      </c>
      <c r="D34" s="32" t="s">
        <v>134</v>
      </c>
      <c r="E34" s="68">
        <v>4489.327</v>
      </c>
      <c r="F34" s="68">
        <v>2885.974</v>
      </c>
      <c r="G34" s="68">
        <v>1471.859</v>
      </c>
      <c r="H34" s="68">
        <v>27.461</v>
      </c>
      <c r="I34" s="68">
        <v>61.522</v>
      </c>
      <c r="J34" s="68">
        <v>1.665</v>
      </c>
      <c r="K34" s="68">
        <v>40.846</v>
      </c>
      <c r="L34" s="68">
        <v>130.98</v>
      </c>
      <c r="M34" s="68">
        <v>2772.979</v>
      </c>
      <c r="N34" s="30">
        <f t="shared" si="0"/>
        <v>0</v>
      </c>
    </row>
    <row r="35" spans="1:14" s="31" customFormat="1" ht="15.75">
      <c r="A35" s="30" t="s">
        <v>135</v>
      </c>
      <c r="B35" s="30" t="s">
        <v>137</v>
      </c>
      <c r="C35" s="30" t="s">
        <v>138</v>
      </c>
      <c r="D35" s="32" t="s">
        <v>139</v>
      </c>
      <c r="E35" s="68">
        <v>1308.253</v>
      </c>
      <c r="F35" s="68">
        <v>1265.362</v>
      </c>
      <c r="G35" s="68">
        <v>11.324</v>
      </c>
      <c r="H35" s="68">
        <v>7.511</v>
      </c>
      <c r="I35" s="68">
        <v>11.204</v>
      </c>
      <c r="J35" s="68">
        <v>0.46</v>
      </c>
      <c r="K35" s="68">
        <v>12.392</v>
      </c>
      <c r="L35" s="68">
        <v>13.884</v>
      </c>
      <c r="M35" s="68">
        <v>1253.131</v>
      </c>
      <c r="N35" s="30">
        <f t="shared" si="0"/>
        <v>0</v>
      </c>
    </row>
    <row r="36" spans="1:14" s="31" customFormat="1" ht="15.75">
      <c r="A36" s="30" t="s">
        <v>140</v>
      </c>
      <c r="B36" s="30" t="s">
        <v>142</v>
      </c>
      <c r="C36" s="30" t="s">
        <v>143</v>
      </c>
      <c r="D36" s="32" t="s">
        <v>144</v>
      </c>
      <c r="E36" s="68">
        <v>5542.659</v>
      </c>
      <c r="F36" s="68">
        <v>3579.052</v>
      </c>
      <c r="G36" s="68">
        <v>1604.497</v>
      </c>
      <c r="H36" s="68">
        <v>18.658</v>
      </c>
      <c r="I36" s="68">
        <v>255.786</v>
      </c>
      <c r="J36" s="68">
        <v>3.597</v>
      </c>
      <c r="K36" s="68">
        <v>81.069</v>
      </c>
      <c r="L36" s="68">
        <v>305.547</v>
      </c>
      <c r="M36" s="68">
        <v>3317.084</v>
      </c>
      <c r="N36" s="30">
        <f t="shared" si="0"/>
        <v>0</v>
      </c>
    </row>
    <row r="37" spans="1:14" s="31" customFormat="1" ht="15.75">
      <c r="A37" s="30" t="s">
        <v>145</v>
      </c>
      <c r="B37" s="30" t="s">
        <v>147</v>
      </c>
      <c r="C37" s="30" t="s">
        <v>148</v>
      </c>
      <c r="D37" s="32" t="s">
        <v>149</v>
      </c>
      <c r="E37" s="68">
        <v>6451.279</v>
      </c>
      <c r="F37" s="68">
        <v>5619.473</v>
      </c>
      <c r="G37" s="68">
        <v>435.091</v>
      </c>
      <c r="H37" s="68">
        <v>18.924</v>
      </c>
      <c r="I37" s="68">
        <v>289.953</v>
      </c>
      <c r="J37" s="68">
        <v>5.043</v>
      </c>
      <c r="K37" s="68">
        <v>82.795</v>
      </c>
      <c r="L37" s="68">
        <v>494.691</v>
      </c>
      <c r="M37" s="68">
        <v>5217.76</v>
      </c>
      <c r="N37" s="30">
        <f t="shared" si="0"/>
        <v>0</v>
      </c>
    </row>
    <row r="38" spans="1:14" s="31" customFormat="1" ht="15.75">
      <c r="A38" s="30" t="s">
        <v>150</v>
      </c>
      <c r="B38" s="30" t="s">
        <v>152</v>
      </c>
      <c r="C38" s="30" t="s">
        <v>153</v>
      </c>
      <c r="D38" s="32" t="s">
        <v>154</v>
      </c>
      <c r="E38" s="68">
        <v>10089.305</v>
      </c>
      <c r="F38" s="68">
        <v>8218.599</v>
      </c>
      <c r="G38" s="68">
        <v>1442.364</v>
      </c>
      <c r="H38" s="68">
        <v>61.592</v>
      </c>
      <c r="I38" s="68">
        <v>218.721</v>
      </c>
      <c r="J38" s="68">
        <v>3.867</v>
      </c>
      <c r="K38" s="68">
        <v>144.162</v>
      </c>
      <c r="L38" s="68">
        <v>378.473</v>
      </c>
      <c r="M38" s="68">
        <v>7880.335</v>
      </c>
      <c r="N38" s="30">
        <f t="shared" si="0"/>
        <v>0</v>
      </c>
    </row>
    <row r="39" spans="1:14" s="31" customFormat="1" ht="15.75">
      <c r="A39" s="30" t="s">
        <v>155</v>
      </c>
      <c r="B39" s="30" t="s">
        <v>157</v>
      </c>
      <c r="C39" s="30" t="s">
        <v>158</v>
      </c>
      <c r="D39" s="32" t="s">
        <v>159</v>
      </c>
      <c r="E39" s="68">
        <v>5079.344</v>
      </c>
      <c r="F39" s="68">
        <v>4563.922</v>
      </c>
      <c r="G39" s="68">
        <v>212.225</v>
      </c>
      <c r="H39" s="68">
        <v>60.485</v>
      </c>
      <c r="I39" s="68">
        <v>169.55</v>
      </c>
      <c r="J39" s="68">
        <v>2.775</v>
      </c>
      <c r="K39" s="68">
        <v>70.387</v>
      </c>
      <c r="L39" s="68">
        <v>181.977</v>
      </c>
      <c r="M39" s="68">
        <v>4401.069</v>
      </c>
      <c r="N39" s="30">
        <f t="shared" si="0"/>
        <v>0</v>
      </c>
    </row>
    <row r="40" spans="1:14" s="31" customFormat="1" ht="15.75">
      <c r="A40" s="30" t="s">
        <v>160</v>
      </c>
      <c r="B40" s="30" t="s">
        <v>162</v>
      </c>
      <c r="C40" s="30" t="s">
        <v>163</v>
      </c>
      <c r="D40" s="32" t="s">
        <v>164</v>
      </c>
      <c r="E40" s="68">
        <v>2886.006</v>
      </c>
      <c r="F40" s="68">
        <v>1773.807</v>
      </c>
      <c r="G40" s="68">
        <v>1054.364</v>
      </c>
      <c r="H40" s="68">
        <v>13.698</v>
      </c>
      <c r="I40" s="68">
        <v>21.993</v>
      </c>
      <c r="J40" s="68">
        <v>0.952</v>
      </c>
      <c r="K40" s="68">
        <v>21.192</v>
      </c>
      <c r="L40" s="68">
        <v>53.393</v>
      </c>
      <c r="M40" s="68">
        <v>1729.085</v>
      </c>
      <c r="N40" s="30">
        <f t="shared" si="0"/>
        <v>0</v>
      </c>
    </row>
    <row r="41" spans="1:14" s="31" customFormat="1" ht="15.75">
      <c r="A41" s="30" t="s">
        <v>165</v>
      </c>
      <c r="B41" s="30" t="s">
        <v>167</v>
      </c>
      <c r="C41" s="30" t="s">
        <v>168</v>
      </c>
      <c r="D41" s="32" t="s">
        <v>169</v>
      </c>
      <c r="E41" s="68">
        <v>5758.444</v>
      </c>
      <c r="F41" s="68">
        <v>4915.793</v>
      </c>
      <c r="G41" s="68">
        <v>659.57</v>
      </c>
      <c r="H41" s="68">
        <v>28.338</v>
      </c>
      <c r="I41" s="68">
        <v>75.63</v>
      </c>
      <c r="J41" s="68">
        <v>3.984</v>
      </c>
      <c r="K41" s="68">
        <v>75.129</v>
      </c>
      <c r="L41" s="68">
        <v>155.278</v>
      </c>
      <c r="M41" s="68">
        <v>4775.848</v>
      </c>
      <c r="N41" s="30">
        <f t="shared" si="0"/>
        <v>0</v>
      </c>
    </row>
    <row r="42" spans="1:14" s="31" customFormat="1" ht="15.75">
      <c r="A42" s="30" t="s">
        <v>170</v>
      </c>
      <c r="B42" s="30" t="s">
        <v>172</v>
      </c>
      <c r="C42" s="30" t="s">
        <v>173</v>
      </c>
      <c r="D42" s="32" t="s">
        <v>174</v>
      </c>
      <c r="E42" s="68">
        <v>925.887</v>
      </c>
      <c r="F42" s="68">
        <v>840.635</v>
      </c>
      <c r="G42" s="68">
        <v>4.858</v>
      </c>
      <c r="H42" s="68">
        <v>59.129</v>
      </c>
      <c r="I42" s="68">
        <v>5.754</v>
      </c>
      <c r="J42" s="68">
        <v>0.577</v>
      </c>
      <c r="K42" s="68">
        <v>14.934</v>
      </c>
      <c r="L42" s="68">
        <v>23.781</v>
      </c>
      <c r="M42" s="68">
        <v>820.67</v>
      </c>
      <c r="N42" s="30">
        <f t="shared" si="0"/>
        <v>0</v>
      </c>
    </row>
    <row r="43" spans="1:14" s="31" customFormat="1" ht="15.75">
      <c r="A43" s="30" t="s">
        <v>175</v>
      </c>
      <c r="B43" s="30" t="s">
        <v>177</v>
      </c>
      <c r="C43" s="30" t="s">
        <v>178</v>
      </c>
      <c r="D43" s="32" t="s">
        <v>179</v>
      </c>
      <c r="E43" s="68">
        <v>1742.184</v>
      </c>
      <c r="F43" s="68">
        <v>1602.056</v>
      </c>
      <c r="G43" s="68">
        <v>75.414</v>
      </c>
      <c r="H43" s="68">
        <v>17.345</v>
      </c>
      <c r="I43" s="68">
        <v>26.443</v>
      </c>
      <c r="J43" s="68">
        <v>1.236</v>
      </c>
      <c r="K43" s="68">
        <v>19.69</v>
      </c>
      <c r="L43" s="68">
        <v>120.142</v>
      </c>
      <c r="M43" s="68">
        <v>1490.212</v>
      </c>
      <c r="N43" s="30">
        <f t="shared" si="0"/>
        <v>0</v>
      </c>
    </row>
    <row r="44" spans="1:14" s="31" customFormat="1" ht="15.75">
      <c r="A44" s="30" t="s">
        <v>180</v>
      </c>
      <c r="B44" s="30" t="s">
        <v>182</v>
      </c>
      <c r="C44" s="30" t="s">
        <v>183</v>
      </c>
      <c r="D44" s="32" t="s">
        <v>184</v>
      </c>
      <c r="E44" s="68">
        <v>2328.703</v>
      </c>
      <c r="F44" s="68">
        <v>1918.81</v>
      </c>
      <c r="G44" s="68">
        <v>176.11</v>
      </c>
      <c r="H44" s="68">
        <v>33.864</v>
      </c>
      <c r="I44" s="68">
        <v>130.216</v>
      </c>
      <c r="J44" s="68">
        <v>11.691</v>
      </c>
      <c r="K44" s="68">
        <v>58.012</v>
      </c>
      <c r="L44" s="68">
        <v>529.65</v>
      </c>
      <c r="M44" s="68">
        <v>1425.723</v>
      </c>
      <c r="N44" s="30">
        <f t="shared" si="0"/>
        <v>0</v>
      </c>
    </row>
    <row r="45" spans="1:14" s="31" customFormat="1" ht="15.75">
      <c r="A45" s="30" t="s">
        <v>185</v>
      </c>
      <c r="B45" s="30" t="s">
        <v>187</v>
      </c>
      <c r="C45" s="30" t="s">
        <v>188</v>
      </c>
      <c r="D45" s="32" t="s">
        <v>189</v>
      </c>
      <c r="E45" s="68">
        <v>1292.766</v>
      </c>
      <c r="F45" s="68">
        <v>1240.729</v>
      </c>
      <c r="G45" s="68">
        <v>13.919</v>
      </c>
      <c r="H45" s="68">
        <v>3.489</v>
      </c>
      <c r="I45" s="68">
        <v>21.892</v>
      </c>
      <c r="J45" s="68">
        <v>0.47</v>
      </c>
      <c r="K45" s="68">
        <v>12.267</v>
      </c>
      <c r="L45" s="68">
        <v>28.666</v>
      </c>
      <c r="M45" s="68">
        <v>1215.175</v>
      </c>
      <c r="N45" s="30">
        <f t="shared" si="0"/>
        <v>0</v>
      </c>
    </row>
    <row r="46" spans="1:14" s="31" customFormat="1" ht="15.75">
      <c r="A46" s="30" t="s">
        <v>190</v>
      </c>
      <c r="B46" s="30" t="s">
        <v>192</v>
      </c>
      <c r="C46" s="30" t="s">
        <v>193</v>
      </c>
      <c r="D46" s="32" t="s">
        <v>194</v>
      </c>
      <c r="E46" s="68">
        <v>8611.53</v>
      </c>
      <c r="F46" s="68">
        <v>6635.222</v>
      </c>
      <c r="G46" s="68">
        <v>1243.043</v>
      </c>
      <c r="H46" s="68">
        <v>27.443</v>
      </c>
      <c r="I46" s="68">
        <v>591.791</v>
      </c>
      <c r="J46" s="68">
        <v>6.77</v>
      </c>
      <c r="K46" s="68">
        <v>107.261</v>
      </c>
      <c r="L46" s="68">
        <v>1278.058</v>
      </c>
      <c r="M46" s="68">
        <v>5510.974</v>
      </c>
      <c r="N46" s="30">
        <f t="shared" si="0"/>
        <v>0</v>
      </c>
    </row>
    <row r="47" spans="1:14" s="31" customFormat="1" ht="15.75">
      <c r="A47" s="30" t="s">
        <v>195</v>
      </c>
      <c r="B47" s="30" t="s">
        <v>197</v>
      </c>
      <c r="C47" s="30" t="s">
        <v>198</v>
      </c>
      <c r="D47" s="32" t="s">
        <v>199</v>
      </c>
      <c r="E47" s="68">
        <v>1891.829</v>
      </c>
      <c r="F47" s="68">
        <v>1597.222</v>
      </c>
      <c r="G47" s="68">
        <v>49.103</v>
      </c>
      <c r="H47" s="68">
        <v>188.032</v>
      </c>
      <c r="I47" s="68">
        <v>24.786</v>
      </c>
      <c r="J47" s="68">
        <v>2.527</v>
      </c>
      <c r="K47" s="68">
        <v>30.159</v>
      </c>
      <c r="L47" s="68">
        <v>826.304</v>
      </c>
      <c r="M47" s="68">
        <v>814.171</v>
      </c>
      <c r="N47" s="30">
        <f aca="true" t="shared" si="1" ref="N47:N66">E47-SUM(F47:K47)</f>
        <v>0</v>
      </c>
    </row>
    <row r="48" spans="1:14" s="31" customFormat="1" ht="15.75">
      <c r="A48" s="30" t="s">
        <v>200</v>
      </c>
      <c r="B48" s="30" t="s">
        <v>202</v>
      </c>
      <c r="C48" s="30" t="s">
        <v>203</v>
      </c>
      <c r="D48" s="32" t="s">
        <v>204</v>
      </c>
      <c r="E48" s="68">
        <v>19297.933</v>
      </c>
      <c r="F48" s="68">
        <v>14306.939</v>
      </c>
      <c r="G48" s="68">
        <v>3349.071</v>
      </c>
      <c r="H48" s="68">
        <v>105.209</v>
      </c>
      <c r="I48" s="68">
        <v>1238.966</v>
      </c>
      <c r="J48" s="68">
        <v>18.534</v>
      </c>
      <c r="K48" s="68">
        <v>279.214</v>
      </c>
      <c r="L48" s="68">
        <v>3058.164</v>
      </c>
      <c r="M48" s="68">
        <v>11848.794</v>
      </c>
      <c r="N48" s="30">
        <f t="shared" si="1"/>
        <v>0</v>
      </c>
    </row>
    <row r="49" spans="1:14" s="31" customFormat="1" ht="15.75">
      <c r="A49" s="30" t="s">
        <v>205</v>
      </c>
      <c r="B49" s="30" t="s">
        <v>207</v>
      </c>
      <c r="C49" s="30" t="s">
        <v>208</v>
      </c>
      <c r="D49" s="32" t="s">
        <v>209</v>
      </c>
      <c r="E49" s="68">
        <v>8531.283</v>
      </c>
      <c r="F49" s="68">
        <v>6329.409</v>
      </c>
      <c r="G49" s="68">
        <v>1850.56</v>
      </c>
      <c r="H49" s="68">
        <v>108.515</v>
      </c>
      <c r="I49" s="68">
        <v>147.601</v>
      </c>
      <c r="J49" s="68">
        <v>5.591</v>
      </c>
      <c r="K49" s="68">
        <v>89.607</v>
      </c>
      <c r="L49" s="68">
        <v>508.851</v>
      </c>
      <c r="M49" s="68">
        <v>5868.988</v>
      </c>
      <c r="N49" s="30">
        <f t="shared" si="1"/>
        <v>0</v>
      </c>
    </row>
    <row r="50" spans="1:14" s="31" customFormat="1" ht="15.75">
      <c r="A50" s="30" t="s">
        <v>210</v>
      </c>
      <c r="B50" s="30" t="s">
        <v>212</v>
      </c>
      <c r="C50" s="30" t="s">
        <v>213</v>
      </c>
      <c r="D50" s="32" t="s">
        <v>214</v>
      </c>
      <c r="E50" s="68">
        <v>636.303</v>
      </c>
      <c r="F50" s="68">
        <v>585.692</v>
      </c>
      <c r="G50" s="68">
        <v>5.833</v>
      </c>
      <c r="H50" s="68">
        <v>33.215</v>
      </c>
      <c r="I50" s="68">
        <v>4.497</v>
      </c>
      <c r="J50" s="68">
        <v>0.281</v>
      </c>
      <c r="K50" s="68">
        <v>6.785</v>
      </c>
      <c r="L50" s="68">
        <v>10.893</v>
      </c>
      <c r="M50" s="68">
        <v>576.331</v>
      </c>
      <c r="N50" s="30">
        <f t="shared" si="1"/>
        <v>0</v>
      </c>
    </row>
    <row r="51" spans="1:14" s="31" customFormat="1" ht="15.75">
      <c r="A51" s="30" t="s">
        <v>215</v>
      </c>
      <c r="B51" s="30" t="s">
        <v>217</v>
      </c>
      <c r="C51" s="30" t="s">
        <v>218</v>
      </c>
      <c r="D51" s="32" t="s">
        <v>219</v>
      </c>
      <c r="E51" s="68">
        <v>11464.593</v>
      </c>
      <c r="F51" s="68">
        <v>9777.721</v>
      </c>
      <c r="G51" s="68">
        <v>1358.182</v>
      </c>
      <c r="H51" s="68">
        <v>27.666</v>
      </c>
      <c r="I51" s="68">
        <v>159.467</v>
      </c>
      <c r="J51" s="68">
        <v>3.781</v>
      </c>
      <c r="K51" s="68">
        <v>137.776</v>
      </c>
      <c r="L51" s="68">
        <v>264.4</v>
      </c>
      <c r="M51" s="68">
        <v>9547.337</v>
      </c>
      <c r="N51" s="30">
        <f t="shared" si="1"/>
        <v>0</v>
      </c>
    </row>
    <row r="52" spans="1:14" s="31" customFormat="1" ht="15.75">
      <c r="A52" s="30" t="s">
        <v>220</v>
      </c>
      <c r="B52" s="30" t="s">
        <v>222</v>
      </c>
      <c r="C52" s="30" t="s">
        <v>223</v>
      </c>
      <c r="D52" s="32" t="s">
        <v>224</v>
      </c>
      <c r="E52" s="68">
        <v>3514.449</v>
      </c>
      <c r="F52" s="68">
        <v>2759.589</v>
      </c>
      <c r="G52" s="68">
        <v>273.609</v>
      </c>
      <c r="H52" s="68">
        <v>282.408</v>
      </c>
      <c r="I52" s="68">
        <v>54.096</v>
      </c>
      <c r="J52" s="68">
        <v>3.307</v>
      </c>
      <c r="K52" s="68">
        <v>141.44</v>
      </c>
      <c r="L52" s="68">
        <v>229.332</v>
      </c>
      <c r="M52" s="68">
        <v>2557.647</v>
      </c>
      <c r="N52" s="30">
        <f t="shared" si="1"/>
        <v>0</v>
      </c>
    </row>
    <row r="53" spans="1:14" s="31" customFormat="1" ht="15.75">
      <c r="A53" s="30" t="s">
        <v>225</v>
      </c>
      <c r="B53" s="30" t="s">
        <v>227</v>
      </c>
      <c r="C53" s="30" t="s">
        <v>228</v>
      </c>
      <c r="D53" s="32" t="s">
        <v>229</v>
      </c>
      <c r="E53" s="68">
        <v>3573.505</v>
      </c>
      <c r="F53" s="68">
        <v>3241.518</v>
      </c>
      <c r="G53" s="68">
        <v>65.897</v>
      </c>
      <c r="H53" s="68">
        <v>52.117</v>
      </c>
      <c r="I53" s="68">
        <v>120.431</v>
      </c>
      <c r="J53" s="68">
        <v>9.788</v>
      </c>
      <c r="K53" s="68">
        <v>83.754</v>
      </c>
      <c r="L53" s="68">
        <v>339.215</v>
      </c>
      <c r="M53" s="68">
        <v>2929.869</v>
      </c>
      <c r="N53" s="30">
        <f t="shared" si="1"/>
        <v>0</v>
      </c>
    </row>
    <row r="54" spans="1:14" s="31" customFormat="1" ht="15.75">
      <c r="A54" s="30" t="s">
        <v>230</v>
      </c>
      <c r="B54" s="30" t="s">
        <v>232</v>
      </c>
      <c r="C54" s="30" t="s">
        <v>233</v>
      </c>
      <c r="D54" s="32" t="s">
        <v>234</v>
      </c>
      <c r="E54" s="68">
        <v>12388.368</v>
      </c>
      <c r="F54" s="68">
        <v>10671.629</v>
      </c>
      <c r="G54" s="68">
        <v>1304.514</v>
      </c>
      <c r="H54" s="68">
        <v>23.553</v>
      </c>
      <c r="I54" s="68">
        <v>267.381</v>
      </c>
      <c r="J54" s="68">
        <v>5.142</v>
      </c>
      <c r="K54" s="68">
        <v>116.149</v>
      </c>
      <c r="L54" s="68">
        <v>491.035</v>
      </c>
      <c r="M54" s="68">
        <v>10258.082</v>
      </c>
      <c r="N54" s="30">
        <f t="shared" si="1"/>
        <v>0</v>
      </c>
    </row>
    <row r="55" spans="1:14" s="31" customFormat="1" ht="15.75">
      <c r="A55" s="30" t="s">
        <v>235</v>
      </c>
      <c r="B55" s="30" t="s">
        <v>237</v>
      </c>
      <c r="C55" s="30" t="s">
        <v>238</v>
      </c>
      <c r="D55" s="32" t="s">
        <v>239</v>
      </c>
      <c r="E55" s="68">
        <v>1071.414</v>
      </c>
      <c r="F55" s="68">
        <v>953.782</v>
      </c>
      <c r="G55" s="68">
        <v>65.498</v>
      </c>
      <c r="H55" s="68">
        <v>6.532</v>
      </c>
      <c r="I55" s="68">
        <v>28.371</v>
      </c>
      <c r="J55" s="68">
        <v>1.315</v>
      </c>
      <c r="K55" s="68">
        <v>15.916</v>
      </c>
      <c r="L55" s="68">
        <v>110.696</v>
      </c>
      <c r="M55" s="68">
        <v>862.697</v>
      </c>
      <c r="N55" s="30">
        <f t="shared" si="1"/>
        <v>0</v>
      </c>
    </row>
    <row r="56" spans="1:14" s="31" customFormat="1" ht="15.75">
      <c r="A56" s="30" t="s">
        <v>240</v>
      </c>
      <c r="B56" s="30" t="s">
        <v>242</v>
      </c>
      <c r="C56" s="30" t="s">
        <v>243</v>
      </c>
      <c r="D56" s="32" t="s">
        <v>244</v>
      </c>
      <c r="E56" s="68">
        <v>4201.306</v>
      </c>
      <c r="F56" s="68">
        <v>2873.578</v>
      </c>
      <c r="G56" s="68">
        <v>1224.454</v>
      </c>
      <c r="H56" s="68">
        <v>16.402</v>
      </c>
      <c r="I56" s="68">
        <v>46.238</v>
      </c>
      <c r="J56" s="68">
        <v>2.325</v>
      </c>
      <c r="K56" s="68">
        <v>38.309</v>
      </c>
      <c r="L56" s="68">
        <v>136.37</v>
      </c>
      <c r="M56" s="68">
        <v>2754.581</v>
      </c>
      <c r="N56" s="30">
        <f t="shared" si="1"/>
        <v>0</v>
      </c>
    </row>
    <row r="57" spans="1:14" s="31" customFormat="1" ht="15.75">
      <c r="A57" s="30" t="s">
        <v>245</v>
      </c>
      <c r="B57" s="30" t="s">
        <v>247</v>
      </c>
      <c r="C57" s="30" t="s">
        <v>248</v>
      </c>
      <c r="D57" s="32" t="s">
        <v>249</v>
      </c>
      <c r="E57" s="68">
        <v>774.283</v>
      </c>
      <c r="F57" s="68">
        <v>685.732</v>
      </c>
      <c r="G57" s="68">
        <v>7.102</v>
      </c>
      <c r="H57" s="68">
        <v>65.423</v>
      </c>
      <c r="I57" s="68">
        <v>5.577</v>
      </c>
      <c r="J57" s="68">
        <v>0.4</v>
      </c>
      <c r="K57" s="68">
        <v>10.049</v>
      </c>
      <c r="L57" s="68">
        <v>17.08</v>
      </c>
      <c r="M57" s="68">
        <v>672.025</v>
      </c>
      <c r="N57" s="30">
        <f t="shared" si="1"/>
        <v>0</v>
      </c>
    </row>
    <row r="58" spans="1:14" s="31" customFormat="1" ht="15.75">
      <c r="A58" s="30" t="s">
        <v>250</v>
      </c>
      <c r="B58" s="30" t="s">
        <v>252</v>
      </c>
      <c r="C58" s="30" t="s">
        <v>253</v>
      </c>
      <c r="D58" s="32" t="s">
        <v>254</v>
      </c>
      <c r="E58" s="68">
        <v>5916.762</v>
      </c>
      <c r="F58" s="68">
        <v>4775.16</v>
      </c>
      <c r="G58" s="68">
        <v>990.601</v>
      </c>
      <c r="H58" s="68">
        <v>18.151</v>
      </c>
      <c r="I58" s="68">
        <v>70.963</v>
      </c>
      <c r="J58" s="68">
        <v>3.038</v>
      </c>
      <c r="K58" s="68">
        <v>58.849</v>
      </c>
      <c r="L58" s="68">
        <v>175.572</v>
      </c>
      <c r="M58" s="68">
        <v>4617.043</v>
      </c>
      <c r="N58" s="30">
        <f t="shared" si="1"/>
        <v>0</v>
      </c>
    </row>
    <row r="59" spans="1:14" s="31" customFormat="1" ht="15.75">
      <c r="A59" s="30" t="s">
        <v>255</v>
      </c>
      <c r="B59" s="30" t="s">
        <v>257</v>
      </c>
      <c r="C59" s="30" t="s">
        <v>258</v>
      </c>
      <c r="D59" s="32" t="s">
        <v>259</v>
      </c>
      <c r="E59" s="68">
        <v>22418.319</v>
      </c>
      <c r="F59" s="68">
        <v>18639.429</v>
      </c>
      <c r="G59" s="68">
        <v>2628.249</v>
      </c>
      <c r="H59" s="68">
        <v>158.879</v>
      </c>
      <c r="I59" s="68">
        <v>709.223</v>
      </c>
      <c r="J59" s="68">
        <v>24.687</v>
      </c>
      <c r="K59" s="68">
        <v>257.852</v>
      </c>
      <c r="L59" s="68">
        <v>7723.084</v>
      </c>
      <c r="M59" s="68">
        <v>11183.392</v>
      </c>
      <c r="N59" s="30">
        <f t="shared" si="1"/>
        <v>0</v>
      </c>
    </row>
    <row r="60" spans="1:14" s="31" customFormat="1" ht="15.75">
      <c r="A60" s="30" t="s">
        <v>260</v>
      </c>
      <c r="B60" s="30" t="s">
        <v>262</v>
      </c>
      <c r="C60" s="30" t="s">
        <v>263</v>
      </c>
      <c r="D60" s="32" t="s">
        <v>264</v>
      </c>
      <c r="E60" s="68">
        <v>2438.915</v>
      </c>
      <c r="F60" s="68">
        <v>2280.018</v>
      </c>
      <c r="G60" s="68">
        <v>25.724</v>
      </c>
      <c r="H60" s="68">
        <v>33.483</v>
      </c>
      <c r="I60" s="68">
        <v>45.808</v>
      </c>
      <c r="J60" s="68">
        <v>18.129</v>
      </c>
      <c r="K60" s="68">
        <v>35.753</v>
      </c>
      <c r="L60" s="68">
        <v>253.745</v>
      </c>
      <c r="M60" s="68">
        <v>2042.205</v>
      </c>
      <c r="N60" s="30">
        <f t="shared" si="1"/>
        <v>0</v>
      </c>
    </row>
    <row r="61" spans="1:14" s="31" customFormat="1" ht="15.75">
      <c r="A61" s="30" t="s">
        <v>265</v>
      </c>
      <c r="B61" s="30" t="s">
        <v>267</v>
      </c>
      <c r="C61" s="30" t="s">
        <v>268</v>
      </c>
      <c r="D61" s="32" t="s">
        <v>269</v>
      </c>
      <c r="E61" s="68">
        <v>618.145</v>
      </c>
      <c r="F61" s="68">
        <v>597.813</v>
      </c>
      <c r="G61" s="68">
        <v>4.381</v>
      </c>
      <c r="H61" s="68">
        <v>2.464</v>
      </c>
      <c r="I61" s="68">
        <v>6.536</v>
      </c>
      <c r="J61" s="68">
        <v>0.186</v>
      </c>
      <c r="K61" s="68">
        <v>6.765</v>
      </c>
      <c r="L61" s="68">
        <v>7.282</v>
      </c>
      <c r="M61" s="68">
        <v>591.287</v>
      </c>
      <c r="N61" s="30">
        <f t="shared" si="1"/>
        <v>0</v>
      </c>
    </row>
    <row r="62" spans="1:14" s="31" customFormat="1" ht="15.75">
      <c r="A62" s="30" t="s">
        <v>270</v>
      </c>
      <c r="B62" s="30" t="s">
        <v>272</v>
      </c>
      <c r="C62" s="30" t="s">
        <v>273</v>
      </c>
      <c r="D62" s="32" t="s">
        <v>274</v>
      </c>
      <c r="E62" s="68">
        <v>7468.914</v>
      </c>
      <c r="F62" s="68">
        <v>5512.097</v>
      </c>
      <c r="G62" s="68">
        <v>1482.538</v>
      </c>
      <c r="H62" s="68">
        <v>25.709</v>
      </c>
      <c r="I62" s="68">
        <v>327.995</v>
      </c>
      <c r="J62" s="68">
        <v>5.703</v>
      </c>
      <c r="K62" s="68">
        <v>114.872</v>
      </c>
      <c r="L62" s="68">
        <v>434.122</v>
      </c>
      <c r="M62" s="68">
        <v>5126.884</v>
      </c>
      <c r="N62" s="30">
        <f t="shared" si="1"/>
        <v>0</v>
      </c>
    </row>
    <row r="63" spans="1:14" s="31" customFormat="1" ht="15.75">
      <c r="A63" s="30" t="s">
        <v>275</v>
      </c>
      <c r="B63" s="30" t="s">
        <v>277</v>
      </c>
      <c r="C63" s="30" t="s">
        <v>278</v>
      </c>
      <c r="D63" s="32" t="s">
        <v>279</v>
      </c>
      <c r="E63" s="68">
        <v>6184.289</v>
      </c>
      <c r="F63" s="68">
        <v>5266.543</v>
      </c>
      <c r="G63" s="68">
        <v>220.694</v>
      </c>
      <c r="H63" s="68">
        <v>105.177</v>
      </c>
      <c r="I63" s="68">
        <v>385.682</v>
      </c>
      <c r="J63" s="68">
        <v>28.317</v>
      </c>
      <c r="K63" s="68">
        <v>177.876</v>
      </c>
      <c r="L63" s="68">
        <v>536.748</v>
      </c>
      <c r="M63" s="68">
        <v>4782.801</v>
      </c>
      <c r="N63" s="30">
        <f t="shared" si="1"/>
        <v>0</v>
      </c>
    </row>
    <row r="64" spans="1:14" s="31" customFormat="1" ht="15.75">
      <c r="A64" s="30" t="s">
        <v>280</v>
      </c>
      <c r="B64" s="30" t="s">
        <v>282</v>
      </c>
      <c r="C64" s="30" t="s">
        <v>283</v>
      </c>
      <c r="D64" s="32" t="s">
        <v>284</v>
      </c>
      <c r="E64" s="68">
        <v>1803.302</v>
      </c>
      <c r="F64" s="68">
        <v>1711.996</v>
      </c>
      <c r="G64" s="68">
        <v>60.279</v>
      </c>
      <c r="H64" s="68">
        <v>3.936</v>
      </c>
      <c r="I64" s="68">
        <v>10.894</v>
      </c>
      <c r="J64" s="68">
        <v>0.479</v>
      </c>
      <c r="K64" s="68">
        <v>15.718</v>
      </c>
      <c r="L64" s="68">
        <v>16.287</v>
      </c>
      <c r="M64" s="68">
        <v>1697.144</v>
      </c>
      <c r="N64" s="30">
        <f t="shared" si="1"/>
        <v>0</v>
      </c>
    </row>
    <row r="65" spans="1:14" s="31" customFormat="1" ht="15.75">
      <c r="A65" s="30" t="s">
        <v>285</v>
      </c>
      <c r="B65" s="30" t="s">
        <v>287</v>
      </c>
      <c r="C65" s="30" t="s">
        <v>288</v>
      </c>
      <c r="D65" s="32" t="s">
        <v>289</v>
      </c>
      <c r="E65" s="68">
        <v>5511.385</v>
      </c>
      <c r="F65" s="68">
        <v>4963.872</v>
      </c>
      <c r="G65" s="68">
        <v>328.851</v>
      </c>
      <c r="H65" s="68">
        <v>52.339</v>
      </c>
      <c r="I65" s="68">
        <v>106.108</v>
      </c>
      <c r="J65" s="68">
        <v>2.149</v>
      </c>
      <c r="K65" s="68">
        <v>58.066</v>
      </c>
      <c r="L65" s="68">
        <v>240.966</v>
      </c>
      <c r="M65" s="68">
        <v>4744.176</v>
      </c>
      <c r="N65" s="30">
        <f t="shared" si="1"/>
        <v>0</v>
      </c>
    </row>
    <row r="66" spans="1:14" s="31" customFormat="1" ht="15.75">
      <c r="A66" s="30" t="s">
        <v>290</v>
      </c>
      <c r="B66" s="30" t="s">
        <v>292</v>
      </c>
      <c r="C66" s="30" t="s">
        <v>293</v>
      </c>
      <c r="D66" s="32" t="s">
        <v>294</v>
      </c>
      <c r="E66" s="68">
        <v>502.988</v>
      </c>
      <c r="F66" s="68">
        <v>474.656</v>
      </c>
      <c r="G66" s="68">
        <v>5.446</v>
      </c>
      <c r="H66" s="68">
        <v>12.411</v>
      </c>
      <c r="I66" s="68">
        <v>3.435</v>
      </c>
      <c r="J66" s="68">
        <v>0.383</v>
      </c>
      <c r="K66" s="68">
        <v>6.657</v>
      </c>
      <c r="L66" s="68">
        <v>35.206</v>
      </c>
      <c r="M66" s="68">
        <v>442.398</v>
      </c>
      <c r="N66" s="30">
        <f t="shared" si="1"/>
        <v>0</v>
      </c>
    </row>
    <row r="67" spans="1:14" s="31" customFormat="1" ht="15.75">
      <c r="A67" s="43"/>
      <c r="B67" s="43"/>
      <c r="C67" s="43"/>
      <c r="D67" s="43"/>
      <c r="E67" s="43"/>
      <c r="F67" s="43"/>
      <c r="G67" s="43"/>
      <c r="H67" s="43"/>
      <c r="I67" s="43"/>
      <c r="J67" s="43"/>
      <c r="K67" s="43"/>
      <c r="L67" s="34"/>
      <c r="M67" s="34"/>
      <c r="N67" s="30"/>
    </row>
    <row r="68" spans="1:14" s="31" customFormat="1" ht="15.75">
      <c r="A68" s="30" t="s">
        <v>341</v>
      </c>
      <c r="B68" s="30"/>
      <c r="C68" s="30"/>
      <c r="D68" s="30"/>
      <c r="E68" s="30"/>
      <c r="F68" s="30"/>
      <c r="G68" s="30"/>
      <c r="H68" s="30"/>
      <c r="I68" s="30"/>
      <c r="J68" s="30"/>
      <c r="K68" s="30"/>
      <c r="L68" s="30"/>
      <c r="M68" s="30"/>
      <c r="N68" s="30"/>
    </row>
    <row r="69" spans="1:14" s="31" customFormat="1" ht="15.75">
      <c r="A69" s="30" t="s">
        <v>297</v>
      </c>
      <c r="B69" s="30"/>
      <c r="C69" s="30"/>
      <c r="D69" s="30"/>
      <c r="E69" s="30"/>
      <c r="F69" s="30"/>
      <c r="G69" s="30"/>
      <c r="H69" s="30"/>
      <c r="I69" s="30"/>
      <c r="J69" s="30"/>
      <c r="K69" s="30"/>
      <c r="L69" s="30"/>
      <c r="M69" s="30"/>
      <c r="N69" s="30"/>
    </row>
  </sheetData>
  <sheetProtection/>
  <printOptions/>
  <pageMargins left="0" right="0" top="0" bottom="0" header="0.5" footer="0.5"/>
  <pageSetup horizontalDpi="600" verticalDpi="600" orientation="landscape" paperSize="5" scale="70" r:id="rId1"/>
  <headerFooter alignWithMargins="0">
    <oddFooter>&amp;L&amp;D</oddFooter>
  </headerFooter>
</worksheet>
</file>

<file path=xl/worksheets/sheet8.xml><?xml version="1.0" encoding="utf-8"?>
<worksheet xmlns="http://schemas.openxmlformats.org/spreadsheetml/2006/main" xmlns:r="http://schemas.openxmlformats.org/officeDocument/2006/relationships">
  <dimension ref="A1:N69"/>
  <sheetViews>
    <sheetView showGridLines="0" zoomScale="75" zoomScaleNormal="75" zoomScalePageLayoutView="0" workbookViewId="0" topLeftCell="A1">
      <selection activeCell="J20" sqref="J20"/>
    </sheetView>
  </sheetViews>
  <sheetFormatPr defaultColWidth="9.69921875" defaultRowHeight="15.75"/>
  <cols>
    <col min="1" max="1" width="30.69921875" style="48" customWidth="1"/>
    <col min="2" max="2" width="11.8984375" style="48" hidden="1" customWidth="1"/>
    <col min="3" max="4" width="9.69921875" style="48" hidden="1" customWidth="1"/>
    <col min="5" max="13" width="9.796875" style="48" customWidth="1"/>
    <col min="14" max="14" width="9.69921875" style="48" hidden="1" customWidth="1"/>
    <col min="15" max="16384" width="9.69921875" style="48" customWidth="1"/>
  </cols>
  <sheetData>
    <row r="1" spans="1:14" s="31" customFormat="1" ht="15.75">
      <c r="A1" s="33"/>
      <c r="B1" s="33"/>
      <c r="C1" s="33"/>
      <c r="D1" s="33"/>
      <c r="E1" s="33"/>
      <c r="F1" s="33"/>
      <c r="G1" s="33"/>
      <c r="H1" s="33"/>
      <c r="I1" s="33"/>
      <c r="J1" s="33"/>
      <c r="K1" s="33"/>
      <c r="L1" s="33"/>
      <c r="M1" s="33"/>
      <c r="N1" s="30"/>
    </row>
    <row r="2" spans="1:14" s="31" customFormat="1" ht="16.5">
      <c r="A2" s="30"/>
      <c r="B2" s="30"/>
      <c r="C2" s="30"/>
      <c r="D2" s="30"/>
      <c r="E2" s="34"/>
      <c r="F2" s="35">
        <v>2003</v>
      </c>
      <c r="G2" s="34"/>
      <c r="H2" s="34"/>
      <c r="I2" s="34"/>
      <c r="J2" s="34"/>
      <c r="K2" s="34"/>
      <c r="L2" s="34"/>
      <c r="M2" s="34"/>
      <c r="N2" s="30"/>
    </row>
    <row r="3" spans="1:14" s="31" customFormat="1" ht="15.75">
      <c r="A3" s="30"/>
      <c r="B3" s="30"/>
      <c r="C3" s="30"/>
      <c r="D3" s="30"/>
      <c r="E3" s="30"/>
      <c r="F3" s="30"/>
      <c r="G3" s="30"/>
      <c r="H3" s="30"/>
      <c r="I3" s="30"/>
      <c r="J3" s="30"/>
      <c r="K3" s="30"/>
      <c r="L3" s="36"/>
      <c r="M3" s="30"/>
      <c r="N3" s="30"/>
    </row>
    <row r="4" spans="1:14" s="31" customFormat="1" ht="15.75">
      <c r="A4" s="30"/>
      <c r="B4" s="30"/>
      <c r="C4" s="30"/>
      <c r="D4" s="30"/>
      <c r="E4" s="30"/>
      <c r="F4" s="30"/>
      <c r="G4" s="30"/>
      <c r="H4" s="30"/>
      <c r="I4" s="30"/>
      <c r="J4" s="30"/>
      <c r="K4" s="30"/>
      <c r="L4" s="38"/>
      <c r="M4" s="30"/>
      <c r="N4" s="30"/>
    </row>
    <row r="5" spans="1:14" s="31" customFormat="1" ht="15.75">
      <c r="A5" s="30"/>
      <c r="B5" s="30" t="s">
        <v>5</v>
      </c>
      <c r="C5" s="39" t="s">
        <v>6</v>
      </c>
      <c r="D5" s="39" t="s">
        <v>7</v>
      </c>
      <c r="E5" s="30"/>
      <c r="F5" s="34"/>
      <c r="G5" s="34" t="s">
        <v>11</v>
      </c>
      <c r="H5" s="34"/>
      <c r="I5" s="34"/>
      <c r="J5" s="34"/>
      <c r="K5" s="30"/>
      <c r="L5" s="38"/>
      <c r="N5" s="30"/>
    </row>
    <row r="6" spans="1:14" s="31" customFormat="1" ht="15.75">
      <c r="A6" s="30"/>
      <c r="B6" s="30" t="s">
        <v>9</v>
      </c>
      <c r="C6" s="39" t="s">
        <v>10</v>
      </c>
      <c r="D6" s="39" t="s">
        <v>10</v>
      </c>
      <c r="F6" s="40"/>
      <c r="G6" s="40"/>
      <c r="H6" s="40"/>
      <c r="I6" s="40"/>
      <c r="J6" s="40"/>
      <c r="L6" s="41"/>
      <c r="N6" s="30"/>
    </row>
    <row r="7" spans="1:14" s="31" customFormat="1" ht="15.75">
      <c r="A7" s="30"/>
      <c r="B7" s="30" t="s">
        <v>340</v>
      </c>
      <c r="C7" s="39" t="s">
        <v>13</v>
      </c>
      <c r="D7" s="39" t="s">
        <v>13</v>
      </c>
      <c r="F7" s="30"/>
      <c r="I7" s="30"/>
      <c r="J7" s="39" t="s">
        <v>19</v>
      </c>
      <c r="L7" s="41"/>
      <c r="N7" s="30"/>
    </row>
    <row r="8" spans="1:14" s="31" customFormat="1" ht="15.75">
      <c r="A8" s="39" t="s">
        <v>21</v>
      </c>
      <c r="B8" s="30"/>
      <c r="C8" s="30"/>
      <c r="D8" s="30"/>
      <c r="E8" s="39"/>
      <c r="G8" s="39" t="s">
        <v>17</v>
      </c>
      <c r="H8" s="39" t="s">
        <v>18</v>
      </c>
      <c r="J8" s="39" t="s">
        <v>26</v>
      </c>
      <c r="L8" s="41"/>
      <c r="N8" s="30" t="s">
        <v>28</v>
      </c>
    </row>
    <row r="9" spans="1:14" s="31" customFormat="1" ht="15.75">
      <c r="A9" s="30"/>
      <c r="B9" s="30"/>
      <c r="C9" s="30"/>
      <c r="D9" s="30"/>
      <c r="E9" s="30"/>
      <c r="G9" s="39" t="s">
        <v>23</v>
      </c>
      <c r="H9" s="39" t="s">
        <v>24</v>
      </c>
      <c r="J9" s="39" t="s">
        <v>31</v>
      </c>
      <c r="K9" s="39" t="s">
        <v>15</v>
      </c>
      <c r="L9" s="42" t="s">
        <v>328</v>
      </c>
      <c r="M9" s="39" t="s">
        <v>336</v>
      </c>
      <c r="N9" s="30"/>
    </row>
    <row r="10" spans="1:14" s="31" customFormat="1" ht="15.75">
      <c r="A10" s="30"/>
      <c r="B10" s="30"/>
      <c r="C10" s="30"/>
      <c r="D10" s="30"/>
      <c r="E10" s="30"/>
      <c r="F10" s="30"/>
      <c r="G10" s="39" t="s">
        <v>29</v>
      </c>
      <c r="H10" s="39" t="s">
        <v>30</v>
      </c>
      <c r="I10" s="30"/>
      <c r="J10" s="39" t="s">
        <v>32</v>
      </c>
      <c r="K10" s="39" t="s">
        <v>20</v>
      </c>
      <c r="L10" s="42" t="s">
        <v>23</v>
      </c>
      <c r="M10" s="39" t="s">
        <v>328</v>
      </c>
      <c r="N10" s="30"/>
    </row>
    <row r="11" spans="1:14" s="31" customFormat="1" ht="15.75">
      <c r="A11" s="30"/>
      <c r="B11" s="30"/>
      <c r="C11" s="30"/>
      <c r="D11" s="30"/>
      <c r="E11" s="39" t="s">
        <v>14</v>
      </c>
      <c r="F11" s="39" t="s">
        <v>22</v>
      </c>
      <c r="G11" s="39" t="s">
        <v>18</v>
      </c>
      <c r="H11" s="39" t="s">
        <v>19</v>
      </c>
      <c r="I11" s="39" t="s">
        <v>25</v>
      </c>
      <c r="J11" s="39" t="s">
        <v>33</v>
      </c>
      <c r="K11" s="39" t="s">
        <v>27</v>
      </c>
      <c r="L11" s="42" t="s">
        <v>331</v>
      </c>
      <c r="M11" s="39" t="s">
        <v>22</v>
      </c>
      <c r="N11" s="30"/>
    </row>
    <row r="12" spans="1:14" s="31" customFormat="1" ht="15.75">
      <c r="A12" s="30"/>
      <c r="B12" s="30"/>
      <c r="C12" s="30"/>
      <c r="D12" s="30"/>
      <c r="E12" s="39" t="s">
        <v>310</v>
      </c>
      <c r="F12" s="39" t="s">
        <v>330</v>
      </c>
      <c r="G12" s="39" t="s">
        <v>330</v>
      </c>
      <c r="H12" s="39" t="s">
        <v>330</v>
      </c>
      <c r="I12" s="39" t="s">
        <v>330</v>
      </c>
      <c r="J12" s="39" t="s">
        <v>330</v>
      </c>
      <c r="K12" s="30"/>
      <c r="L12" s="42" t="s">
        <v>329</v>
      </c>
      <c r="M12" s="39" t="s">
        <v>330</v>
      </c>
      <c r="N12" s="30"/>
    </row>
    <row r="13" spans="1:14" s="31" customFormat="1" ht="15.75">
      <c r="A13" s="43"/>
      <c r="B13" s="43"/>
      <c r="C13" s="43"/>
      <c r="D13" s="43"/>
      <c r="E13" s="43"/>
      <c r="F13" s="43"/>
      <c r="G13" s="43"/>
      <c r="H13" s="43"/>
      <c r="I13" s="43"/>
      <c r="J13" s="43"/>
      <c r="K13" s="43"/>
      <c r="L13" s="45"/>
      <c r="M13" s="43"/>
      <c r="N13" s="30"/>
    </row>
    <row r="14" spans="1:14" s="31" customFormat="1" ht="15.75" hidden="1">
      <c r="A14" s="30" t="s">
        <v>0</v>
      </c>
      <c r="B14" s="30"/>
      <c r="C14" s="30"/>
      <c r="D14" s="30"/>
      <c r="E14" s="30">
        <f aca="true" t="shared" si="0" ref="E14:M14">SUM(E16:E66)-E15</f>
        <v>0</v>
      </c>
      <c r="F14" s="30">
        <f t="shared" si="0"/>
        <v>0</v>
      </c>
      <c r="G14" s="30">
        <f t="shared" si="0"/>
        <v>0</v>
      </c>
      <c r="H14" s="30">
        <f t="shared" si="0"/>
        <v>0</v>
      </c>
      <c r="I14" s="30">
        <f t="shared" si="0"/>
        <v>0</v>
      </c>
      <c r="J14" s="30">
        <f t="shared" si="0"/>
        <v>0</v>
      </c>
      <c r="K14" s="30">
        <f t="shared" si="0"/>
        <v>0</v>
      </c>
      <c r="L14" s="38">
        <f t="shared" si="0"/>
        <v>0</v>
      </c>
      <c r="M14" s="30">
        <f t="shared" si="0"/>
        <v>0</v>
      </c>
      <c r="N14" s="30"/>
    </row>
    <row r="15" spans="1:14" s="46" customFormat="1" ht="16.5">
      <c r="A15" s="29" t="s">
        <v>35</v>
      </c>
      <c r="B15" s="29" t="s">
        <v>37</v>
      </c>
      <c r="C15" s="29" t="s">
        <v>38</v>
      </c>
      <c r="D15" s="29" t="s">
        <v>39</v>
      </c>
      <c r="E15" s="68">
        <v>290326.418</v>
      </c>
      <c r="F15" s="68">
        <v>233812.712</v>
      </c>
      <c r="G15" s="68">
        <v>36982.82</v>
      </c>
      <c r="H15" s="68">
        <v>2821.438</v>
      </c>
      <c r="I15" s="68">
        <v>11844.385</v>
      </c>
      <c r="J15" s="68">
        <v>502.095</v>
      </c>
      <c r="K15" s="68">
        <v>4362.968</v>
      </c>
      <c r="L15" s="68">
        <v>39785.986</v>
      </c>
      <c r="M15" s="68">
        <v>197145.986</v>
      </c>
      <c r="N15" s="29">
        <f aca="true" t="shared" si="1" ref="N15:N46">E15-SUM(F15:K15)</f>
        <v>0</v>
      </c>
    </row>
    <row r="16" spans="1:14" s="31" customFormat="1" ht="15.75">
      <c r="A16" s="30" t="s">
        <v>40</v>
      </c>
      <c r="B16" s="30" t="s">
        <v>42</v>
      </c>
      <c r="C16" s="30" t="s">
        <v>43</v>
      </c>
      <c r="D16" s="32" t="s">
        <v>44</v>
      </c>
      <c r="E16" s="68">
        <v>4490.591</v>
      </c>
      <c r="F16" s="68">
        <v>3212.574</v>
      </c>
      <c r="G16" s="68">
        <v>1175.734</v>
      </c>
      <c r="H16" s="68">
        <v>23.341</v>
      </c>
      <c r="I16" s="68">
        <v>36.557</v>
      </c>
      <c r="J16" s="68">
        <v>1.71</v>
      </c>
      <c r="K16" s="68">
        <v>40.675</v>
      </c>
      <c r="L16" s="68">
        <v>96.279</v>
      </c>
      <c r="M16" s="68">
        <v>3127.992</v>
      </c>
      <c r="N16" s="30">
        <f t="shared" si="1"/>
        <v>0</v>
      </c>
    </row>
    <row r="17" spans="1:14" s="31" customFormat="1" ht="15.75">
      <c r="A17" s="30" t="s">
        <v>45</v>
      </c>
      <c r="B17" s="30" t="s">
        <v>47</v>
      </c>
      <c r="C17" s="30" t="s">
        <v>48</v>
      </c>
      <c r="D17" s="32" t="s">
        <v>49</v>
      </c>
      <c r="E17" s="68">
        <v>650.884</v>
      </c>
      <c r="F17" s="68">
        <v>460.798</v>
      </c>
      <c r="G17" s="68">
        <v>25.566</v>
      </c>
      <c r="H17" s="68">
        <v>101.242</v>
      </c>
      <c r="I17" s="68">
        <v>29.084</v>
      </c>
      <c r="J17" s="68">
        <v>4.01</v>
      </c>
      <c r="K17" s="68">
        <v>30.184</v>
      </c>
      <c r="L17" s="68">
        <v>33.409</v>
      </c>
      <c r="M17" s="68">
        <v>434.658</v>
      </c>
      <c r="N17" s="30">
        <f t="shared" si="1"/>
        <v>0</v>
      </c>
    </row>
    <row r="18" spans="1:14" s="31" customFormat="1" ht="15.75">
      <c r="A18" s="30" t="s">
        <v>50</v>
      </c>
      <c r="B18" s="30" t="s">
        <v>52</v>
      </c>
      <c r="C18" s="30" t="s">
        <v>53</v>
      </c>
      <c r="D18" s="32" t="s">
        <v>54</v>
      </c>
      <c r="E18" s="68">
        <v>5591.206</v>
      </c>
      <c r="F18" s="68">
        <v>4895.047</v>
      </c>
      <c r="G18" s="68">
        <v>198.872</v>
      </c>
      <c r="H18" s="68">
        <v>283.596</v>
      </c>
      <c r="I18" s="68">
        <v>118.259</v>
      </c>
      <c r="J18" s="68">
        <v>10.059</v>
      </c>
      <c r="K18" s="68">
        <v>85.373</v>
      </c>
      <c r="L18" s="68">
        <v>1529.471</v>
      </c>
      <c r="M18" s="68">
        <v>3454.429</v>
      </c>
      <c r="N18" s="30">
        <f t="shared" si="1"/>
        <v>0</v>
      </c>
    </row>
    <row r="19" spans="1:14" s="31" customFormat="1" ht="15.75">
      <c r="A19" s="30" t="s">
        <v>55</v>
      </c>
      <c r="B19" s="30" t="s">
        <v>57</v>
      </c>
      <c r="C19" s="30" t="s">
        <v>58</v>
      </c>
      <c r="D19" s="32" t="s">
        <v>59</v>
      </c>
      <c r="E19" s="68">
        <v>2722.291</v>
      </c>
      <c r="F19" s="68">
        <v>2213.793</v>
      </c>
      <c r="G19" s="68">
        <v>428.793</v>
      </c>
      <c r="H19" s="68">
        <v>20.236</v>
      </c>
      <c r="I19" s="68">
        <v>24.26</v>
      </c>
      <c r="J19" s="68">
        <v>2.396</v>
      </c>
      <c r="K19" s="68">
        <v>32.813</v>
      </c>
      <c r="L19" s="68">
        <v>113.191</v>
      </c>
      <c r="M19" s="68">
        <v>2109.41</v>
      </c>
      <c r="N19" s="30">
        <f t="shared" si="1"/>
        <v>0</v>
      </c>
    </row>
    <row r="20" spans="1:14" s="31" customFormat="1" ht="15.75">
      <c r="A20" s="30" t="s">
        <v>60</v>
      </c>
      <c r="B20" s="30" t="s">
        <v>62</v>
      </c>
      <c r="C20" s="30" t="s">
        <v>63</v>
      </c>
      <c r="D20" s="32" t="s">
        <v>64</v>
      </c>
      <c r="E20" s="68">
        <v>35251.107</v>
      </c>
      <c r="F20" s="68">
        <v>27261.496</v>
      </c>
      <c r="G20" s="68">
        <v>2416.665</v>
      </c>
      <c r="H20" s="68">
        <v>418.001</v>
      </c>
      <c r="I20" s="68">
        <v>4169.724</v>
      </c>
      <c r="J20" s="68">
        <v>147.447</v>
      </c>
      <c r="K20" s="68">
        <v>837.774</v>
      </c>
      <c r="L20" s="68">
        <v>12014.347</v>
      </c>
      <c r="M20" s="68">
        <v>15970.726</v>
      </c>
      <c r="N20" s="30">
        <f t="shared" si="1"/>
        <v>0</v>
      </c>
    </row>
    <row r="21" spans="1:14" s="31" customFormat="1" ht="15.75">
      <c r="A21" s="30" t="s">
        <v>65</v>
      </c>
      <c r="B21" s="30" t="s">
        <v>67</v>
      </c>
      <c r="C21" s="30" t="s">
        <v>68</v>
      </c>
      <c r="D21" s="32" t="s">
        <v>69</v>
      </c>
      <c r="E21" s="68">
        <v>4548.775</v>
      </c>
      <c r="F21" s="68">
        <v>4106.973</v>
      </c>
      <c r="G21" s="68">
        <v>188.293</v>
      </c>
      <c r="H21" s="68">
        <v>53.787</v>
      </c>
      <c r="I21" s="68">
        <v>113.028</v>
      </c>
      <c r="J21" s="68">
        <v>6.362</v>
      </c>
      <c r="K21" s="68">
        <v>80.332</v>
      </c>
      <c r="L21" s="68">
        <v>844.205</v>
      </c>
      <c r="M21" s="68">
        <v>3321.517</v>
      </c>
      <c r="N21" s="30">
        <f t="shared" si="1"/>
        <v>0</v>
      </c>
    </row>
    <row r="22" spans="1:14" s="31" customFormat="1" ht="15.75">
      <c r="A22" s="30" t="s">
        <v>70</v>
      </c>
      <c r="B22" s="30" t="s">
        <v>72</v>
      </c>
      <c r="C22" s="30" t="s">
        <v>73</v>
      </c>
      <c r="D22" s="32" t="s">
        <v>74</v>
      </c>
      <c r="E22" s="68">
        <v>3467.673</v>
      </c>
      <c r="F22" s="68">
        <v>2959.578</v>
      </c>
      <c r="G22" s="68">
        <v>347.443</v>
      </c>
      <c r="H22" s="68">
        <v>11.892</v>
      </c>
      <c r="I22" s="68">
        <v>102.143</v>
      </c>
      <c r="J22" s="68">
        <v>2.477</v>
      </c>
      <c r="K22" s="68">
        <v>44.14</v>
      </c>
      <c r="L22" s="68">
        <v>359.815</v>
      </c>
      <c r="M22" s="68">
        <v>2646.09</v>
      </c>
      <c r="N22" s="30">
        <f t="shared" si="1"/>
        <v>0</v>
      </c>
    </row>
    <row r="23" spans="1:14" s="31" customFormat="1" ht="15.75">
      <c r="A23" s="30" t="s">
        <v>75</v>
      </c>
      <c r="B23" s="30" t="s">
        <v>77</v>
      </c>
      <c r="C23" s="30" t="s">
        <v>78</v>
      </c>
      <c r="D23" s="32" t="s">
        <v>79</v>
      </c>
      <c r="E23" s="68">
        <v>814.905</v>
      </c>
      <c r="F23" s="68">
        <v>617.411</v>
      </c>
      <c r="G23" s="68">
        <v>163.711</v>
      </c>
      <c r="H23" s="68">
        <v>3.224</v>
      </c>
      <c r="I23" s="68">
        <v>19.915</v>
      </c>
      <c r="J23" s="68">
        <v>0.428</v>
      </c>
      <c r="K23" s="68">
        <v>10.216</v>
      </c>
      <c r="L23" s="68">
        <v>45.428</v>
      </c>
      <c r="M23" s="68">
        <v>578.096</v>
      </c>
      <c r="N23" s="30">
        <f t="shared" si="1"/>
        <v>0</v>
      </c>
    </row>
    <row r="24" spans="1:14" s="31" customFormat="1" ht="15.75">
      <c r="A24" s="30" t="s">
        <v>80</v>
      </c>
      <c r="B24" s="30" t="s">
        <v>82</v>
      </c>
      <c r="C24" s="30" t="s">
        <v>83</v>
      </c>
      <c r="D24" s="32" t="s">
        <v>84</v>
      </c>
      <c r="E24" s="68">
        <v>577.777</v>
      </c>
      <c r="F24" s="68">
        <v>206.995</v>
      </c>
      <c r="G24" s="68">
        <v>343.982</v>
      </c>
      <c r="H24" s="68">
        <v>2.063</v>
      </c>
      <c r="I24" s="68">
        <v>16.323</v>
      </c>
      <c r="J24" s="68">
        <v>0.459</v>
      </c>
      <c r="K24" s="68">
        <v>7.955</v>
      </c>
      <c r="L24" s="68">
        <v>47.709</v>
      </c>
      <c r="M24" s="68">
        <v>167.951</v>
      </c>
      <c r="N24" s="30">
        <f t="shared" si="1"/>
        <v>0</v>
      </c>
    </row>
    <row r="25" spans="1:14" s="31" customFormat="1" ht="15.75">
      <c r="A25" s="30" t="s">
        <v>85</v>
      </c>
      <c r="B25" s="30" t="s">
        <v>87</v>
      </c>
      <c r="C25" s="30" t="s">
        <v>88</v>
      </c>
      <c r="D25" s="32" t="s">
        <v>89</v>
      </c>
      <c r="E25" s="68">
        <v>16981.183</v>
      </c>
      <c r="F25" s="68">
        <v>13729.402</v>
      </c>
      <c r="G25" s="68">
        <v>2625.109</v>
      </c>
      <c r="H25" s="68">
        <v>73.961</v>
      </c>
      <c r="I25" s="68">
        <v>335.671</v>
      </c>
      <c r="J25" s="68">
        <v>13.381</v>
      </c>
      <c r="K25" s="68">
        <v>203.659</v>
      </c>
      <c r="L25" s="68">
        <v>3125.922</v>
      </c>
      <c r="M25" s="68">
        <v>10798.383</v>
      </c>
      <c r="N25" s="30">
        <f t="shared" si="1"/>
        <v>0</v>
      </c>
    </row>
    <row r="26" spans="1:14" s="31" customFormat="1" ht="15.75">
      <c r="A26" s="30" t="s">
        <v>90</v>
      </c>
      <c r="B26" s="30" t="s">
        <v>92</v>
      </c>
      <c r="C26" s="30" t="s">
        <v>93</v>
      </c>
      <c r="D26" s="32" t="s">
        <v>94</v>
      </c>
      <c r="E26" s="68">
        <v>8735.259</v>
      </c>
      <c r="F26" s="68">
        <v>5839.983</v>
      </c>
      <c r="G26" s="68">
        <v>2552.754</v>
      </c>
      <c r="H26" s="68">
        <v>28.217</v>
      </c>
      <c r="I26" s="68">
        <v>216.729</v>
      </c>
      <c r="J26" s="68">
        <v>6.446</v>
      </c>
      <c r="K26" s="68">
        <v>91.13</v>
      </c>
      <c r="L26" s="68">
        <v>555.132</v>
      </c>
      <c r="M26" s="68">
        <v>5338.734</v>
      </c>
      <c r="N26" s="30">
        <f t="shared" si="1"/>
        <v>0</v>
      </c>
    </row>
    <row r="27" spans="1:14" s="31" customFormat="1" ht="15.75">
      <c r="A27" s="30" t="s">
        <v>95</v>
      </c>
      <c r="B27" s="30" t="s">
        <v>97</v>
      </c>
      <c r="C27" s="30" t="s">
        <v>98</v>
      </c>
      <c r="D27" s="32" t="s">
        <v>99</v>
      </c>
      <c r="E27" s="68">
        <v>1239.298</v>
      </c>
      <c r="F27" s="68">
        <v>341.89</v>
      </c>
      <c r="G27" s="68">
        <v>31.883</v>
      </c>
      <c r="H27" s="68">
        <v>5.573</v>
      </c>
      <c r="I27" s="68">
        <v>507.606</v>
      </c>
      <c r="J27" s="68">
        <v>116.952</v>
      </c>
      <c r="K27" s="68">
        <v>235.394</v>
      </c>
      <c r="L27" s="68">
        <v>98.553</v>
      </c>
      <c r="M27" s="68">
        <v>297.706</v>
      </c>
      <c r="N27" s="30">
        <f t="shared" si="1"/>
        <v>0</v>
      </c>
    </row>
    <row r="28" spans="1:14" s="31" customFormat="1" ht="15.75">
      <c r="A28" s="30" t="s">
        <v>100</v>
      </c>
      <c r="B28" s="30" t="s">
        <v>102</v>
      </c>
      <c r="C28" s="30" t="s">
        <v>103</v>
      </c>
      <c r="D28" s="32" t="s">
        <v>104</v>
      </c>
      <c r="E28" s="68">
        <v>1364.109</v>
      </c>
      <c r="F28" s="68">
        <v>1300.108</v>
      </c>
      <c r="G28" s="68">
        <v>8.826</v>
      </c>
      <c r="H28" s="68">
        <v>19.958</v>
      </c>
      <c r="I28" s="68">
        <v>14.085</v>
      </c>
      <c r="J28" s="68">
        <v>1.679</v>
      </c>
      <c r="K28" s="68">
        <v>19.453</v>
      </c>
      <c r="L28" s="68">
        <v>119.231</v>
      </c>
      <c r="M28" s="68">
        <v>1188.3</v>
      </c>
      <c r="N28" s="30">
        <f t="shared" si="1"/>
        <v>0</v>
      </c>
    </row>
    <row r="29" spans="1:14" s="31" customFormat="1" ht="15.75">
      <c r="A29" s="30" t="s">
        <v>105</v>
      </c>
      <c r="B29" s="30" t="s">
        <v>107</v>
      </c>
      <c r="C29" s="30" t="s">
        <v>108</v>
      </c>
      <c r="D29" s="32" t="s">
        <v>109</v>
      </c>
      <c r="E29" s="68">
        <v>12597.981</v>
      </c>
      <c r="F29" s="68">
        <v>10023.69</v>
      </c>
      <c r="G29" s="68">
        <v>1909.765</v>
      </c>
      <c r="H29" s="68">
        <v>39.364</v>
      </c>
      <c r="I29" s="68">
        <v>484.581</v>
      </c>
      <c r="J29" s="68">
        <v>8.046</v>
      </c>
      <c r="K29" s="68">
        <v>132.535</v>
      </c>
      <c r="L29" s="68">
        <v>1694.143</v>
      </c>
      <c r="M29" s="68">
        <v>8417.477</v>
      </c>
      <c r="N29" s="30">
        <f t="shared" si="1"/>
        <v>0</v>
      </c>
    </row>
    <row r="30" spans="1:14" s="31" customFormat="1" ht="15.75">
      <c r="A30" s="30" t="s">
        <v>110</v>
      </c>
      <c r="B30" s="30" t="s">
        <v>112</v>
      </c>
      <c r="C30" s="30" t="s">
        <v>113</v>
      </c>
      <c r="D30" s="32" t="s">
        <v>114</v>
      </c>
      <c r="E30" s="68">
        <v>6181.789</v>
      </c>
      <c r="F30" s="68">
        <v>5486.641</v>
      </c>
      <c r="G30" s="68">
        <v>538.941</v>
      </c>
      <c r="H30" s="68">
        <v>17.925</v>
      </c>
      <c r="I30" s="68">
        <v>71.69</v>
      </c>
      <c r="J30" s="68">
        <v>2.648</v>
      </c>
      <c r="K30" s="68">
        <v>63.944</v>
      </c>
      <c r="L30" s="68">
        <v>257.658</v>
      </c>
      <c r="M30" s="68">
        <v>5248.372</v>
      </c>
      <c r="N30" s="30">
        <f t="shared" si="1"/>
        <v>0</v>
      </c>
    </row>
    <row r="31" spans="1:14" s="31" customFormat="1" ht="15.75">
      <c r="A31" s="30" t="s">
        <v>115</v>
      </c>
      <c r="B31" s="30" t="s">
        <v>117</v>
      </c>
      <c r="C31" s="30" t="s">
        <v>118</v>
      </c>
      <c r="D31" s="32" t="s">
        <v>119</v>
      </c>
      <c r="E31" s="68">
        <v>2932.799</v>
      </c>
      <c r="F31" s="68">
        <v>2784.868</v>
      </c>
      <c r="G31" s="68">
        <v>68.109</v>
      </c>
      <c r="H31" s="68">
        <v>10.82</v>
      </c>
      <c r="I31" s="68">
        <v>41.059</v>
      </c>
      <c r="J31" s="68">
        <v>1.263</v>
      </c>
      <c r="K31" s="68">
        <v>26.68</v>
      </c>
      <c r="L31" s="68">
        <v>99.47</v>
      </c>
      <c r="M31" s="68">
        <v>2692.565</v>
      </c>
      <c r="N31" s="30">
        <f t="shared" si="1"/>
        <v>0</v>
      </c>
    </row>
    <row r="32" spans="1:14" s="31" customFormat="1" ht="15.75">
      <c r="A32" s="30" t="s">
        <v>120</v>
      </c>
      <c r="B32" s="30" t="s">
        <v>122</v>
      </c>
      <c r="C32" s="30" t="s">
        <v>123</v>
      </c>
      <c r="D32" s="32" t="s">
        <v>124</v>
      </c>
      <c r="E32" s="68">
        <v>2721.955</v>
      </c>
      <c r="F32" s="68">
        <v>2432.213</v>
      </c>
      <c r="G32" s="68">
        <v>161.204</v>
      </c>
      <c r="H32" s="68">
        <v>27.188</v>
      </c>
      <c r="I32" s="68">
        <v>54.97</v>
      </c>
      <c r="J32" s="68">
        <v>1.793</v>
      </c>
      <c r="K32" s="68">
        <v>44.587</v>
      </c>
      <c r="L32" s="68">
        <v>212.717</v>
      </c>
      <c r="M32" s="68">
        <v>2234.396</v>
      </c>
      <c r="N32" s="30">
        <f t="shared" si="1"/>
        <v>0</v>
      </c>
    </row>
    <row r="33" spans="1:14" s="31" customFormat="1" ht="15.75">
      <c r="A33" s="30" t="s">
        <v>125</v>
      </c>
      <c r="B33" s="30" t="s">
        <v>127</v>
      </c>
      <c r="C33" s="30" t="s">
        <v>128</v>
      </c>
      <c r="D33" s="32" t="s">
        <v>129</v>
      </c>
      <c r="E33" s="68">
        <v>4118.627</v>
      </c>
      <c r="F33" s="68">
        <v>3722.78</v>
      </c>
      <c r="G33" s="68">
        <v>309.325</v>
      </c>
      <c r="H33" s="68">
        <v>9.707</v>
      </c>
      <c r="I33" s="68">
        <v>35.847</v>
      </c>
      <c r="J33" s="68">
        <v>1.783</v>
      </c>
      <c r="K33" s="68">
        <v>39.185</v>
      </c>
      <c r="L33" s="68">
        <v>76.727</v>
      </c>
      <c r="M33" s="68">
        <v>3654.221</v>
      </c>
      <c r="N33" s="30">
        <f t="shared" si="1"/>
        <v>0</v>
      </c>
    </row>
    <row r="34" spans="1:14" s="31" customFormat="1" ht="15.75">
      <c r="A34" s="30" t="s">
        <v>130</v>
      </c>
      <c r="B34" s="30" t="s">
        <v>132</v>
      </c>
      <c r="C34" s="30" t="s">
        <v>133</v>
      </c>
      <c r="D34" s="32" t="s">
        <v>134</v>
      </c>
      <c r="E34" s="68">
        <v>4474.726</v>
      </c>
      <c r="F34" s="68">
        <v>2881.628</v>
      </c>
      <c r="G34" s="68">
        <v>1465.592</v>
      </c>
      <c r="H34" s="68">
        <v>27.037</v>
      </c>
      <c r="I34" s="68">
        <v>59.993</v>
      </c>
      <c r="J34" s="68">
        <v>1.607</v>
      </c>
      <c r="K34" s="68">
        <v>38.869</v>
      </c>
      <c r="L34" s="68">
        <v>125.034</v>
      </c>
      <c r="M34" s="68">
        <v>2774.23</v>
      </c>
      <c r="N34" s="30">
        <f t="shared" si="1"/>
        <v>0</v>
      </c>
    </row>
    <row r="35" spans="1:14" s="31" customFormat="1" ht="15.75">
      <c r="A35" s="30" t="s">
        <v>135</v>
      </c>
      <c r="B35" s="30" t="s">
        <v>137</v>
      </c>
      <c r="C35" s="30" t="s">
        <v>138</v>
      </c>
      <c r="D35" s="32" t="s">
        <v>139</v>
      </c>
      <c r="E35" s="68">
        <v>1303.102</v>
      </c>
      <c r="F35" s="68">
        <v>1261.951</v>
      </c>
      <c r="G35" s="68">
        <v>10.381</v>
      </c>
      <c r="H35" s="68">
        <v>7.498</v>
      </c>
      <c r="I35" s="68">
        <v>10.82</v>
      </c>
      <c r="J35" s="68">
        <v>0.448</v>
      </c>
      <c r="K35" s="68">
        <v>12.004</v>
      </c>
      <c r="L35" s="68">
        <v>12.777</v>
      </c>
      <c r="M35" s="68">
        <v>1250.74</v>
      </c>
      <c r="N35" s="30">
        <f t="shared" si="1"/>
        <v>0</v>
      </c>
    </row>
    <row r="36" spans="1:14" s="31" customFormat="1" ht="15.75">
      <c r="A36" s="30" t="s">
        <v>140</v>
      </c>
      <c r="B36" s="30" t="s">
        <v>142</v>
      </c>
      <c r="C36" s="30" t="s">
        <v>143</v>
      </c>
      <c r="D36" s="32" t="s">
        <v>144</v>
      </c>
      <c r="E36" s="68">
        <v>5496.708</v>
      </c>
      <c r="F36" s="68">
        <v>3569.456</v>
      </c>
      <c r="G36" s="68">
        <v>1581.154</v>
      </c>
      <c r="H36" s="68">
        <v>18.209</v>
      </c>
      <c r="I36" s="68">
        <v>246.444</v>
      </c>
      <c r="J36" s="68">
        <v>3.373</v>
      </c>
      <c r="K36" s="68">
        <v>78.072</v>
      </c>
      <c r="L36" s="68">
        <v>285.071</v>
      </c>
      <c r="M36" s="68">
        <v>3324.705</v>
      </c>
      <c r="N36" s="30">
        <f t="shared" si="1"/>
        <v>0</v>
      </c>
    </row>
    <row r="37" spans="1:14" s="31" customFormat="1" ht="15.75">
      <c r="A37" s="30" t="s">
        <v>145</v>
      </c>
      <c r="B37" s="30" t="s">
        <v>147</v>
      </c>
      <c r="C37" s="30" t="s">
        <v>148</v>
      </c>
      <c r="D37" s="32" t="s">
        <v>149</v>
      </c>
      <c r="E37" s="68">
        <v>6451.637</v>
      </c>
      <c r="F37" s="68">
        <v>5635.812</v>
      </c>
      <c r="G37" s="68">
        <v>430.618</v>
      </c>
      <c r="H37" s="68">
        <v>18.705</v>
      </c>
      <c r="I37" s="68">
        <v>281.359</v>
      </c>
      <c r="J37" s="68">
        <v>5.005</v>
      </c>
      <c r="K37" s="68">
        <v>80.138</v>
      </c>
      <c r="L37" s="68">
        <v>482.257</v>
      </c>
      <c r="M37" s="68">
        <v>5244.351</v>
      </c>
      <c r="N37" s="30">
        <f t="shared" si="1"/>
        <v>0</v>
      </c>
    </row>
    <row r="38" spans="1:14" s="31" customFormat="1" ht="15.75">
      <c r="A38" s="30" t="s">
        <v>150</v>
      </c>
      <c r="B38" s="30" t="s">
        <v>152</v>
      </c>
      <c r="C38" s="30" t="s">
        <v>153</v>
      </c>
      <c r="D38" s="32" t="s">
        <v>154</v>
      </c>
      <c r="E38" s="68">
        <v>10066.351</v>
      </c>
      <c r="F38" s="68">
        <v>8207.645</v>
      </c>
      <c r="G38" s="68">
        <v>1441.349</v>
      </c>
      <c r="H38" s="68">
        <v>61.276</v>
      </c>
      <c r="I38" s="68">
        <v>211.279</v>
      </c>
      <c r="J38" s="68">
        <v>3.718</v>
      </c>
      <c r="K38" s="68">
        <v>141.084</v>
      </c>
      <c r="L38" s="68">
        <v>367.54</v>
      </c>
      <c r="M38" s="68">
        <v>7879.227</v>
      </c>
      <c r="N38" s="30">
        <f t="shared" si="1"/>
        <v>0</v>
      </c>
    </row>
    <row r="39" spans="1:14" s="31" customFormat="1" ht="15.75">
      <c r="A39" s="30" t="s">
        <v>155</v>
      </c>
      <c r="B39" s="30" t="s">
        <v>157</v>
      </c>
      <c r="C39" s="30" t="s">
        <v>158</v>
      </c>
      <c r="D39" s="32" t="s">
        <v>159</v>
      </c>
      <c r="E39" s="68">
        <v>5047.862</v>
      </c>
      <c r="F39" s="68">
        <v>4549.127</v>
      </c>
      <c r="G39" s="68">
        <v>204.392</v>
      </c>
      <c r="H39" s="68">
        <v>59.305</v>
      </c>
      <c r="I39" s="68">
        <v>164.264</v>
      </c>
      <c r="J39" s="68">
        <v>2.629</v>
      </c>
      <c r="K39" s="68">
        <v>68.145</v>
      </c>
      <c r="L39" s="68">
        <v>173.387</v>
      </c>
      <c r="M39" s="68">
        <v>4393.059</v>
      </c>
      <c r="N39" s="30">
        <f t="shared" si="1"/>
        <v>0</v>
      </c>
    </row>
    <row r="40" spans="1:14" s="31" customFormat="1" ht="15.75">
      <c r="A40" s="30" t="s">
        <v>160</v>
      </c>
      <c r="B40" s="30" t="s">
        <v>162</v>
      </c>
      <c r="C40" s="30" t="s">
        <v>163</v>
      </c>
      <c r="D40" s="32" t="s">
        <v>164</v>
      </c>
      <c r="E40" s="68">
        <v>2867.678</v>
      </c>
      <c r="F40" s="68">
        <v>1766.266</v>
      </c>
      <c r="G40" s="68">
        <v>1046.494</v>
      </c>
      <c r="H40" s="68">
        <v>13.203</v>
      </c>
      <c r="I40" s="68">
        <v>21.072</v>
      </c>
      <c r="J40" s="68">
        <v>0.895</v>
      </c>
      <c r="K40" s="68">
        <v>19.748</v>
      </c>
      <c r="L40" s="68">
        <v>49.895</v>
      </c>
      <c r="M40" s="68">
        <v>1724.871</v>
      </c>
      <c r="N40" s="30">
        <f t="shared" si="1"/>
        <v>0</v>
      </c>
    </row>
    <row r="41" spans="1:14" s="31" customFormat="1" ht="15.75">
      <c r="A41" s="30" t="s">
        <v>165</v>
      </c>
      <c r="B41" s="30" t="s">
        <v>167</v>
      </c>
      <c r="C41" s="30" t="s">
        <v>168</v>
      </c>
      <c r="D41" s="32" t="s">
        <v>169</v>
      </c>
      <c r="E41" s="68">
        <v>5714.847</v>
      </c>
      <c r="F41" s="68">
        <v>4884.787</v>
      </c>
      <c r="G41" s="68">
        <v>653.383</v>
      </c>
      <c r="H41" s="68">
        <v>27.641</v>
      </c>
      <c r="I41" s="68">
        <v>72.412</v>
      </c>
      <c r="J41" s="68">
        <v>3.861</v>
      </c>
      <c r="K41" s="68">
        <v>72.763</v>
      </c>
      <c r="L41" s="68">
        <v>146.237</v>
      </c>
      <c r="M41" s="68">
        <v>4752.904</v>
      </c>
      <c r="N41" s="30">
        <f t="shared" si="1"/>
        <v>0</v>
      </c>
    </row>
    <row r="42" spans="1:14" s="31" customFormat="1" ht="15.75">
      <c r="A42" s="30" t="s">
        <v>170</v>
      </c>
      <c r="B42" s="30" t="s">
        <v>172</v>
      </c>
      <c r="C42" s="30" t="s">
        <v>173</v>
      </c>
      <c r="D42" s="32" t="s">
        <v>174</v>
      </c>
      <c r="E42" s="68">
        <v>916.75</v>
      </c>
      <c r="F42" s="68">
        <v>833.485</v>
      </c>
      <c r="G42" s="68">
        <v>4.32</v>
      </c>
      <c r="H42" s="68">
        <v>58.318</v>
      </c>
      <c r="I42" s="68">
        <v>5.486</v>
      </c>
      <c r="J42" s="68">
        <v>0.56</v>
      </c>
      <c r="K42" s="68">
        <v>14.581</v>
      </c>
      <c r="L42" s="68">
        <v>22.418</v>
      </c>
      <c r="M42" s="68">
        <v>814.735</v>
      </c>
      <c r="N42" s="30">
        <f t="shared" si="1"/>
        <v>0</v>
      </c>
    </row>
    <row r="43" spans="1:14" s="31" customFormat="1" ht="15.75">
      <c r="A43" s="30" t="s">
        <v>175</v>
      </c>
      <c r="B43" s="30" t="s">
        <v>177</v>
      </c>
      <c r="C43" s="30" t="s">
        <v>178</v>
      </c>
      <c r="D43" s="32" t="s">
        <v>179</v>
      </c>
      <c r="E43" s="68">
        <v>1733.68</v>
      </c>
      <c r="F43" s="68">
        <v>1597.134</v>
      </c>
      <c r="G43" s="68">
        <v>74.116</v>
      </c>
      <c r="H43" s="68">
        <v>16.828</v>
      </c>
      <c r="I43" s="68">
        <v>25.575</v>
      </c>
      <c r="J43" s="68">
        <v>1.183</v>
      </c>
      <c r="K43" s="68">
        <v>18.844</v>
      </c>
      <c r="L43" s="68">
        <v>114.836</v>
      </c>
      <c r="M43" s="68">
        <v>1490.079</v>
      </c>
      <c r="N43" s="30">
        <f t="shared" si="1"/>
        <v>0</v>
      </c>
    </row>
    <row r="44" spans="1:14" s="31" customFormat="1" ht="15.75">
      <c r="A44" s="30" t="s">
        <v>180</v>
      </c>
      <c r="B44" s="30" t="s">
        <v>182</v>
      </c>
      <c r="C44" s="30" t="s">
        <v>183</v>
      </c>
      <c r="D44" s="32" t="s">
        <v>184</v>
      </c>
      <c r="E44" s="68">
        <v>2236.949</v>
      </c>
      <c r="F44" s="68">
        <v>1853.223</v>
      </c>
      <c r="G44" s="68">
        <v>165.626</v>
      </c>
      <c r="H44" s="68">
        <v>32.446</v>
      </c>
      <c r="I44" s="68">
        <v>120.241</v>
      </c>
      <c r="J44" s="68">
        <v>11.054</v>
      </c>
      <c r="K44" s="68">
        <v>54.359</v>
      </c>
      <c r="L44" s="68">
        <v>493.777</v>
      </c>
      <c r="M44" s="68">
        <v>1392.595</v>
      </c>
      <c r="N44" s="30">
        <f t="shared" si="1"/>
        <v>0</v>
      </c>
    </row>
    <row r="45" spans="1:14" s="31" customFormat="1" ht="15.75">
      <c r="A45" s="30" t="s">
        <v>185</v>
      </c>
      <c r="B45" s="30" t="s">
        <v>187</v>
      </c>
      <c r="C45" s="30" t="s">
        <v>188</v>
      </c>
      <c r="D45" s="32" t="s">
        <v>189</v>
      </c>
      <c r="E45" s="68">
        <v>1281.871</v>
      </c>
      <c r="F45" s="68">
        <v>1232.296</v>
      </c>
      <c r="G45" s="68">
        <v>13.026</v>
      </c>
      <c r="H45" s="68">
        <v>3.415</v>
      </c>
      <c r="I45" s="68">
        <v>20.837</v>
      </c>
      <c r="J45" s="68">
        <v>0.455</v>
      </c>
      <c r="K45" s="68">
        <v>11.842</v>
      </c>
      <c r="L45" s="68">
        <v>26.926</v>
      </c>
      <c r="M45" s="68">
        <v>1208.34</v>
      </c>
      <c r="N45" s="30">
        <f t="shared" si="1"/>
        <v>0</v>
      </c>
    </row>
    <row r="46" spans="1:14" s="31" customFormat="1" ht="15.75">
      <c r="A46" s="30" t="s">
        <v>190</v>
      </c>
      <c r="B46" s="30" t="s">
        <v>192</v>
      </c>
      <c r="C46" s="30" t="s">
        <v>193</v>
      </c>
      <c r="D46" s="32" t="s">
        <v>194</v>
      </c>
      <c r="E46" s="68">
        <v>8583.481</v>
      </c>
      <c r="F46" s="68">
        <v>6636.44</v>
      </c>
      <c r="G46" s="68">
        <v>1238.623</v>
      </c>
      <c r="H46" s="68">
        <v>26.706</v>
      </c>
      <c r="I46" s="68">
        <v>571.65</v>
      </c>
      <c r="J46" s="68">
        <v>6.526</v>
      </c>
      <c r="K46" s="68">
        <v>103.536</v>
      </c>
      <c r="L46" s="68">
        <v>1243.756</v>
      </c>
      <c r="M46" s="68">
        <v>5542.101</v>
      </c>
      <c r="N46" s="30">
        <f t="shared" si="1"/>
        <v>0</v>
      </c>
    </row>
    <row r="47" spans="1:14" s="31" customFormat="1" ht="15.75">
      <c r="A47" s="30" t="s">
        <v>195</v>
      </c>
      <c r="B47" s="30" t="s">
        <v>197</v>
      </c>
      <c r="C47" s="30" t="s">
        <v>198</v>
      </c>
      <c r="D47" s="32" t="s">
        <v>199</v>
      </c>
      <c r="E47" s="68">
        <v>1869.683</v>
      </c>
      <c r="F47" s="68">
        <v>1582.242</v>
      </c>
      <c r="G47" s="68">
        <v>46.187</v>
      </c>
      <c r="H47" s="68">
        <v>186.199</v>
      </c>
      <c r="I47" s="68">
        <v>23.754</v>
      </c>
      <c r="J47" s="68">
        <v>2.402</v>
      </c>
      <c r="K47" s="68">
        <v>28.899</v>
      </c>
      <c r="L47" s="68">
        <v>811.684</v>
      </c>
      <c r="M47" s="68">
        <v>811.409</v>
      </c>
      <c r="N47" s="30">
        <f aca="true" t="shared" si="2" ref="N47:N66">E47-SUM(F47:K47)</f>
        <v>0</v>
      </c>
    </row>
    <row r="48" spans="1:14" s="31" customFormat="1" ht="15.75">
      <c r="A48" s="30" t="s">
        <v>200</v>
      </c>
      <c r="B48" s="30" t="s">
        <v>202</v>
      </c>
      <c r="C48" s="30" t="s">
        <v>203</v>
      </c>
      <c r="D48" s="32" t="s">
        <v>204</v>
      </c>
      <c r="E48" s="68">
        <v>19231.101</v>
      </c>
      <c r="F48" s="68">
        <v>14271.705</v>
      </c>
      <c r="G48" s="68">
        <v>3354.048</v>
      </c>
      <c r="H48" s="68">
        <v>104.643</v>
      </c>
      <c r="I48" s="68">
        <v>1210.556</v>
      </c>
      <c r="J48" s="68">
        <v>18.185</v>
      </c>
      <c r="K48" s="68">
        <v>271.964</v>
      </c>
      <c r="L48" s="68">
        <v>3023.135</v>
      </c>
      <c r="M48" s="68">
        <v>11848.803</v>
      </c>
      <c r="N48" s="30">
        <f t="shared" si="2"/>
        <v>0</v>
      </c>
    </row>
    <row r="49" spans="1:14" s="31" customFormat="1" ht="15.75">
      <c r="A49" s="30" t="s">
        <v>205</v>
      </c>
      <c r="B49" s="30" t="s">
        <v>207</v>
      </c>
      <c r="C49" s="30" t="s">
        <v>208</v>
      </c>
      <c r="D49" s="32" t="s">
        <v>209</v>
      </c>
      <c r="E49" s="68">
        <v>8416.451</v>
      </c>
      <c r="F49" s="68">
        <v>6251.027</v>
      </c>
      <c r="G49" s="68">
        <v>1827.767</v>
      </c>
      <c r="H49" s="68">
        <v>107.1</v>
      </c>
      <c r="I49" s="68">
        <v>140.679</v>
      </c>
      <c r="J49" s="68">
        <v>5.338</v>
      </c>
      <c r="K49" s="68">
        <v>84.54</v>
      </c>
      <c r="L49" s="68">
        <v>476.331</v>
      </c>
      <c r="M49" s="68">
        <v>5820.592</v>
      </c>
      <c r="N49" s="30">
        <f t="shared" si="2"/>
        <v>0</v>
      </c>
    </row>
    <row r="50" spans="1:14" s="31" customFormat="1" ht="15.75">
      <c r="A50" s="30" t="s">
        <v>210</v>
      </c>
      <c r="B50" s="30" t="s">
        <v>212</v>
      </c>
      <c r="C50" s="30" t="s">
        <v>213</v>
      </c>
      <c r="D50" s="32" t="s">
        <v>214</v>
      </c>
      <c r="E50" s="68">
        <v>632.809</v>
      </c>
      <c r="F50" s="68">
        <v>583.884</v>
      </c>
      <c r="G50" s="68">
        <v>5.226</v>
      </c>
      <c r="H50" s="68">
        <v>32.617</v>
      </c>
      <c r="I50" s="68">
        <v>4.252</v>
      </c>
      <c r="J50" s="68">
        <v>0.275</v>
      </c>
      <c r="K50" s="68">
        <v>6.555</v>
      </c>
      <c r="L50" s="68">
        <v>10.007</v>
      </c>
      <c r="M50" s="68">
        <v>575.306</v>
      </c>
      <c r="N50" s="30">
        <f t="shared" si="2"/>
        <v>0</v>
      </c>
    </row>
    <row r="51" spans="1:14" s="31" customFormat="1" ht="15.75">
      <c r="A51" s="30" t="s">
        <v>215</v>
      </c>
      <c r="B51" s="30" t="s">
        <v>217</v>
      </c>
      <c r="C51" s="30" t="s">
        <v>218</v>
      </c>
      <c r="D51" s="32" t="s">
        <v>219</v>
      </c>
      <c r="E51" s="68">
        <v>11445.18</v>
      </c>
      <c r="F51" s="68">
        <v>9775.399</v>
      </c>
      <c r="G51" s="68">
        <v>1351.038</v>
      </c>
      <c r="H51" s="68">
        <v>27.25</v>
      </c>
      <c r="I51" s="68">
        <v>153.89</v>
      </c>
      <c r="J51" s="68">
        <v>3.572</v>
      </c>
      <c r="K51" s="68">
        <v>134.031</v>
      </c>
      <c r="L51" s="68">
        <v>253.075</v>
      </c>
      <c r="M51" s="68">
        <v>9554.877</v>
      </c>
      <c r="N51" s="30">
        <f t="shared" si="2"/>
        <v>0</v>
      </c>
    </row>
    <row r="52" spans="1:14" s="31" customFormat="1" ht="15.75">
      <c r="A52" s="30" t="s">
        <v>220</v>
      </c>
      <c r="B52" s="30" t="s">
        <v>222</v>
      </c>
      <c r="C52" s="30" t="s">
        <v>223</v>
      </c>
      <c r="D52" s="32" t="s">
        <v>224</v>
      </c>
      <c r="E52" s="68">
        <v>3498.687</v>
      </c>
      <c r="F52" s="68">
        <v>2749.62</v>
      </c>
      <c r="G52" s="68">
        <v>271.605</v>
      </c>
      <c r="H52" s="68">
        <v>281.043</v>
      </c>
      <c r="I52" s="68">
        <v>52.972</v>
      </c>
      <c r="J52" s="68">
        <v>3.021</v>
      </c>
      <c r="K52" s="68">
        <v>140.426</v>
      </c>
      <c r="L52" s="68">
        <v>217.537</v>
      </c>
      <c r="M52" s="68">
        <v>2557.701</v>
      </c>
      <c r="N52" s="30">
        <f t="shared" si="2"/>
        <v>0</v>
      </c>
    </row>
    <row r="53" spans="1:14" s="31" customFormat="1" ht="15.75">
      <c r="A53" s="30" t="s">
        <v>225</v>
      </c>
      <c r="B53" s="30" t="s">
        <v>227</v>
      </c>
      <c r="C53" s="30" t="s">
        <v>228</v>
      </c>
      <c r="D53" s="32" t="s">
        <v>229</v>
      </c>
      <c r="E53" s="68">
        <v>3550.18</v>
      </c>
      <c r="F53" s="68">
        <v>3224.979</v>
      </c>
      <c r="G53" s="68">
        <v>64.764</v>
      </c>
      <c r="H53" s="68">
        <v>51.041</v>
      </c>
      <c r="I53" s="68">
        <v>117.602</v>
      </c>
      <c r="J53" s="68">
        <v>9.641</v>
      </c>
      <c r="K53" s="68">
        <v>82.153</v>
      </c>
      <c r="L53" s="68">
        <v>325.492</v>
      </c>
      <c r="M53" s="68">
        <v>2925.137</v>
      </c>
      <c r="N53" s="30">
        <f t="shared" si="2"/>
        <v>0</v>
      </c>
    </row>
    <row r="54" spans="1:14" s="31" customFormat="1" ht="15.75">
      <c r="A54" s="30" t="s">
        <v>230</v>
      </c>
      <c r="B54" s="30" t="s">
        <v>232</v>
      </c>
      <c r="C54" s="30" t="s">
        <v>233</v>
      </c>
      <c r="D54" s="32" t="s">
        <v>234</v>
      </c>
      <c r="E54" s="68">
        <v>12357.524</v>
      </c>
      <c r="F54" s="68">
        <v>10671.381</v>
      </c>
      <c r="G54" s="68">
        <v>1290.226</v>
      </c>
      <c r="H54" s="68">
        <v>22.505</v>
      </c>
      <c r="I54" s="68">
        <v>257.217</v>
      </c>
      <c r="J54" s="68">
        <v>4.863</v>
      </c>
      <c r="K54" s="68">
        <v>111.332</v>
      </c>
      <c r="L54" s="68">
        <v>463.116</v>
      </c>
      <c r="M54" s="68">
        <v>10280.499</v>
      </c>
      <c r="N54" s="30">
        <f t="shared" si="2"/>
        <v>0</v>
      </c>
    </row>
    <row r="55" spans="1:14" s="31" customFormat="1" ht="15.75">
      <c r="A55" s="30" t="s">
        <v>235</v>
      </c>
      <c r="B55" s="30" t="s">
        <v>237</v>
      </c>
      <c r="C55" s="30" t="s">
        <v>238</v>
      </c>
      <c r="D55" s="32" t="s">
        <v>239</v>
      </c>
      <c r="E55" s="68">
        <v>1071.504</v>
      </c>
      <c r="F55" s="68">
        <v>955.844</v>
      </c>
      <c r="G55" s="68">
        <v>64.577</v>
      </c>
      <c r="H55" s="68">
        <v>6.415</v>
      </c>
      <c r="I55" s="68">
        <v>27.949</v>
      </c>
      <c r="J55" s="68">
        <v>1.276</v>
      </c>
      <c r="K55" s="68">
        <v>15.443</v>
      </c>
      <c r="L55" s="68">
        <v>107.011</v>
      </c>
      <c r="M55" s="68">
        <v>868.225</v>
      </c>
      <c r="N55" s="30">
        <f t="shared" si="2"/>
        <v>0</v>
      </c>
    </row>
    <row r="56" spans="1:14" s="31" customFormat="1" ht="15.75">
      <c r="A56" s="30" t="s">
        <v>240</v>
      </c>
      <c r="B56" s="30" t="s">
        <v>242</v>
      </c>
      <c r="C56" s="30" t="s">
        <v>243</v>
      </c>
      <c r="D56" s="32" t="s">
        <v>244</v>
      </c>
      <c r="E56" s="68">
        <v>4146.474</v>
      </c>
      <c r="F56" s="68">
        <v>2833.262</v>
      </c>
      <c r="G56" s="68">
        <v>1215.254</v>
      </c>
      <c r="H56" s="68">
        <v>15.838</v>
      </c>
      <c r="I56" s="68">
        <v>43.691</v>
      </c>
      <c r="J56" s="68">
        <v>2.213</v>
      </c>
      <c r="K56" s="68">
        <v>36.216</v>
      </c>
      <c r="L56" s="68">
        <v>125.369</v>
      </c>
      <c r="M56" s="68">
        <v>2723.899</v>
      </c>
      <c r="N56" s="30">
        <f t="shared" si="2"/>
        <v>0</v>
      </c>
    </row>
    <row r="57" spans="1:14" s="31" customFormat="1" ht="15.75">
      <c r="A57" s="30" t="s">
        <v>245</v>
      </c>
      <c r="B57" s="30" t="s">
        <v>247</v>
      </c>
      <c r="C57" s="30" t="s">
        <v>248</v>
      </c>
      <c r="D57" s="32" t="s">
        <v>249</v>
      </c>
      <c r="E57" s="68">
        <v>766.975</v>
      </c>
      <c r="F57" s="68">
        <v>680.654</v>
      </c>
      <c r="G57" s="68">
        <v>6.588</v>
      </c>
      <c r="H57" s="68">
        <v>64.42</v>
      </c>
      <c r="I57" s="68">
        <v>5.287</v>
      </c>
      <c r="J57" s="68">
        <v>0.362</v>
      </c>
      <c r="K57" s="68">
        <v>9.664</v>
      </c>
      <c r="L57" s="68">
        <v>15.526</v>
      </c>
      <c r="M57" s="68">
        <v>668.188</v>
      </c>
      <c r="N57" s="30">
        <f t="shared" si="2"/>
        <v>0</v>
      </c>
    </row>
    <row r="58" spans="1:14" s="31" customFormat="1" ht="15.75">
      <c r="A58" s="30" t="s">
        <v>250</v>
      </c>
      <c r="B58" s="30" t="s">
        <v>252</v>
      </c>
      <c r="C58" s="30" t="s">
        <v>253</v>
      </c>
      <c r="D58" s="32" t="s">
        <v>254</v>
      </c>
      <c r="E58" s="68">
        <v>5856.522</v>
      </c>
      <c r="F58" s="68">
        <v>4735.163</v>
      </c>
      <c r="G58" s="68">
        <v>977.207</v>
      </c>
      <c r="H58" s="68">
        <v>17.555</v>
      </c>
      <c r="I58" s="68">
        <v>67.456</v>
      </c>
      <c r="J58" s="68">
        <v>2.859</v>
      </c>
      <c r="K58" s="68">
        <v>56.282</v>
      </c>
      <c r="L58" s="68">
        <v>160.598</v>
      </c>
      <c r="M58" s="68">
        <v>4589.85</v>
      </c>
      <c r="N58" s="30">
        <f t="shared" si="2"/>
        <v>0</v>
      </c>
    </row>
    <row r="59" spans="1:14" s="31" customFormat="1" ht="15.75">
      <c r="A59" s="30" t="s">
        <v>255</v>
      </c>
      <c r="B59" s="30" t="s">
        <v>257</v>
      </c>
      <c r="C59" s="30" t="s">
        <v>258</v>
      </c>
      <c r="D59" s="32" t="s">
        <v>259</v>
      </c>
      <c r="E59" s="68">
        <v>22057.801</v>
      </c>
      <c r="F59" s="68">
        <v>18366.413</v>
      </c>
      <c r="G59" s="68">
        <v>2586.889</v>
      </c>
      <c r="H59" s="68">
        <v>154.078</v>
      </c>
      <c r="I59" s="68">
        <v>682.993</v>
      </c>
      <c r="J59" s="68">
        <v>23.785</v>
      </c>
      <c r="K59" s="68">
        <v>243.643</v>
      </c>
      <c r="L59" s="68">
        <v>7482.195</v>
      </c>
      <c r="M59" s="68">
        <v>11136.15</v>
      </c>
      <c r="N59" s="30">
        <f t="shared" si="2"/>
        <v>0</v>
      </c>
    </row>
    <row r="60" spans="1:14" s="31" customFormat="1" ht="15.75">
      <c r="A60" s="30" t="s">
        <v>260</v>
      </c>
      <c r="B60" s="30" t="s">
        <v>262</v>
      </c>
      <c r="C60" s="30" t="s">
        <v>263</v>
      </c>
      <c r="D60" s="32" t="s">
        <v>264</v>
      </c>
      <c r="E60" s="68">
        <v>2379.938</v>
      </c>
      <c r="F60" s="68">
        <v>2227.631</v>
      </c>
      <c r="G60" s="68">
        <v>23.948</v>
      </c>
      <c r="H60" s="68">
        <v>32.869</v>
      </c>
      <c r="I60" s="68">
        <v>43.912</v>
      </c>
      <c r="J60" s="68">
        <v>17.629</v>
      </c>
      <c r="K60" s="68">
        <v>33.949</v>
      </c>
      <c r="L60" s="68">
        <v>241.254</v>
      </c>
      <c r="M60" s="68">
        <v>2001.318</v>
      </c>
      <c r="N60" s="30">
        <f t="shared" si="2"/>
        <v>0</v>
      </c>
    </row>
    <row r="61" spans="1:14" s="31" customFormat="1" ht="15.75">
      <c r="A61" s="30" t="s">
        <v>265</v>
      </c>
      <c r="B61" s="30" t="s">
        <v>267</v>
      </c>
      <c r="C61" s="30" t="s">
        <v>268</v>
      </c>
      <c r="D61" s="32" t="s">
        <v>269</v>
      </c>
      <c r="E61" s="68">
        <v>616.559</v>
      </c>
      <c r="F61" s="68">
        <v>596.954</v>
      </c>
      <c r="G61" s="68">
        <v>4.087</v>
      </c>
      <c r="H61" s="68">
        <v>2.466</v>
      </c>
      <c r="I61" s="68">
        <v>6.278</v>
      </c>
      <c r="J61" s="68">
        <v>0.171</v>
      </c>
      <c r="K61" s="68">
        <v>6.603</v>
      </c>
      <c r="L61" s="68">
        <v>6.88</v>
      </c>
      <c r="M61" s="68">
        <v>590.82</v>
      </c>
      <c r="N61" s="30">
        <f t="shared" si="2"/>
        <v>0</v>
      </c>
    </row>
    <row r="62" spans="1:14" s="31" customFormat="1" ht="15.75">
      <c r="A62" s="30" t="s">
        <v>270</v>
      </c>
      <c r="B62" s="30" t="s">
        <v>272</v>
      </c>
      <c r="C62" s="30" t="s">
        <v>273</v>
      </c>
      <c r="D62" s="32" t="s">
        <v>274</v>
      </c>
      <c r="E62" s="68">
        <v>7373.694</v>
      </c>
      <c r="F62" s="68">
        <v>5455.875</v>
      </c>
      <c r="G62" s="68">
        <v>1463.879</v>
      </c>
      <c r="H62" s="68">
        <v>24.895</v>
      </c>
      <c r="I62" s="68">
        <v>313.442</v>
      </c>
      <c r="J62" s="68">
        <v>5.416</v>
      </c>
      <c r="K62" s="68">
        <v>110.187</v>
      </c>
      <c r="L62" s="68">
        <v>407.851</v>
      </c>
      <c r="M62" s="68">
        <v>5094.319</v>
      </c>
      <c r="N62" s="30">
        <f t="shared" si="2"/>
        <v>0</v>
      </c>
    </row>
    <row r="63" spans="1:14" s="31" customFormat="1" ht="15.75">
      <c r="A63" s="30" t="s">
        <v>275</v>
      </c>
      <c r="B63" s="30" t="s">
        <v>277</v>
      </c>
      <c r="C63" s="30" t="s">
        <v>278</v>
      </c>
      <c r="D63" s="32" t="s">
        <v>279</v>
      </c>
      <c r="E63" s="68">
        <v>6113.262</v>
      </c>
      <c r="F63" s="68">
        <v>5221.106</v>
      </c>
      <c r="G63" s="68">
        <v>215.78</v>
      </c>
      <c r="H63" s="68">
        <v>102.487</v>
      </c>
      <c r="I63" s="68">
        <v>372.878</v>
      </c>
      <c r="J63" s="68">
        <v>27.493</v>
      </c>
      <c r="K63" s="68">
        <v>173.518</v>
      </c>
      <c r="L63" s="68">
        <v>512.267</v>
      </c>
      <c r="M63" s="68">
        <v>4756.828</v>
      </c>
      <c r="N63" s="30">
        <f t="shared" si="2"/>
        <v>0</v>
      </c>
    </row>
    <row r="64" spans="1:14" s="31" customFormat="1" ht="15.75">
      <c r="A64" s="30" t="s">
        <v>280</v>
      </c>
      <c r="B64" s="30" t="s">
        <v>282</v>
      </c>
      <c r="C64" s="30" t="s">
        <v>283</v>
      </c>
      <c r="D64" s="32" t="s">
        <v>284</v>
      </c>
      <c r="E64" s="68">
        <v>1802.238</v>
      </c>
      <c r="F64" s="68">
        <v>1712.815</v>
      </c>
      <c r="G64" s="68">
        <v>59.444</v>
      </c>
      <c r="H64" s="68">
        <v>3.845</v>
      </c>
      <c r="I64" s="68">
        <v>10.462</v>
      </c>
      <c r="J64" s="68">
        <v>0.479</v>
      </c>
      <c r="K64" s="68">
        <v>15.193</v>
      </c>
      <c r="L64" s="68">
        <v>15.159</v>
      </c>
      <c r="M64" s="68">
        <v>1699.008</v>
      </c>
      <c r="N64" s="30">
        <f t="shared" si="2"/>
        <v>0</v>
      </c>
    </row>
    <row r="65" spans="1:14" s="31" customFormat="1" ht="15.75">
      <c r="A65" s="30" t="s">
        <v>285</v>
      </c>
      <c r="B65" s="30" t="s">
        <v>287</v>
      </c>
      <c r="C65" s="30" t="s">
        <v>288</v>
      </c>
      <c r="D65" s="32" t="s">
        <v>289</v>
      </c>
      <c r="E65" s="68">
        <v>5476.796</v>
      </c>
      <c r="F65" s="68">
        <v>4939.371</v>
      </c>
      <c r="G65" s="68">
        <v>325.268</v>
      </c>
      <c r="H65" s="68">
        <v>51.378</v>
      </c>
      <c r="I65" s="68">
        <v>102.789</v>
      </c>
      <c r="J65" s="68">
        <v>2.096</v>
      </c>
      <c r="K65" s="68">
        <v>55.894</v>
      </c>
      <c r="L65" s="68">
        <v>230.073</v>
      </c>
      <c r="M65" s="68">
        <v>4729.53</v>
      </c>
      <c r="N65" s="30">
        <f t="shared" si="2"/>
        <v>0</v>
      </c>
    </row>
    <row r="66" spans="1:14" s="31" customFormat="1" ht="15.75">
      <c r="A66" s="30" t="s">
        <v>290</v>
      </c>
      <c r="B66" s="30" t="s">
        <v>292</v>
      </c>
      <c r="C66" s="30" t="s">
        <v>293</v>
      </c>
      <c r="D66" s="32" t="s">
        <v>294</v>
      </c>
      <c r="E66" s="68">
        <v>499.189</v>
      </c>
      <c r="F66" s="68">
        <v>471.897</v>
      </c>
      <c r="G66" s="68">
        <v>4.989</v>
      </c>
      <c r="H66" s="68">
        <v>12.112</v>
      </c>
      <c r="I66" s="68">
        <v>3.363</v>
      </c>
      <c r="J66" s="68">
        <v>0.366</v>
      </c>
      <c r="K66" s="68">
        <v>6.462</v>
      </c>
      <c r="L66" s="68">
        <v>34.108</v>
      </c>
      <c r="M66" s="68">
        <v>440.567</v>
      </c>
      <c r="N66" s="30">
        <f t="shared" si="2"/>
        <v>0</v>
      </c>
    </row>
    <row r="67" spans="1:14" s="31" customFormat="1" ht="15.75">
      <c r="A67" s="43"/>
      <c r="B67" s="43"/>
      <c r="C67" s="43"/>
      <c r="D67" s="43"/>
      <c r="E67" s="43"/>
      <c r="F67" s="43"/>
      <c r="G67" s="43"/>
      <c r="H67" s="43"/>
      <c r="I67" s="43"/>
      <c r="J67" s="43"/>
      <c r="K67" s="43"/>
      <c r="L67" s="34"/>
      <c r="M67" s="34"/>
      <c r="N67" s="30"/>
    </row>
    <row r="68" spans="1:14" s="31" customFormat="1" ht="15.75">
      <c r="A68" s="30" t="s">
        <v>341</v>
      </c>
      <c r="B68" s="30"/>
      <c r="C68" s="30"/>
      <c r="D68" s="30"/>
      <c r="E68" s="30"/>
      <c r="F68" s="30"/>
      <c r="G68" s="30"/>
      <c r="H68" s="30"/>
      <c r="I68" s="30"/>
      <c r="J68" s="30"/>
      <c r="K68" s="30"/>
      <c r="L68" s="30"/>
      <c r="M68" s="30"/>
      <c r="N68" s="30"/>
    </row>
    <row r="69" spans="1:14" s="31" customFormat="1" ht="15.75">
      <c r="A69" s="30" t="s">
        <v>297</v>
      </c>
      <c r="B69" s="30"/>
      <c r="C69" s="30"/>
      <c r="D69" s="30"/>
      <c r="E69" s="30"/>
      <c r="F69" s="30"/>
      <c r="G69" s="30"/>
      <c r="H69" s="30"/>
      <c r="I69" s="30"/>
      <c r="J69" s="30"/>
      <c r="K69" s="30"/>
      <c r="L69" s="30"/>
      <c r="M69" s="30"/>
      <c r="N69" s="30"/>
    </row>
  </sheetData>
  <sheetProtection/>
  <printOptions/>
  <pageMargins left="0" right="0" top="0" bottom="0" header="0.5" footer="0.5"/>
  <pageSetup horizontalDpi="600" verticalDpi="600" orientation="landscape" paperSize="5" scale="70" r:id="rId1"/>
</worksheet>
</file>

<file path=xl/worksheets/sheet9.xml><?xml version="1.0" encoding="utf-8"?>
<worksheet xmlns="http://schemas.openxmlformats.org/spreadsheetml/2006/main" xmlns:r="http://schemas.openxmlformats.org/officeDocument/2006/relationships">
  <dimension ref="A1:CZ69"/>
  <sheetViews>
    <sheetView showGridLines="0" zoomScale="75" zoomScaleNormal="75" zoomScalePageLayoutView="0" workbookViewId="0" topLeftCell="A1">
      <selection activeCell="A1" sqref="A1"/>
    </sheetView>
  </sheetViews>
  <sheetFormatPr defaultColWidth="8.796875" defaultRowHeight="15.75"/>
  <cols>
    <col min="1" max="1" width="19.59765625" style="0" customWidth="1"/>
    <col min="2" max="4" width="8.796875" style="0" hidden="1" customWidth="1"/>
    <col min="14" max="14" width="8.796875" style="0" hidden="1" customWidth="1"/>
  </cols>
  <sheetData>
    <row r="1" spans="1:104" ht="15.75">
      <c r="A1" s="14"/>
      <c r="B1" s="14"/>
      <c r="C1" s="14"/>
      <c r="D1" s="14"/>
      <c r="E1" s="14"/>
      <c r="F1" s="14"/>
      <c r="G1" s="14"/>
      <c r="H1" s="14"/>
      <c r="I1" s="14"/>
      <c r="J1" s="14"/>
      <c r="K1" s="14"/>
      <c r="L1" s="14"/>
      <c r="M1" s="1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ht="16.5">
      <c r="A2" s="1"/>
      <c r="B2" s="1"/>
      <c r="C2" s="1"/>
      <c r="D2" s="1"/>
      <c r="E2" s="17"/>
      <c r="F2" s="18">
        <v>2002</v>
      </c>
      <c r="G2" s="17"/>
      <c r="H2" s="17"/>
      <c r="I2" s="17"/>
      <c r="J2" s="17"/>
      <c r="K2" s="17"/>
      <c r="L2" s="17"/>
      <c r="M2" s="1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row>
    <row r="3" spans="1:104" ht="15.75">
      <c r="A3" s="1"/>
      <c r="B3" s="1"/>
      <c r="C3" s="1"/>
      <c r="D3" s="1"/>
      <c r="E3" s="1"/>
      <c r="F3" s="1"/>
      <c r="G3" s="1"/>
      <c r="H3" s="1"/>
      <c r="I3" s="1"/>
      <c r="J3" s="1"/>
      <c r="K3" s="1"/>
      <c r="L3" s="2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row>
    <row r="4" spans="1:104" ht="15.75">
      <c r="A4" s="1"/>
      <c r="B4" s="1"/>
      <c r="C4" s="1"/>
      <c r="D4" s="1"/>
      <c r="E4" s="17"/>
      <c r="F4" s="19" t="s">
        <v>3</v>
      </c>
      <c r="G4" s="17"/>
      <c r="H4" s="17"/>
      <c r="I4" s="17"/>
      <c r="J4" s="17"/>
      <c r="K4" s="17"/>
      <c r="L4" s="22"/>
      <c r="M4" s="17"/>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row>
    <row r="5" spans="1:104" ht="15.75">
      <c r="A5" s="1"/>
      <c r="B5" s="1" t="s">
        <v>5</v>
      </c>
      <c r="C5" s="4" t="s">
        <v>6</v>
      </c>
      <c r="D5" s="4" t="s">
        <v>7</v>
      </c>
      <c r="E5" s="1"/>
      <c r="F5" s="17"/>
      <c r="G5" s="17" t="s">
        <v>11</v>
      </c>
      <c r="H5" s="17"/>
      <c r="I5" s="17"/>
      <c r="J5" s="17"/>
      <c r="K5" s="1"/>
      <c r="L5" s="23"/>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row>
    <row r="6" spans="1:104" ht="15.75">
      <c r="A6" s="1"/>
      <c r="B6" s="1" t="s">
        <v>9</v>
      </c>
      <c r="C6" s="4" t="s">
        <v>10</v>
      </c>
      <c r="D6" s="4" t="s">
        <v>10</v>
      </c>
      <c r="F6" s="3"/>
      <c r="G6" s="3"/>
      <c r="H6" s="3"/>
      <c r="I6" s="3"/>
      <c r="J6" s="3"/>
      <c r="L6" s="24"/>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row>
    <row r="7" spans="1:104" ht="15.75">
      <c r="A7" s="1"/>
      <c r="B7" s="11" t="s">
        <v>340</v>
      </c>
      <c r="C7" s="4" t="s">
        <v>13</v>
      </c>
      <c r="D7" s="4" t="s">
        <v>13</v>
      </c>
      <c r="F7" s="1"/>
      <c r="I7" s="1"/>
      <c r="J7" s="4" t="s">
        <v>19</v>
      </c>
      <c r="L7" s="24"/>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row>
    <row r="8" spans="1:104" ht="15.75">
      <c r="A8" s="4" t="s">
        <v>21</v>
      </c>
      <c r="B8" s="1"/>
      <c r="C8" s="1"/>
      <c r="D8" s="1"/>
      <c r="E8" s="4"/>
      <c r="G8" s="4" t="s">
        <v>17</v>
      </c>
      <c r="H8" s="4" t="s">
        <v>18</v>
      </c>
      <c r="J8" s="4" t="s">
        <v>26</v>
      </c>
      <c r="L8" s="24"/>
      <c r="N8" s="1" t="s">
        <v>28</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row>
    <row r="9" spans="1:104" ht="15.75">
      <c r="A9" s="1"/>
      <c r="B9" s="1"/>
      <c r="C9" s="1"/>
      <c r="D9" s="1"/>
      <c r="E9" s="1"/>
      <c r="G9" s="4" t="s">
        <v>23</v>
      </c>
      <c r="H9" s="4" t="s">
        <v>24</v>
      </c>
      <c r="J9" s="4" t="s">
        <v>31</v>
      </c>
      <c r="K9" s="4" t="s">
        <v>15</v>
      </c>
      <c r="L9" s="25" t="s">
        <v>328</v>
      </c>
      <c r="M9" s="12" t="s">
        <v>336</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row>
    <row r="10" spans="1:104" ht="15.75">
      <c r="A10" s="1"/>
      <c r="B10" s="1"/>
      <c r="C10" s="1"/>
      <c r="D10" s="1"/>
      <c r="E10" s="1"/>
      <c r="F10" s="1"/>
      <c r="G10" s="4" t="s">
        <v>29</v>
      </c>
      <c r="H10" s="4" t="s">
        <v>30</v>
      </c>
      <c r="I10" s="1"/>
      <c r="J10" s="4" t="s">
        <v>32</v>
      </c>
      <c r="K10" s="4" t="s">
        <v>20</v>
      </c>
      <c r="L10" s="25" t="s">
        <v>23</v>
      </c>
      <c r="M10" s="12" t="s">
        <v>328</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row>
    <row r="11" spans="1:104" ht="15.75">
      <c r="A11" s="1"/>
      <c r="B11" s="1"/>
      <c r="C11" s="1"/>
      <c r="D11" s="1"/>
      <c r="E11" s="4" t="s">
        <v>14</v>
      </c>
      <c r="F11" s="4" t="s">
        <v>22</v>
      </c>
      <c r="G11" s="4" t="s">
        <v>18</v>
      </c>
      <c r="H11" s="4" t="s">
        <v>19</v>
      </c>
      <c r="I11" s="4" t="s">
        <v>25</v>
      </c>
      <c r="J11" s="4" t="s">
        <v>33</v>
      </c>
      <c r="K11" s="4" t="s">
        <v>27</v>
      </c>
      <c r="L11" s="25" t="s">
        <v>331</v>
      </c>
      <c r="M11" s="4" t="s">
        <v>22</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row>
    <row r="12" spans="1:104" ht="15.75">
      <c r="A12" s="1"/>
      <c r="B12" s="1"/>
      <c r="C12" s="1"/>
      <c r="D12" s="1"/>
      <c r="E12" s="12" t="s">
        <v>310</v>
      </c>
      <c r="F12" s="12" t="s">
        <v>330</v>
      </c>
      <c r="G12" s="12" t="s">
        <v>330</v>
      </c>
      <c r="H12" s="12" t="s">
        <v>330</v>
      </c>
      <c r="I12" s="12" t="s">
        <v>330</v>
      </c>
      <c r="J12" s="12" t="s">
        <v>330</v>
      </c>
      <c r="K12" s="1"/>
      <c r="L12" s="25" t="s">
        <v>329</v>
      </c>
      <c r="M12" s="12" t="s">
        <v>330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row>
    <row r="13" spans="1:104" ht="15.75">
      <c r="A13" s="15"/>
      <c r="B13" s="15"/>
      <c r="C13" s="15"/>
      <c r="D13" s="15"/>
      <c r="E13" s="15"/>
      <c r="F13" s="15"/>
      <c r="G13" s="15"/>
      <c r="H13" s="15"/>
      <c r="I13" s="15"/>
      <c r="J13" s="16"/>
      <c r="K13" s="15"/>
      <c r="L13" s="26"/>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row>
    <row r="14" spans="1:104" ht="15.75" hidden="1">
      <c r="A14" s="1" t="s">
        <v>0</v>
      </c>
      <c r="B14" s="1"/>
      <c r="C14" s="1"/>
      <c r="D14" s="1"/>
      <c r="E14" s="1">
        <f aca="true" t="shared" si="0" ref="E14:K14">SUM(E16:E66)-E15</f>
        <v>0</v>
      </c>
      <c r="F14" s="1">
        <f t="shared" si="0"/>
        <v>0</v>
      </c>
      <c r="G14" s="1">
        <f t="shared" si="0"/>
        <v>0</v>
      </c>
      <c r="H14" s="1">
        <f t="shared" si="0"/>
        <v>0</v>
      </c>
      <c r="I14" s="1">
        <f t="shared" si="0"/>
        <v>0</v>
      </c>
      <c r="J14" s="1">
        <v>-0.002999999999985903</v>
      </c>
      <c r="K14" s="1">
        <f t="shared" si="0"/>
        <v>0</v>
      </c>
      <c r="L14" s="23">
        <f>SUM(L16:L66)-L15</f>
        <v>0</v>
      </c>
      <c r="M14" s="1">
        <f>SUM(M16:M66)-M15</f>
        <v>0</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row>
    <row r="15" spans="1:104" s="20" customFormat="1" ht="16.5">
      <c r="A15" s="13" t="s">
        <v>35</v>
      </c>
      <c r="B15" s="13" t="s">
        <v>37</v>
      </c>
      <c r="C15" s="13" t="s">
        <v>38</v>
      </c>
      <c r="D15" s="13" t="s">
        <v>39</v>
      </c>
      <c r="E15" s="68">
        <v>287803.914</v>
      </c>
      <c r="F15" s="68">
        <v>232209.323</v>
      </c>
      <c r="G15" s="68">
        <v>36631.278</v>
      </c>
      <c r="H15" s="68">
        <v>2774.108</v>
      </c>
      <c r="I15" s="68">
        <v>11477.404</v>
      </c>
      <c r="J15" s="68">
        <v>490.921</v>
      </c>
      <c r="K15" s="68">
        <v>4220.88</v>
      </c>
      <c r="L15" s="68">
        <v>38445.001</v>
      </c>
      <c r="M15" s="68">
        <v>196779.221</v>
      </c>
      <c r="N15" s="13">
        <f>E15-SUM(F15:K15)</f>
        <v>0</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row>
    <row r="16" spans="1:104" ht="15.75">
      <c r="A16" s="1" t="s">
        <v>40</v>
      </c>
      <c r="B16" s="1" t="s">
        <v>42</v>
      </c>
      <c r="C16" s="1" t="s">
        <v>43</v>
      </c>
      <c r="D16" s="2" t="s">
        <v>44</v>
      </c>
      <c r="E16" s="68">
        <v>4472.42</v>
      </c>
      <c r="F16" s="68">
        <v>3203.278</v>
      </c>
      <c r="G16" s="68">
        <v>1170.238</v>
      </c>
      <c r="H16" s="68">
        <v>23.164</v>
      </c>
      <c r="I16" s="68">
        <v>34.891</v>
      </c>
      <c r="J16" s="68">
        <v>1.661</v>
      </c>
      <c r="K16" s="68">
        <v>39.188</v>
      </c>
      <c r="L16" s="68">
        <v>89.404</v>
      </c>
      <c r="M16" s="68">
        <v>3125.261</v>
      </c>
      <c r="N16" s="53">
        <f>E16-SUM(F16:K16)</f>
        <v>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row>
    <row r="17" spans="1:104" ht="15.75">
      <c r="A17" s="1" t="s">
        <v>45</v>
      </c>
      <c r="B17" s="1" t="s">
        <v>47</v>
      </c>
      <c r="C17" s="1" t="s">
        <v>48</v>
      </c>
      <c r="D17" s="2" t="s">
        <v>49</v>
      </c>
      <c r="E17" s="68">
        <v>642.691</v>
      </c>
      <c r="F17" s="68">
        <v>455.862</v>
      </c>
      <c r="G17" s="68">
        <v>25.075</v>
      </c>
      <c r="H17" s="68">
        <v>100.157</v>
      </c>
      <c r="I17" s="68">
        <v>27.862</v>
      </c>
      <c r="J17" s="68">
        <v>3.77</v>
      </c>
      <c r="K17" s="68">
        <v>29.965</v>
      </c>
      <c r="L17" s="68">
        <v>31.144</v>
      </c>
      <c r="M17" s="68">
        <v>431.492</v>
      </c>
      <c r="N17" s="53">
        <f aca="true" t="shared" si="1" ref="N17:N66">E17-SUM(F17:K17)</f>
        <v>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row>
    <row r="18" spans="1:104" ht="15.75">
      <c r="A18" s="1" t="s">
        <v>50</v>
      </c>
      <c r="B18" s="1" t="s">
        <v>52</v>
      </c>
      <c r="C18" s="1" t="s">
        <v>53</v>
      </c>
      <c r="D18" s="2" t="s">
        <v>54</v>
      </c>
      <c r="E18" s="68">
        <v>5452.108</v>
      </c>
      <c r="F18" s="68">
        <v>4782.744</v>
      </c>
      <c r="G18" s="68">
        <v>189.425</v>
      </c>
      <c r="H18" s="68">
        <v>277.734</v>
      </c>
      <c r="I18" s="68">
        <v>112.006</v>
      </c>
      <c r="J18" s="68">
        <v>9.568</v>
      </c>
      <c r="K18" s="68">
        <v>80.631</v>
      </c>
      <c r="L18" s="68">
        <v>1459.304</v>
      </c>
      <c r="M18" s="68">
        <v>3405.787</v>
      </c>
      <c r="N18" s="53">
        <f t="shared" si="1"/>
        <v>0</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row>
    <row r="19" spans="1:104" ht="15.75">
      <c r="A19" s="1" t="s">
        <v>55</v>
      </c>
      <c r="B19" s="1" t="s">
        <v>57</v>
      </c>
      <c r="C19" s="1" t="s">
        <v>58</v>
      </c>
      <c r="D19" s="2" t="s">
        <v>59</v>
      </c>
      <c r="E19" s="68">
        <v>2704.732</v>
      </c>
      <c r="F19" s="68">
        <v>2202.133</v>
      </c>
      <c r="G19" s="68">
        <v>426.415</v>
      </c>
      <c r="H19" s="68">
        <v>19.589</v>
      </c>
      <c r="I19" s="68">
        <v>22.896</v>
      </c>
      <c r="J19" s="68">
        <v>2.238</v>
      </c>
      <c r="K19" s="68">
        <v>31.461</v>
      </c>
      <c r="L19" s="68">
        <v>103.977</v>
      </c>
      <c r="M19" s="68">
        <v>2106.162</v>
      </c>
      <c r="N19" s="53">
        <f t="shared" si="1"/>
        <v>0</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row>
    <row r="20" spans="1:104" ht="15.75">
      <c r="A20" s="1" t="s">
        <v>60</v>
      </c>
      <c r="B20" s="1" t="s">
        <v>62</v>
      </c>
      <c r="C20" s="1" t="s">
        <v>63</v>
      </c>
      <c r="D20" s="2" t="s">
        <v>64</v>
      </c>
      <c r="E20" s="68">
        <v>34876.194</v>
      </c>
      <c r="F20" s="68">
        <v>27016.585</v>
      </c>
      <c r="G20" s="68">
        <v>2409.522</v>
      </c>
      <c r="H20" s="68">
        <v>413.992</v>
      </c>
      <c r="I20" s="68">
        <v>4074.684</v>
      </c>
      <c r="J20" s="68">
        <v>145.118</v>
      </c>
      <c r="K20" s="68">
        <v>816.293</v>
      </c>
      <c r="L20" s="68">
        <v>11698.571</v>
      </c>
      <c r="M20" s="68">
        <v>16022.352</v>
      </c>
      <c r="N20" s="53">
        <f t="shared" si="1"/>
        <v>0</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row>
    <row r="21" spans="1:104" ht="15.75">
      <c r="A21" s="1" t="s">
        <v>65</v>
      </c>
      <c r="B21" s="1" t="s">
        <v>67</v>
      </c>
      <c r="C21" s="1" t="s">
        <v>68</v>
      </c>
      <c r="D21" s="2" t="s">
        <v>69</v>
      </c>
      <c r="E21" s="68">
        <v>4504.265</v>
      </c>
      <c r="F21" s="68">
        <v>4071.054</v>
      </c>
      <c r="G21" s="68">
        <v>186.33</v>
      </c>
      <c r="H21" s="68">
        <v>53.027</v>
      </c>
      <c r="I21" s="68">
        <v>109.616</v>
      </c>
      <c r="J21" s="68">
        <v>6.219</v>
      </c>
      <c r="K21" s="68">
        <v>78.019</v>
      </c>
      <c r="L21" s="68">
        <v>818.113</v>
      </c>
      <c r="M21" s="68">
        <v>3309.485</v>
      </c>
      <c r="N21" s="53">
        <f t="shared" si="1"/>
        <v>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row>
    <row r="22" spans="1:104" ht="15.75">
      <c r="A22" s="1" t="s">
        <v>70</v>
      </c>
      <c r="B22" s="1" t="s">
        <v>72</v>
      </c>
      <c r="C22" s="1" t="s">
        <v>73</v>
      </c>
      <c r="D22" s="2" t="s">
        <v>74</v>
      </c>
      <c r="E22" s="68">
        <v>3448.382</v>
      </c>
      <c r="F22" s="68">
        <v>2951.888</v>
      </c>
      <c r="G22" s="68">
        <v>343.29</v>
      </c>
      <c r="H22" s="68">
        <v>11.508</v>
      </c>
      <c r="I22" s="68">
        <v>96.683</v>
      </c>
      <c r="J22" s="68">
        <v>2.383</v>
      </c>
      <c r="K22" s="68">
        <v>42.63</v>
      </c>
      <c r="L22" s="68">
        <v>347.578</v>
      </c>
      <c r="M22" s="68">
        <v>2649.447</v>
      </c>
      <c r="N22" s="53">
        <f t="shared" si="1"/>
        <v>0</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row>
    <row r="23" spans="1:104" ht="15.75">
      <c r="A23" s="1" t="s">
        <v>75</v>
      </c>
      <c r="B23" s="1" t="s">
        <v>77</v>
      </c>
      <c r="C23" s="1" t="s">
        <v>78</v>
      </c>
      <c r="D23" s="2" t="s">
        <v>79</v>
      </c>
      <c r="E23" s="68">
        <v>804.131</v>
      </c>
      <c r="F23" s="68">
        <v>611.705</v>
      </c>
      <c r="G23" s="68">
        <v>160.37</v>
      </c>
      <c r="H23" s="68">
        <v>3.145</v>
      </c>
      <c r="I23" s="68">
        <v>18.723</v>
      </c>
      <c r="J23" s="68">
        <v>0.408</v>
      </c>
      <c r="K23" s="68">
        <v>9.78</v>
      </c>
      <c r="L23" s="68">
        <v>42.674</v>
      </c>
      <c r="M23" s="68">
        <v>575.022</v>
      </c>
      <c r="N23" s="53">
        <f t="shared" si="1"/>
        <v>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row>
    <row r="24" spans="1:104" ht="15.75">
      <c r="A24" s="1" t="s">
        <v>80</v>
      </c>
      <c r="B24" s="1" t="s">
        <v>82</v>
      </c>
      <c r="C24" s="1" t="s">
        <v>83</v>
      </c>
      <c r="D24" s="2" t="s">
        <v>84</v>
      </c>
      <c r="E24" s="68">
        <v>579.585</v>
      </c>
      <c r="F24" s="68">
        <v>205.719</v>
      </c>
      <c r="G24" s="68">
        <v>347.316</v>
      </c>
      <c r="H24" s="68">
        <v>2.065</v>
      </c>
      <c r="I24" s="68">
        <v>16.249</v>
      </c>
      <c r="J24" s="68">
        <v>0.448</v>
      </c>
      <c r="K24" s="68">
        <v>7.788</v>
      </c>
      <c r="L24" s="68">
        <v>47.184</v>
      </c>
      <c r="M24" s="68">
        <v>167.092</v>
      </c>
      <c r="N24" s="53">
        <f t="shared" si="1"/>
        <v>0</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row>
    <row r="25" spans="1:104" ht="15.75">
      <c r="A25" s="1" t="s">
        <v>85</v>
      </c>
      <c r="B25" s="1" t="s">
        <v>87</v>
      </c>
      <c r="C25" s="1" t="s">
        <v>88</v>
      </c>
      <c r="D25" s="2" t="s">
        <v>89</v>
      </c>
      <c r="E25" s="68">
        <v>16680.309</v>
      </c>
      <c r="F25" s="68">
        <v>13523.542</v>
      </c>
      <c r="G25" s="68">
        <v>2565.03</v>
      </c>
      <c r="H25" s="68">
        <v>69.578</v>
      </c>
      <c r="I25" s="68">
        <v>317.198</v>
      </c>
      <c r="J25" s="68">
        <v>12.667</v>
      </c>
      <c r="K25" s="68">
        <v>192.294</v>
      </c>
      <c r="L25" s="68">
        <v>2992.355</v>
      </c>
      <c r="M25" s="68">
        <v>10714.209</v>
      </c>
      <c r="N25" s="53">
        <f t="shared" si="1"/>
        <v>0</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row>
    <row r="26" spans="1:104" ht="15.75">
      <c r="A26" s="1" t="s">
        <v>90</v>
      </c>
      <c r="B26" s="1" t="s">
        <v>92</v>
      </c>
      <c r="C26" s="1" t="s">
        <v>93</v>
      </c>
      <c r="D26" s="2" t="s">
        <v>94</v>
      </c>
      <c r="E26" s="68">
        <v>8585.535</v>
      </c>
      <c r="F26" s="68">
        <v>5759.883</v>
      </c>
      <c r="G26" s="68">
        <v>2500.898</v>
      </c>
      <c r="H26" s="68">
        <v>27.077</v>
      </c>
      <c r="I26" s="68">
        <v>205.539</v>
      </c>
      <c r="J26" s="68">
        <v>6.21</v>
      </c>
      <c r="K26" s="68">
        <v>85.928</v>
      </c>
      <c r="L26" s="68">
        <v>519.852</v>
      </c>
      <c r="M26" s="68">
        <v>5291.339</v>
      </c>
      <c r="N26" s="53">
        <f t="shared" si="1"/>
        <v>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row>
    <row r="27" spans="1:104" ht="15.75">
      <c r="A27" s="1" t="s">
        <v>95</v>
      </c>
      <c r="B27" s="1" t="s">
        <v>97</v>
      </c>
      <c r="C27" s="1" t="s">
        <v>98</v>
      </c>
      <c r="D27" s="2" t="s">
        <v>99</v>
      </c>
      <c r="E27" s="68">
        <v>1228.069</v>
      </c>
      <c r="F27" s="68">
        <v>333.55</v>
      </c>
      <c r="G27" s="68">
        <v>30.509</v>
      </c>
      <c r="H27" s="68">
        <v>5.08</v>
      </c>
      <c r="I27" s="68">
        <v>506.839</v>
      </c>
      <c r="J27" s="68">
        <v>115.99</v>
      </c>
      <c r="K27" s="68">
        <v>236.101</v>
      </c>
      <c r="L27" s="68">
        <v>95.175</v>
      </c>
      <c r="M27" s="68">
        <v>293.115</v>
      </c>
      <c r="N27" s="53">
        <f t="shared" si="1"/>
        <v>0</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row>
    <row r="28" spans="1:104" ht="15.75">
      <c r="A28" s="1" t="s">
        <v>100</v>
      </c>
      <c r="B28" s="1" t="s">
        <v>102</v>
      </c>
      <c r="C28" s="1" t="s">
        <v>103</v>
      </c>
      <c r="D28" s="2" t="s">
        <v>104</v>
      </c>
      <c r="E28" s="68">
        <v>1342.149</v>
      </c>
      <c r="F28" s="68">
        <v>1281.161</v>
      </c>
      <c r="G28" s="68">
        <v>7.876</v>
      </c>
      <c r="H28" s="68">
        <v>19.573</v>
      </c>
      <c r="I28" s="68">
        <v>13.391</v>
      </c>
      <c r="J28" s="68">
        <v>1.598</v>
      </c>
      <c r="K28" s="68">
        <v>18.55</v>
      </c>
      <c r="L28" s="68">
        <v>113.883</v>
      </c>
      <c r="M28" s="68">
        <v>1174.239</v>
      </c>
      <c r="N28" s="53">
        <f t="shared" si="1"/>
        <v>0</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row>
    <row r="29" spans="1:104" ht="15.75">
      <c r="A29" s="1" t="s">
        <v>105</v>
      </c>
      <c r="B29" s="1" t="s">
        <v>107</v>
      </c>
      <c r="C29" s="1" t="s">
        <v>108</v>
      </c>
      <c r="D29" s="2" t="s">
        <v>109</v>
      </c>
      <c r="E29" s="68">
        <v>12558.229</v>
      </c>
      <c r="F29" s="68">
        <v>10002.417</v>
      </c>
      <c r="G29" s="68">
        <v>1910.96</v>
      </c>
      <c r="H29" s="68">
        <v>38.678</v>
      </c>
      <c r="I29" s="68">
        <v>470.557</v>
      </c>
      <c r="J29" s="68">
        <v>7.915</v>
      </c>
      <c r="K29" s="68">
        <v>127.702</v>
      </c>
      <c r="L29" s="68">
        <v>1649.054</v>
      </c>
      <c r="M29" s="68">
        <v>8438.783</v>
      </c>
      <c r="N29" s="53">
        <f t="shared" si="1"/>
        <v>0</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row>
    <row r="30" spans="1:104" ht="15.75">
      <c r="A30" s="1" t="s">
        <v>110</v>
      </c>
      <c r="B30" s="1" t="s">
        <v>112</v>
      </c>
      <c r="C30" s="1" t="s">
        <v>113</v>
      </c>
      <c r="D30" s="2" t="s">
        <v>114</v>
      </c>
      <c r="E30" s="68">
        <v>6149.007</v>
      </c>
      <c r="F30" s="68">
        <v>5467.326</v>
      </c>
      <c r="G30" s="68">
        <v>531.96</v>
      </c>
      <c r="H30" s="68">
        <v>17.595</v>
      </c>
      <c r="I30" s="68">
        <v>68.011</v>
      </c>
      <c r="J30" s="68">
        <v>2.574</v>
      </c>
      <c r="K30" s="68">
        <v>61.541</v>
      </c>
      <c r="L30" s="68">
        <v>243.619</v>
      </c>
      <c r="M30" s="68">
        <v>5241.957</v>
      </c>
      <c r="N30" s="53">
        <f t="shared" si="1"/>
        <v>0</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row>
    <row r="31" spans="1:104" ht="15.75">
      <c r="A31" s="1" t="s">
        <v>115</v>
      </c>
      <c r="B31" s="1" t="s">
        <v>117</v>
      </c>
      <c r="C31" s="1" t="s">
        <v>118</v>
      </c>
      <c r="D31" s="2" t="s">
        <v>119</v>
      </c>
      <c r="E31" s="68">
        <v>2929.264</v>
      </c>
      <c r="F31" s="68">
        <v>2785.825</v>
      </c>
      <c r="G31" s="68">
        <v>66.58</v>
      </c>
      <c r="H31" s="68">
        <v>10.419</v>
      </c>
      <c r="I31" s="68">
        <v>39.736</v>
      </c>
      <c r="J31" s="68">
        <v>1.177</v>
      </c>
      <c r="K31" s="68">
        <v>25.527</v>
      </c>
      <c r="L31" s="68">
        <v>94.407</v>
      </c>
      <c r="M31" s="68">
        <v>2698.056</v>
      </c>
      <c r="N31" s="53">
        <f t="shared" si="1"/>
        <v>0</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row>
    <row r="32" spans="1:104" ht="15.75">
      <c r="A32" s="1" t="s">
        <v>120</v>
      </c>
      <c r="B32" s="1" t="s">
        <v>122</v>
      </c>
      <c r="C32" s="1" t="s">
        <v>123</v>
      </c>
      <c r="D32" s="2" t="s">
        <v>124</v>
      </c>
      <c r="E32" s="68">
        <v>2712.598</v>
      </c>
      <c r="F32" s="68">
        <v>2427.226</v>
      </c>
      <c r="G32" s="68">
        <v>160.454</v>
      </c>
      <c r="H32" s="68">
        <v>26.816</v>
      </c>
      <c r="I32" s="68">
        <v>52.932</v>
      </c>
      <c r="J32" s="68">
        <v>1.742</v>
      </c>
      <c r="K32" s="68">
        <v>43.428</v>
      </c>
      <c r="L32" s="68">
        <v>205.245</v>
      </c>
      <c r="M32" s="68">
        <v>2236.242</v>
      </c>
      <c r="N32" s="53">
        <f t="shared" si="1"/>
        <v>0</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row>
    <row r="33" spans="1:104" ht="15.75">
      <c r="A33" s="1" t="s">
        <v>125</v>
      </c>
      <c r="B33" s="1" t="s">
        <v>127</v>
      </c>
      <c r="C33" s="1" t="s">
        <v>128</v>
      </c>
      <c r="D33" s="2" t="s">
        <v>129</v>
      </c>
      <c r="E33" s="68">
        <v>4091.33</v>
      </c>
      <c r="F33" s="68">
        <v>3701.18</v>
      </c>
      <c r="G33" s="68">
        <v>307.011</v>
      </c>
      <c r="H33" s="68">
        <v>9.536</v>
      </c>
      <c r="I33" s="68">
        <v>34.088</v>
      </c>
      <c r="J33" s="68">
        <v>1.778</v>
      </c>
      <c r="K33" s="68">
        <v>37.737</v>
      </c>
      <c r="L33" s="68">
        <v>71.157</v>
      </c>
      <c r="M33" s="68">
        <v>3637.696</v>
      </c>
      <c r="N33" s="53">
        <f t="shared" si="1"/>
        <v>0</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row>
    <row r="34" spans="1:104" ht="15.75">
      <c r="A34" s="1" t="s">
        <v>130</v>
      </c>
      <c r="B34" s="1" t="s">
        <v>132</v>
      </c>
      <c r="C34" s="1" t="s">
        <v>133</v>
      </c>
      <c r="D34" s="2" t="s">
        <v>134</v>
      </c>
      <c r="E34" s="68">
        <v>4466.068</v>
      </c>
      <c r="F34" s="68">
        <v>2880.753</v>
      </c>
      <c r="G34" s="68">
        <v>1461.436</v>
      </c>
      <c r="H34" s="68">
        <v>26.788</v>
      </c>
      <c r="I34" s="68">
        <v>58.453</v>
      </c>
      <c r="J34" s="68">
        <v>1.553</v>
      </c>
      <c r="K34" s="68">
        <v>37.085</v>
      </c>
      <c r="L34" s="68">
        <v>119.891</v>
      </c>
      <c r="M34" s="68">
        <v>2778.198</v>
      </c>
      <c r="N34" s="53">
        <f t="shared" si="1"/>
        <v>0</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row>
    <row r="35" spans="1:104" ht="15.75">
      <c r="A35" s="1" t="s">
        <v>135</v>
      </c>
      <c r="B35" s="1" t="s">
        <v>137</v>
      </c>
      <c r="C35" s="1" t="s">
        <v>138</v>
      </c>
      <c r="D35" s="2" t="s">
        <v>139</v>
      </c>
      <c r="E35" s="68">
        <v>1293.938</v>
      </c>
      <c r="F35" s="68">
        <v>1255.165</v>
      </c>
      <c r="G35" s="68">
        <v>9.07</v>
      </c>
      <c r="H35" s="68">
        <v>7.393</v>
      </c>
      <c r="I35" s="68">
        <v>10.324</v>
      </c>
      <c r="J35" s="68">
        <v>0.423</v>
      </c>
      <c r="K35" s="68">
        <v>11.563</v>
      </c>
      <c r="L35" s="68">
        <v>11.534</v>
      </c>
      <c r="M35" s="68">
        <v>1245.089</v>
      </c>
      <c r="N35" s="53">
        <f t="shared" si="1"/>
        <v>0</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row>
    <row r="36" spans="1:104" ht="15.75">
      <c r="A36" s="1" t="s">
        <v>140</v>
      </c>
      <c r="B36" s="1" t="s">
        <v>142</v>
      </c>
      <c r="C36" s="1" t="s">
        <v>143</v>
      </c>
      <c r="D36" s="2" t="s">
        <v>144</v>
      </c>
      <c r="E36" s="68">
        <v>5439.913</v>
      </c>
      <c r="F36" s="68">
        <v>3550.217</v>
      </c>
      <c r="G36" s="68">
        <v>1556.825</v>
      </c>
      <c r="H36" s="68">
        <v>17.803</v>
      </c>
      <c r="I36" s="68">
        <v>236.985</v>
      </c>
      <c r="J36" s="68">
        <v>3.175</v>
      </c>
      <c r="K36" s="68">
        <v>74.908</v>
      </c>
      <c r="L36" s="68">
        <v>265.808</v>
      </c>
      <c r="M36" s="68">
        <v>3322.488</v>
      </c>
      <c r="N36" s="53">
        <f t="shared" si="1"/>
        <v>0</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row>
    <row r="37" spans="1:104" ht="15.75">
      <c r="A37" s="1" t="s">
        <v>145</v>
      </c>
      <c r="B37" s="1" t="s">
        <v>147</v>
      </c>
      <c r="C37" s="1" t="s">
        <v>148</v>
      </c>
      <c r="D37" s="2" t="s">
        <v>149</v>
      </c>
      <c r="E37" s="68">
        <v>6440.978</v>
      </c>
      <c r="F37" s="68">
        <v>5642.75</v>
      </c>
      <c r="G37" s="68">
        <v>424.57</v>
      </c>
      <c r="H37" s="68">
        <v>18.429</v>
      </c>
      <c r="I37" s="68">
        <v>272.891</v>
      </c>
      <c r="J37" s="68">
        <v>4.935</v>
      </c>
      <c r="K37" s="68">
        <v>77.403</v>
      </c>
      <c r="L37" s="68">
        <v>468.386</v>
      </c>
      <c r="M37" s="68">
        <v>5262.774</v>
      </c>
      <c r="N37" s="53">
        <f t="shared" si="1"/>
        <v>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row>
    <row r="38" spans="1:104" ht="15.75">
      <c r="A38" s="1" t="s">
        <v>150</v>
      </c>
      <c r="B38" s="1" t="s">
        <v>152</v>
      </c>
      <c r="C38" s="1" t="s">
        <v>153</v>
      </c>
      <c r="D38" s="2" t="s">
        <v>154</v>
      </c>
      <c r="E38" s="68">
        <v>10038.767</v>
      </c>
      <c r="F38" s="68">
        <v>8194.157</v>
      </c>
      <c r="G38" s="68">
        <v>1440.457</v>
      </c>
      <c r="H38" s="68">
        <v>61.013</v>
      </c>
      <c r="I38" s="68">
        <v>201.538</v>
      </c>
      <c r="J38" s="68">
        <v>3.539</v>
      </c>
      <c r="K38" s="68">
        <v>138.063</v>
      </c>
      <c r="L38" s="68">
        <v>355.858</v>
      </c>
      <c r="M38" s="68">
        <v>7876.2</v>
      </c>
      <c r="N38" s="53">
        <f t="shared" si="1"/>
        <v>0</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row>
    <row r="39" spans="1:104" ht="15.75">
      <c r="A39" s="1" t="s">
        <v>155</v>
      </c>
      <c r="B39" s="1" t="s">
        <v>157</v>
      </c>
      <c r="C39" s="1" t="s">
        <v>158</v>
      </c>
      <c r="D39" s="2" t="s">
        <v>159</v>
      </c>
      <c r="E39" s="68">
        <v>5017.458</v>
      </c>
      <c r="F39" s="68">
        <v>4534.264</v>
      </c>
      <c r="G39" s="68">
        <v>196.899</v>
      </c>
      <c r="H39" s="68">
        <v>58.341</v>
      </c>
      <c r="I39" s="68">
        <v>159.266</v>
      </c>
      <c r="J39" s="68">
        <v>2.493</v>
      </c>
      <c r="K39" s="68">
        <v>66.195</v>
      </c>
      <c r="L39" s="68">
        <v>164.769</v>
      </c>
      <c r="M39" s="68">
        <v>4385.931</v>
      </c>
      <c r="N39" s="53">
        <f t="shared" si="1"/>
        <v>0</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row>
    <row r="40" spans="1:104" ht="15.75">
      <c r="A40" s="1" t="s">
        <v>160</v>
      </c>
      <c r="B40" s="1" t="s">
        <v>162</v>
      </c>
      <c r="C40" s="1" t="s">
        <v>163</v>
      </c>
      <c r="D40" s="2" t="s">
        <v>164</v>
      </c>
      <c r="E40" s="68">
        <v>2858.643</v>
      </c>
      <c r="F40" s="68">
        <v>1763.412</v>
      </c>
      <c r="G40" s="68">
        <v>1042.78</v>
      </c>
      <c r="H40" s="68">
        <v>12.722</v>
      </c>
      <c r="I40" s="68">
        <v>20.364</v>
      </c>
      <c r="J40" s="68">
        <v>0.859</v>
      </c>
      <c r="K40" s="68">
        <v>18.506</v>
      </c>
      <c r="L40" s="68">
        <v>46.67</v>
      </c>
      <c r="M40" s="68">
        <v>1725.24</v>
      </c>
      <c r="N40" s="53">
        <f t="shared" si="1"/>
        <v>0</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row>
    <row r="41" spans="1:104" ht="15.75">
      <c r="A41" s="1" t="s">
        <v>165</v>
      </c>
      <c r="B41" s="1" t="s">
        <v>167</v>
      </c>
      <c r="C41" s="1" t="s">
        <v>168</v>
      </c>
      <c r="D41" s="2" t="s">
        <v>169</v>
      </c>
      <c r="E41" s="68">
        <v>5680.852</v>
      </c>
      <c r="F41" s="68">
        <v>4861.481</v>
      </c>
      <c r="G41" s="68">
        <v>648.515</v>
      </c>
      <c r="H41" s="68">
        <v>27.079</v>
      </c>
      <c r="I41" s="68">
        <v>69.506</v>
      </c>
      <c r="J41" s="68">
        <v>3.728</v>
      </c>
      <c r="K41" s="68">
        <v>70.543</v>
      </c>
      <c r="L41" s="68">
        <v>137.46</v>
      </c>
      <c r="M41" s="68">
        <v>4737.49</v>
      </c>
      <c r="N41" s="53">
        <f t="shared" si="1"/>
        <v>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row>
    <row r="42" spans="1:104" ht="15.75">
      <c r="A42" s="1" t="s">
        <v>170</v>
      </c>
      <c r="B42" s="1" t="s">
        <v>172</v>
      </c>
      <c r="C42" s="1" t="s">
        <v>173</v>
      </c>
      <c r="D42" s="2" t="s">
        <v>174</v>
      </c>
      <c r="E42" s="68">
        <v>909.868</v>
      </c>
      <c r="F42" s="68">
        <v>828.289</v>
      </c>
      <c r="G42" s="68">
        <v>3.815</v>
      </c>
      <c r="H42" s="68">
        <v>57.714</v>
      </c>
      <c r="I42" s="68">
        <v>5.255</v>
      </c>
      <c r="J42" s="68">
        <v>0.53</v>
      </c>
      <c r="K42" s="68">
        <v>14.265</v>
      </c>
      <c r="L42" s="68">
        <v>21.096</v>
      </c>
      <c r="M42" s="68">
        <v>810.7</v>
      </c>
      <c r="N42" s="53">
        <f t="shared" si="1"/>
        <v>0</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row>
    <row r="43" spans="1:104" ht="15.75">
      <c r="A43" s="1" t="s">
        <v>175</v>
      </c>
      <c r="B43" s="1" t="s">
        <v>177</v>
      </c>
      <c r="C43" s="1" t="s">
        <v>178</v>
      </c>
      <c r="D43" s="2" t="s">
        <v>179</v>
      </c>
      <c r="E43" s="68">
        <v>1725.083</v>
      </c>
      <c r="F43" s="68">
        <v>1592.1</v>
      </c>
      <c r="G43" s="68">
        <v>72.737</v>
      </c>
      <c r="H43" s="68">
        <v>16.461</v>
      </c>
      <c r="I43" s="68">
        <v>24.543</v>
      </c>
      <c r="J43" s="68">
        <v>1.138</v>
      </c>
      <c r="K43" s="68">
        <v>18.104</v>
      </c>
      <c r="L43" s="68">
        <v>108.578</v>
      </c>
      <c r="M43" s="68">
        <v>1490.722</v>
      </c>
      <c r="N43" s="53">
        <f t="shared" si="1"/>
        <v>0</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row>
    <row r="44" spans="1:104" ht="15.75">
      <c r="A44" s="1" t="s">
        <v>180</v>
      </c>
      <c r="B44" s="1" t="s">
        <v>182</v>
      </c>
      <c r="C44" s="1" t="s">
        <v>183</v>
      </c>
      <c r="D44" s="2" t="s">
        <v>184</v>
      </c>
      <c r="E44" s="68">
        <v>2166.214</v>
      </c>
      <c r="F44" s="68">
        <v>1803.051</v>
      </c>
      <c r="G44" s="68">
        <v>158.129</v>
      </c>
      <c r="H44" s="68">
        <v>31.143</v>
      </c>
      <c r="I44" s="68">
        <v>111.936</v>
      </c>
      <c r="J44" s="68">
        <v>10.575</v>
      </c>
      <c r="K44" s="68">
        <v>51.38</v>
      </c>
      <c r="L44" s="68">
        <v>464.31</v>
      </c>
      <c r="M44" s="68">
        <v>1368.833</v>
      </c>
      <c r="N44" s="53">
        <f t="shared" si="1"/>
        <v>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row>
    <row r="45" spans="1:104" ht="15.75">
      <c r="A45" s="1" t="s">
        <v>185</v>
      </c>
      <c r="B45" s="1" t="s">
        <v>187</v>
      </c>
      <c r="C45" s="1" t="s">
        <v>188</v>
      </c>
      <c r="D45" s="2" t="s">
        <v>189</v>
      </c>
      <c r="E45" s="68">
        <v>1271.163</v>
      </c>
      <c r="F45" s="68">
        <v>1224.359</v>
      </c>
      <c r="G45" s="68">
        <v>12.039</v>
      </c>
      <c r="H45" s="68">
        <v>3.315</v>
      </c>
      <c r="I45" s="68">
        <v>19.652</v>
      </c>
      <c r="J45" s="68">
        <v>0.454</v>
      </c>
      <c r="K45" s="68">
        <v>11.344</v>
      </c>
      <c r="L45" s="68">
        <v>25.185</v>
      </c>
      <c r="M45" s="68">
        <v>1201.992</v>
      </c>
      <c r="N45" s="53">
        <f t="shared" si="1"/>
        <v>0</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row>
    <row r="46" spans="1:104" ht="15.75">
      <c r="A46" s="1" t="s">
        <v>190</v>
      </c>
      <c r="B46" s="1" t="s">
        <v>192</v>
      </c>
      <c r="C46" s="1" t="s">
        <v>193</v>
      </c>
      <c r="D46" s="2" t="s">
        <v>194</v>
      </c>
      <c r="E46" s="68">
        <v>8544.115</v>
      </c>
      <c r="F46" s="68">
        <v>6629.922</v>
      </c>
      <c r="G46" s="68">
        <v>1232.206</v>
      </c>
      <c r="H46" s="68">
        <v>25.956</v>
      </c>
      <c r="I46" s="68">
        <v>550.112</v>
      </c>
      <c r="J46" s="68">
        <v>6.307</v>
      </c>
      <c r="K46" s="68">
        <v>99.612</v>
      </c>
      <c r="L46" s="68">
        <v>1206.357</v>
      </c>
      <c r="M46" s="68">
        <v>5568.365</v>
      </c>
      <c r="N46" s="53">
        <f t="shared" si="1"/>
        <v>0</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row>
    <row r="47" spans="1:104" ht="15.75">
      <c r="A47" s="1" t="s">
        <v>195</v>
      </c>
      <c r="B47" s="1" t="s">
        <v>197</v>
      </c>
      <c r="C47" s="1" t="s">
        <v>198</v>
      </c>
      <c r="D47" s="2" t="s">
        <v>199</v>
      </c>
      <c r="E47" s="68">
        <v>1850.035</v>
      </c>
      <c r="F47" s="68">
        <v>1569.534</v>
      </c>
      <c r="G47" s="68">
        <v>43.619</v>
      </c>
      <c r="H47" s="68">
        <v>184.013</v>
      </c>
      <c r="I47" s="68">
        <v>22.763</v>
      </c>
      <c r="J47" s="68">
        <v>2.328</v>
      </c>
      <c r="K47" s="68">
        <v>27.778</v>
      </c>
      <c r="L47" s="68">
        <v>797.056</v>
      </c>
      <c r="M47" s="68">
        <v>811.004</v>
      </c>
      <c r="N47" s="53">
        <f t="shared" si="1"/>
        <v>0</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row>
    <row r="48" spans="1:104" ht="15.75">
      <c r="A48" s="1" t="s">
        <v>200</v>
      </c>
      <c r="B48" s="1" t="s">
        <v>202</v>
      </c>
      <c r="C48" s="1" t="s">
        <v>203</v>
      </c>
      <c r="D48" s="2" t="s">
        <v>204</v>
      </c>
      <c r="E48" s="68">
        <v>19161.873</v>
      </c>
      <c r="F48" s="68">
        <v>14238.081</v>
      </c>
      <c r="G48" s="68">
        <v>3357.01</v>
      </c>
      <c r="H48" s="68">
        <v>103.944</v>
      </c>
      <c r="I48" s="68">
        <v>1180.76</v>
      </c>
      <c r="J48" s="68">
        <v>17.852</v>
      </c>
      <c r="K48" s="68">
        <v>264.226</v>
      </c>
      <c r="L48" s="68">
        <v>2984.047</v>
      </c>
      <c r="M48" s="68">
        <v>11853.518</v>
      </c>
      <c r="N48" s="53">
        <f t="shared" si="1"/>
        <v>0</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5.75">
      <c r="A49" s="1" t="s">
        <v>205</v>
      </c>
      <c r="B49" s="1" t="s">
        <v>207</v>
      </c>
      <c r="C49" s="1" t="s">
        <v>208</v>
      </c>
      <c r="D49" s="2" t="s">
        <v>209</v>
      </c>
      <c r="E49" s="68">
        <v>8316.617</v>
      </c>
      <c r="F49" s="68">
        <v>6183.354</v>
      </c>
      <c r="G49" s="68">
        <v>1808.608</v>
      </c>
      <c r="H49" s="68">
        <v>105.648</v>
      </c>
      <c r="I49" s="68">
        <v>133.537</v>
      </c>
      <c r="J49" s="68">
        <v>5.212</v>
      </c>
      <c r="K49" s="68">
        <v>80.258</v>
      </c>
      <c r="L49" s="68">
        <v>448.162</v>
      </c>
      <c r="M49" s="68">
        <v>5779.301</v>
      </c>
      <c r="N49" s="53">
        <f t="shared" si="1"/>
        <v>0</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5.75">
      <c r="A50" s="1" t="s">
        <v>210</v>
      </c>
      <c r="B50" s="1" t="s">
        <v>212</v>
      </c>
      <c r="C50" s="1" t="s">
        <v>213</v>
      </c>
      <c r="D50" s="2" t="s">
        <v>214</v>
      </c>
      <c r="E50" s="68">
        <v>633.617</v>
      </c>
      <c r="F50" s="68">
        <v>585.842</v>
      </c>
      <c r="G50" s="68">
        <v>4.919</v>
      </c>
      <c r="H50" s="68">
        <v>32.245</v>
      </c>
      <c r="I50" s="68">
        <v>4.052</v>
      </c>
      <c r="J50" s="68">
        <v>0.264</v>
      </c>
      <c r="K50" s="68">
        <v>6.295</v>
      </c>
      <c r="L50" s="68">
        <v>9.209</v>
      </c>
      <c r="M50" s="68">
        <v>577.971</v>
      </c>
      <c r="N50" s="53">
        <f t="shared" si="1"/>
        <v>0</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5.75">
      <c r="A51" s="1" t="s">
        <v>215</v>
      </c>
      <c r="B51" s="1" t="s">
        <v>217</v>
      </c>
      <c r="C51" s="1" t="s">
        <v>218</v>
      </c>
      <c r="D51" s="2" t="s">
        <v>219</v>
      </c>
      <c r="E51" s="68">
        <v>11420.981</v>
      </c>
      <c r="F51" s="68">
        <v>9770.203</v>
      </c>
      <c r="G51" s="68">
        <v>1342.66</v>
      </c>
      <c r="H51" s="68">
        <v>26.816</v>
      </c>
      <c r="I51" s="68">
        <v>147.506</v>
      </c>
      <c r="J51" s="68">
        <v>3.458</v>
      </c>
      <c r="K51" s="68">
        <v>130.338</v>
      </c>
      <c r="L51" s="68">
        <v>241.796</v>
      </c>
      <c r="M51" s="68">
        <v>9560.036</v>
      </c>
      <c r="N51" s="53">
        <f t="shared" si="1"/>
        <v>0</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5.75">
      <c r="A52" s="1" t="s">
        <v>220</v>
      </c>
      <c r="B52" s="1" t="s">
        <v>222</v>
      </c>
      <c r="C52" s="1" t="s">
        <v>223</v>
      </c>
      <c r="D52" s="2" t="s">
        <v>224</v>
      </c>
      <c r="E52" s="68">
        <v>3484.754</v>
      </c>
      <c r="F52" s="68">
        <v>2741.033</v>
      </c>
      <c r="G52" s="68">
        <v>270.385</v>
      </c>
      <c r="H52" s="68">
        <v>278.974</v>
      </c>
      <c r="I52" s="68">
        <v>51.519</v>
      </c>
      <c r="J52" s="68">
        <v>3.003</v>
      </c>
      <c r="K52" s="68">
        <v>139.84</v>
      </c>
      <c r="L52" s="68">
        <v>206.601</v>
      </c>
      <c r="M52" s="68">
        <v>2558.531</v>
      </c>
      <c r="N52" s="53">
        <f t="shared" si="1"/>
        <v>0</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5.75">
      <c r="A53" s="1" t="s">
        <v>225</v>
      </c>
      <c r="B53" s="1" t="s">
        <v>227</v>
      </c>
      <c r="C53" s="1" t="s">
        <v>228</v>
      </c>
      <c r="D53" s="2" t="s">
        <v>229</v>
      </c>
      <c r="E53" s="68">
        <v>3517.111</v>
      </c>
      <c r="F53" s="68">
        <v>3200.25</v>
      </c>
      <c r="G53" s="68">
        <v>63.26</v>
      </c>
      <c r="H53" s="68">
        <v>49.891</v>
      </c>
      <c r="I53" s="68">
        <v>113.966</v>
      </c>
      <c r="J53" s="68">
        <v>9.334</v>
      </c>
      <c r="K53" s="68">
        <v>80.41</v>
      </c>
      <c r="L53" s="68">
        <v>311.047</v>
      </c>
      <c r="M53" s="68">
        <v>2912.904</v>
      </c>
      <c r="N53" s="53">
        <f t="shared" si="1"/>
        <v>0</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5.75">
      <c r="A54" s="1" t="s">
        <v>230</v>
      </c>
      <c r="B54" s="1" t="s">
        <v>232</v>
      </c>
      <c r="C54" s="1" t="s">
        <v>233</v>
      </c>
      <c r="D54" s="2" t="s">
        <v>234</v>
      </c>
      <c r="E54" s="68">
        <v>12326.302</v>
      </c>
      <c r="F54" s="68">
        <v>10666.832</v>
      </c>
      <c r="G54" s="68">
        <v>1279.57</v>
      </c>
      <c r="H54" s="68">
        <v>21.53</v>
      </c>
      <c r="I54" s="68">
        <v>246.706</v>
      </c>
      <c r="J54" s="68">
        <v>4.685</v>
      </c>
      <c r="K54" s="68">
        <v>106.979</v>
      </c>
      <c r="L54" s="68">
        <v>438.413</v>
      </c>
      <c r="M54" s="68">
        <v>10297.721</v>
      </c>
      <c r="N54" s="53">
        <f t="shared" si="1"/>
        <v>0</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1:104" ht="15.75">
      <c r="A55" s="1" t="s">
        <v>235</v>
      </c>
      <c r="B55" s="1" t="s">
        <v>237</v>
      </c>
      <c r="C55" s="1" t="s">
        <v>238</v>
      </c>
      <c r="D55" s="2" t="s">
        <v>239</v>
      </c>
      <c r="E55" s="68">
        <v>1066.034</v>
      </c>
      <c r="F55" s="68">
        <v>953.159</v>
      </c>
      <c r="G55" s="68">
        <v>63.283</v>
      </c>
      <c r="H55" s="68">
        <v>6.236</v>
      </c>
      <c r="I55" s="68">
        <v>27.168</v>
      </c>
      <c r="J55" s="68">
        <v>1.222</v>
      </c>
      <c r="K55" s="68">
        <v>14.966</v>
      </c>
      <c r="L55" s="68">
        <v>102.023</v>
      </c>
      <c r="M55" s="68">
        <v>870.073</v>
      </c>
      <c r="N55" s="53">
        <f t="shared" si="1"/>
        <v>0</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1:104" ht="15.75">
      <c r="A56" s="1" t="s">
        <v>240</v>
      </c>
      <c r="B56" s="1" t="s">
        <v>242</v>
      </c>
      <c r="C56" s="1" t="s">
        <v>243</v>
      </c>
      <c r="D56" s="2" t="s">
        <v>244</v>
      </c>
      <c r="E56" s="68">
        <v>4103.934</v>
      </c>
      <c r="F56" s="68">
        <v>2803.049</v>
      </c>
      <c r="G56" s="68">
        <v>1207.875</v>
      </c>
      <c r="H56" s="68">
        <v>15.455</v>
      </c>
      <c r="I56" s="68">
        <v>41.282</v>
      </c>
      <c r="J56" s="68">
        <v>2.086</v>
      </c>
      <c r="K56" s="68">
        <v>34.187</v>
      </c>
      <c r="L56" s="68">
        <v>115.559</v>
      </c>
      <c r="M56" s="68">
        <v>2703</v>
      </c>
      <c r="N56" s="53">
        <f t="shared" si="1"/>
        <v>0</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5.75">
      <c r="A57" s="1" t="s">
        <v>245</v>
      </c>
      <c r="B57" s="1" t="s">
        <v>247</v>
      </c>
      <c r="C57" s="1" t="s">
        <v>248</v>
      </c>
      <c r="D57" s="2" t="s">
        <v>249</v>
      </c>
      <c r="E57" s="68">
        <v>762.107</v>
      </c>
      <c r="F57" s="68">
        <v>677.683</v>
      </c>
      <c r="G57" s="68">
        <v>6.079</v>
      </c>
      <c r="H57" s="68">
        <v>63.713</v>
      </c>
      <c r="I57" s="68">
        <v>4.937</v>
      </c>
      <c r="J57" s="68">
        <v>0.328</v>
      </c>
      <c r="K57" s="68">
        <v>9.367</v>
      </c>
      <c r="L57" s="68">
        <v>14.079</v>
      </c>
      <c r="M57" s="68">
        <v>666.391</v>
      </c>
      <c r="N57" s="53">
        <f t="shared" si="1"/>
        <v>0</v>
      </c>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5.75">
      <c r="A58" s="1" t="s">
        <v>250</v>
      </c>
      <c r="B58" s="1" t="s">
        <v>252</v>
      </c>
      <c r="C58" s="1" t="s">
        <v>253</v>
      </c>
      <c r="D58" s="2" t="s">
        <v>254</v>
      </c>
      <c r="E58" s="68">
        <v>5803.306</v>
      </c>
      <c r="F58" s="68">
        <v>4699.723</v>
      </c>
      <c r="G58" s="68">
        <v>965.747</v>
      </c>
      <c r="H58" s="68">
        <v>17.142</v>
      </c>
      <c r="I58" s="68">
        <v>64.23</v>
      </c>
      <c r="J58" s="68">
        <v>2.756</v>
      </c>
      <c r="K58" s="68">
        <v>53.708</v>
      </c>
      <c r="L58" s="68">
        <v>148.559</v>
      </c>
      <c r="M58" s="68">
        <v>4565.601</v>
      </c>
      <c r="N58" s="53">
        <f t="shared" si="1"/>
        <v>0</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5.75">
      <c r="A59" s="1" t="s">
        <v>255</v>
      </c>
      <c r="B59" s="1" t="s">
        <v>257</v>
      </c>
      <c r="C59" s="1" t="s">
        <v>258</v>
      </c>
      <c r="D59" s="2" t="s">
        <v>259</v>
      </c>
      <c r="E59" s="68">
        <v>21710.788</v>
      </c>
      <c r="F59" s="68">
        <v>18103.452</v>
      </c>
      <c r="G59" s="68">
        <v>2549.428</v>
      </c>
      <c r="H59" s="68">
        <v>149.694</v>
      </c>
      <c r="I59" s="68">
        <v>655.101</v>
      </c>
      <c r="J59" s="68">
        <v>22.942</v>
      </c>
      <c r="K59" s="68">
        <v>230.171</v>
      </c>
      <c r="L59" s="68">
        <v>7234.165</v>
      </c>
      <c r="M59" s="68">
        <v>11106.261</v>
      </c>
      <c r="N59" s="53">
        <f t="shared" si="1"/>
        <v>0</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5.75">
      <c r="A60" s="1" t="s">
        <v>260</v>
      </c>
      <c r="B60" s="1" t="s">
        <v>262</v>
      </c>
      <c r="C60" s="1" t="s">
        <v>263</v>
      </c>
      <c r="D60" s="2" t="s">
        <v>264</v>
      </c>
      <c r="E60" s="68">
        <v>2334.473</v>
      </c>
      <c r="F60" s="68">
        <v>2187.722</v>
      </c>
      <c r="G60" s="68">
        <v>22.663</v>
      </c>
      <c r="H60" s="68">
        <v>32.385</v>
      </c>
      <c r="I60" s="68">
        <v>42.409</v>
      </c>
      <c r="J60" s="68">
        <v>17.182</v>
      </c>
      <c r="K60" s="68">
        <v>32.112</v>
      </c>
      <c r="L60" s="68">
        <v>229.345</v>
      </c>
      <c r="M60" s="68">
        <v>1972.381</v>
      </c>
      <c r="N60" s="53">
        <f t="shared" si="1"/>
        <v>0</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5.75">
      <c r="A61" s="1" t="s">
        <v>265</v>
      </c>
      <c r="B61" s="1" t="s">
        <v>267</v>
      </c>
      <c r="C61" s="1" t="s">
        <v>268</v>
      </c>
      <c r="D61" s="2" t="s">
        <v>269</v>
      </c>
      <c r="E61" s="68">
        <v>614.95</v>
      </c>
      <c r="F61" s="68">
        <v>596.014</v>
      </c>
      <c r="G61" s="68">
        <v>3.787</v>
      </c>
      <c r="H61" s="68">
        <v>2.475</v>
      </c>
      <c r="I61" s="68">
        <v>6.07</v>
      </c>
      <c r="J61" s="68">
        <v>0.158</v>
      </c>
      <c r="K61" s="68">
        <v>6.446</v>
      </c>
      <c r="L61" s="68">
        <v>6.57</v>
      </c>
      <c r="M61" s="68">
        <v>590.177</v>
      </c>
      <c r="N61" s="53">
        <f t="shared" si="1"/>
        <v>0</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5.75">
      <c r="A62" s="1" t="s">
        <v>270</v>
      </c>
      <c r="B62" s="1" t="s">
        <v>272</v>
      </c>
      <c r="C62" s="1" t="s">
        <v>273</v>
      </c>
      <c r="D62" s="2" t="s">
        <v>274</v>
      </c>
      <c r="E62" s="68">
        <v>7283.541</v>
      </c>
      <c r="F62" s="68">
        <v>5401.947</v>
      </c>
      <c r="G62" s="68">
        <v>1447.113</v>
      </c>
      <c r="H62" s="68">
        <v>24.319</v>
      </c>
      <c r="I62" s="68">
        <v>299.136</v>
      </c>
      <c r="J62" s="68">
        <v>5.2</v>
      </c>
      <c r="K62" s="68">
        <v>105.826</v>
      </c>
      <c r="L62" s="68">
        <v>382.47</v>
      </c>
      <c r="M62" s="68">
        <v>5063.684</v>
      </c>
      <c r="N62" s="53">
        <f t="shared" si="1"/>
        <v>0</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5.75">
      <c r="A63" s="1" t="s">
        <v>275</v>
      </c>
      <c r="B63" s="1" t="s">
        <v>277</v>
      </c>
      <c r="C63" s="1" t="s">
        <v>278</v>
      </c>
      <c r="D63" s="2" t="s">
        <v>279</v>
      </c>
      <c r="E63" s="68">
        <v>6056.187</v>
      </c>
      <c r="F63" s="68">
        <v>5186.327</v>
      </c>
      <c r="G63" s="68">
        <v>211.831</v>
      </c>
      <c r="H63" s="68">
        <v>100.547</v>
      </c>
      <c r="I63" s="68">
        <v>360.903</v>
      </c>
      <c r="J63" s="68">
        <v>26.896</v>
      </c>
      <c r="K63" s="68">
        <v>169.683</v>
      </c>
      <c r="L63" s="68">
        <v>490.73</v>
      </c>
      <c r="M63" s="68">
        <v>4740.217</v>
      </c>
      <c r="N63" s="53">
        <f t="shared" si="1"/>
        <v>0</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5.75">
      <c r="A64" s="1" t="s">
        <v>280</v>
      </c>
      <c r="B64" s="1" t="s">
        <v>282</v>
      </c>
      <c r="C64" s="1" t="s">
        <v>283</v>
      </c>
      <c r="D64" s="2" t="s">
        <v>284</v>
      </c>
      <c r="E64" s="68">
        <v>1799.411</v>
      </c>
      <c r="F64" s="68">
        <v>1711.845</v>
      </c>
      <c r="G64" s="68">
        <v>58.587</v>
      </c>
      <c r="H64" s="68">
        <v>3.764</v>
      </c>
      <c r="I64" s="68">
        <v>10.059</v>
      </c>
      <c r="J64" s="68">
        <v>0.463</v>
      </c>
      <c r="K64" s="68">
        <v>14.693</v>
      </c>
      <c r="L64" s="68">
        <v>14.094</v>
      </c>
      <c r="M64" s="68">
        <v>1699.023</v>
      </c>
      <c r="N64" s="53">
        <f t="shared" si="1"/>
        <v>0</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5.75">
      <c r="A65" s="1" t="s">
        <v>285</v>
      </c>
      <c r="B65" s="1" t="s">
        <v>287</v>
      </c>
      <c r="C65" s="1" t="s">
        <v>288</v>
      </c>
      <c r="D65" s="2" t="s">
        <v>289</v>
      </c>
      <c r="E65" s="68">
        <v>5446.766</v>
      </c>
      <c r="F65" s="68">
        <v>4919.73</v>
      </c>
      <c r="G65" s="68">
        <v>321.406</v>
      </c>
      <c r="H65" s="68">
        <v>50.439</v>
      </c>
      <c r="I65" s="68">
        <v>99.362</v>
      </c>
      <c r="J65" s="68">
        <v>2.022</v>
      </c>
      <c r="K65" s="68">
        <v>53.807</v>
      </c>
      <c r="L65" s="68">
        <v>219.177</v>
      </c>
      <c r="M65" s="68">
        <v>4719.773</v>
      </c>
      <c r="N65" s="53">
        <f t="shared" si="1"/>
        <v>0</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5.75">
      <c r="A66" s="1" t="s">
        <v>290</v>
      </c>
      <c r="B66" s="1" t="s">
        <v>292</v>
      </c>
      <c r="C66" s="1" t="s">
        <v>293</v>
      </c>
      <c r="D66" s="2" t="s">
        <v>294</v>
      </c>
      <c r="E66" s="68">
        <v>497.069</v>
      </c>
      <c r="F66" s="68">
        <v>470.545</v>
      </c>
      <c r="G66" s="68">
        <v>4.711</v>
      </c>
      <c r="H66" s="68">
        <v>11.988</v>
      </c>
      <c r="I66" s="68">
        <v>3.212</v>
      </c>
      <c r="J66" s="68">
        <v>0.357</v>
      </c>
      <c r="K66" s="68">
        <v>6.256</v>
      </c>
      <c r="L66" s="68">
        <v>33.301</v>
      </c>
      <c r="M66" s="68">
        <v>439.896</v>
      </c>
      <c r="N66" s="53">
        <f t="shared" si="1"/>
        <v>0</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5.75">
      <c r="A67" s="15"/>
      <c r="B67" s="15"/>
      <c r="C67" s="15"/>
      <c r="D67" s="15"/>
      <c r="E67" s="15"/>
      <c r="F67" s="15"/>
      <c r="G67" s="15"/>
      <c r="H67" s="15"/>
      <c r="I67" s="15"/>
      <c r="J67" s="15"/>
      <c r="K67" s="15"/>
      <c r="L67" s="15"/>
      <c r="M67" s="15"/>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5.75">
      <c r="A68" s="11" t="s">
        <v>341</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5.75">
      <c r="A69" s="1" t="s">
        <v>297</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sheetData>
  <sheetProtection/>
  <printOptions/>
  <pageMargins left="0" right="0" top="0" bottom="0" header="0.5" footer="0.5"/>
  <pageSetup horizontalDpi="600" verticalDpi="600" orientation="landscape" paperSize="5"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 Population by Race, Hispanic or Latino Origin, and State</dc:title>
  <dc:subject/>
  <dc:creator>US Census Bureau</dc:creator>
  <cp:keywords/>
  <dc:description/>
  <cp:lastModifiedBy>wilbu305</cp:lastModifiedBy>
  <cp:lastPrinted>2011-01-14T18:53:21Z</cp:lastPrinted>
  <dcterms:created xsi:type="dcterms:W3CDTF">2004-08-09T18:12:57Z</dcterms:created>
  <dcterms:modified xsi:type="dcterms:W3CDTF">2011-09-14T11:09:10Z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