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491" windowWidth="8940" windowHeight="10215" activeTab="0"/>
  </bookViews>
  <sheets>
    <sheet name="4-22" sheetId="1" r:id="rId1"/>
  </sheets>
  <externalReferences>
    <externalReference r:id="rId4"/>
  </externalReferences>
  <definedNames>
    <definedName name="\P">#REF!</definedName>
    <definedName name="_mf24">#REF!</definedName>
    <definedName name="CTFEBS">#REF!</definedName>
    <definedName name="Eno_TM">'[1]1997  Table 1a Modified'!#REF!</definedName>
    <definedName name="Eno_Tons">'[1]1997  Table 1a Modified'!#REF!</definedName>
    <definedName name="EVENPRINT">#REF!</definedName>
    <definedName name="FINAL">#REF!</definedName>
    <definedName name="LLL">#REF!</definedName>
    <definedName name="ODD">#REF!</definedName>
    <definedName name="ODDPRINT">#REF!</definedName>
    <definedName name="PAGE1">#REF!</definedName>
    <definedName name="PAGE1RV">#REF!</definedName>
    <definedName name="PAGE2">#REF!</definedName>
    <definedName name="PAGENUMBER">#REF!</definedName>
    <definedName name="PRINT">#REF!</definedName>
    <definedName name="_xlnm.Print_Area" localSheetId="0">'4-22'!$A$1:$Z$56</definedName>
    <definedName name="SAVED">#REF!</definedName>
    <definedName name="SAVII">#REF!</definedName>
    <definedName name="STATES">#REF!</definedName>
    <definedName name="Sum_T2">'[1]1997  Table 1a Modified'!#REF!</definedName>
    <definedName name="Sum_TTM">'[1]1997  Table 1a Modified'!#REF!</definedName>
    <definedName name="YEAR">#REF!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<sst xmlns="http://schemas.openxmlformats.org/spreadsheetml/2006/main" count="73" uniqueCount="42">
  <si>
    <t>Vehicle-miles (millions)</t>
  </si>
  <si>
    <t>N</t>
  </si>
  <si>
    <t>Fuel consumed (million gallons)</t>
  </si>
  <si>
    <t>Vehicle-miles:</t>
  </si>
  <si>
    <t>Motorcycle:</t>
  </si>
  <si>
    <t>For 1970-94, the unrevised motorcycle vehicle-miles are subtracted from the combined passenger car and motorcycle vehicle-miles from VM-201A.</t>
  </si>
  <si>
    <t>Fuel consumed:</t>
  </si>
  <si>
    <t>For 1970-94, the unrevised motorcycle fuel consumed is subtracted from the combined passenger car and motorcycle fuel consumed from VM-201A.</t>
  </si>
  <si>
    <t xml:space="preserve">Passenger-miles: </t>
  </si>
  <si>
    <t>1960-97:  Vehicle-miles multiplied by vehicle occupancy rates.</t>
  </si>
  <si>
    <t xml:space="preserve"> </t>
  </si>
  <si>
    <t>Average occupancy rate</t>
  </si>
  <si>
    <r>
      <t>KEY:</t>
    </r>
    <r>
      <rPr>
        <sz val="9"/>
        <rFont val="Arial"/>
        <family val="2"/>
      </rPr>
      <t xml:space="preserve"> Btu = British thermal unit; N = data do not exist; R = revised; U = data are unavailable.</t>
    </r>
  </si>
  <si>
    <t>U</t>
  </si>
  <si>
    <t>Passenger-miles (millions)</t>
  </si>
  <si>
    <r>
      <t>Motorcycle</t>
    </r>
    <r>
      <rPr>
        <vertAlign val="superscript"/>
        <sz val="11"/>
        <rFont val="Arial Narrow"/>
        <family val="2"/>
      </rPr>
      <t>a</t>
    </r>
  </si>
  <si>
    <r>
      <t>Energy intensity (Btu/passenger-mile)</t>
    </r>
    <r>
      <rPr>
        <b/>
        <vertAlign val="superscript"/>
        <sz val="11"/>
        <rFont val="Arial Narrow"/>
        <family val="2"/>
      </rPr>
      <t>b</t>
    </r>
  </si>
  <si>
    <r>
      <t xml:space="preserve">NOTES </t>
    </r>
    <r>
      <rPr>
        <sz val="9"/>
        <rFont val="Arial"/>
        <family val="2"/>
      </rPr>
      <t xml:space="preserve"> </t>
    </r>
  </si>
  <si>
    <t>SOURCES</t>
  </si>
  <si>
    <r>
      <t xml:space="preserve">1970-94: Ibid., </t>
    </r>
    <r>
      <rPr>
        <i/>
        <sz val="9"/>
        <rFont val="Arial"/>
        <family val="2"/>
      </rPr>
      <t xml:space="preserve">Highway Statistics, Summary to 1985 </t>
    </r>
    <r>
      <rPr>
        <sz val="9"/>
        <rFont val="Arial"/>
        <family val="2"/>
      </rPr>
      <t>(Washington, DC: 1986), table VM-201A.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</si>
  <si>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VM-201A.</t>
    </r>
  </si>
  <si>
    <r>
      <t>Light duty vehicle, short wheel base</t>
    </r>
    <r>
      <rPr>
        <vertAlign val="superscript"/>
        <sz val="11"/>
        <rFont val="Arial Narrow"/>
        <family val="2"/>
      </rPr>
      <t>a,b</t>
    </r>
  </si>
  <si>
    <r>
      <t>Light duty vehicle, long wheel base</t>
    </r>
    <r>
      <rPr>
        <vertAlign val="superscript"/>
        <sz val="11"/>
        <rFont val="Arial Narrow"/>
        <family val="2"/>
      </rPr>
      <t>b</t>
    </r>
  </si>
  <si>
    <r>
      <t>c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Energy Intensity</t>
    </r>
    <r>
      <rPr>
        <sz val="9"/>
        <rFont val="Arial"/>
        <family val="2"/>
      </rPr>
      <t xml:space="preserve"> (Btu/passenger-mile) is calculated by converting the fuel consumption in gallons to the energy equivalent Btu units and dividing by the passenger-miles. The heat equivalent factor used for Btu conversion is 125,000 Btus/gallon.</t>
    </r>
  </si>
  <si>
    <t>Light duty vehicle, short wheel base:</t>
  </si>
  <si>
    <t>Light duty vehicle, long wheel base:</t>
  </si>
  <si>
    <t>In 1995, the U.S. Department of Transportation, Federal Highway Administration revised its vehicle type categories for 1993 and later data. These new categories include passenger car, other 2-axle 4-tire vehicle, single-unit 2-axle 6-tire or more truck, and combination truck. Other 2-axle 4-tire vehicle includes vans, pickup trucks, and sport utility vehicles.  In previous years, some minivans and sport utility vehicles were included in the passenger car category.  Single-unit 2-axle 6-tire or more trucks are on a single frame with at least 2 axles and 6 tires.  Pre-1993 data have been reassigned to the closest available category.</t>
  </si>
  <si>
    <r>
      <t xml:space="preserve">Table 4-22: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Energy Intensity of Light Duty Vehicles and Motorcycles</t>
    </r>
  </si>
  <si>
    <t>Passenger car:</t>
  </si>
  <si>
    <t xml:space="preserve">1960-94: U.S. Department of Transportation, Federal Highway Administration, Highway Statistics Summary to 1995, table VM-201A, available at http://www.fhwa.dot.gov/policyinformation/statistics.cfm as of Oct. 6, 2011. </t>
  </si>
  <si>
    <t>1995-2006: Ibid., Highway Statistics (Washington, DC: Annual Issues), table VM-1, available at http://www.fhwa.dot.gov/policyinformation/statistics.cfm as of Oct. 6, 2011.</t>
  </si>
  <si>
    <t>Other 2-axle 4-tire vehicle:</t>
  </si>
  <si>
    <t xml:space="preserve">1970-94: U.S. Department of Transportation, Federal Highway Administration, Highway Statistics Summary to 1995, table VM-201A, available at http://www.fhwa.dot.gov/policyinformation/statistics.cfm as of Oct. 6, 2011. </t>
  </si>
  <si>
    <r>
      <t xml:space="preserve">a </t>
    </r>
    <r>
      <rPr>
        <i/>
        <sz val="9"/>
        <rFont val="Arial"/>
        <family val="2"/>
      </rPr>
      <t>Motorcycle</t>
    </r>
    <r>
      <rPr>
        <sz val="9"/>
        <rFont val="Arial"/>
        <family val="2"/>
      </rPr>
      <t xml:space="preserve"> was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included in </t>
    </r>
    <r>
      <rPr>
        <i/>
        <sz val="9"/>
        <rFont val="Arial"/>
        <family val="2"/>
      </rPr>
      <t>Light duty vehicle, short wheel base</t>
    </r>
    <r>
      <rPr>
        <sz val="9"/>
        <rFont val="Arial"/>
        <family val="2"/>
      </rPr>
      <t xml:space="preserve"> (previously </t>
    </r>
    <r>
      <rPr>
        <i/>
        <sz val="9"/>
        <rFont val="Arial"/>
        <family val="2"/>
      </rPr>
      <t>Passenger car</t>
    </r>
    <r>
      <rPr>
        <sz val="9"/>
        <rFont val="Arial"/>
        <family val="2"/>
      </rPr>
      <t>) in 1960 and 1965.</t>
    </r>
  </si>
  <si>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1960-99 data are for </t>
    </r>
    <r>
      <rPr>
        <i/>
        <sz val="9"/>
        <rFont val="Arial"/>
        <family val="2"/>
      </rPr>
      <t>Passenger car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Other 2-axle, 4-tire vehicles</t>
    </r>
    <r>
      <rPr>
        <sz val="9"/>
        <rFont val="Arial"/>
        <family val="2"/>
      </rPr>
      <t>, respectively. The data from 1960-2006 are not comparable to the data from 2007-09.</t>
    </r>
  </si>
  <si>
    <r>
      <t xml:space="preserve">Data for 2007-10 were calculated using a new methodology developed by FHWA. Data for these years are based on new categories and are not comparable to previous years. The new category </t>
    </r>
    <r>
      <rPr>
        <i/>
        <sz val="9"/>
        <rFont val="Arial"/>
        <family val="2"/>
      </rPr>
      <t>Light duty vehicle, short wheel</t>
    </r>
    <r>
      <rPr>
        <sz val="9"/>
        <rFont val="Arial"/>
        <family val="2"/>
      </rPr>
      <t xml:space="preserve"> base includes passenger cars, light trucks, vans and sport utility vehicles with a wheelbase (WB) equal to or less than 121 inches. The new category </t>
    </r>
    <r>
      <rPr>
        <i/>
        <sz val="9"/>
        <rFont val="Arial"/>
        <family val="2"/>
      </rPr>
      <t>Light duty vehicle, long wheel base</t>
    </r>
    <r>
      <rPr>
        <sz val="9"/>
        <rFont val="Arial"/>
        <family val="2"/>
      </rPr>
      <t xml:space="preserve"> includes large passenger cars, vans, pickup trucks, and sport/utility vehicles with wheelbases (WB) larger than 121 inches. </t>
    </r>
  </si>
  <si>
    <r>
      <t xml:space="preserve">1995-2010: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table VM-1, available at http://www.fhwa.dot.gov/policyinformation/statistics.cfm as of Mar. 14, 2012.</t>
    </r>
  </si>
  <si>
    <r>
      <t xml:space="preserve">1998-2010: 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 Annual Issues), table VM-1, available at http://www.fhwa.dot.gov/policyinformation/statistics.cfm as of Mar. 14, 2012.</t>
    </r>
  </si>
  <si>
    <r>
      <t xml:space="preserve">1995-2010: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http://www.fhwa.dot.gov/policyinformation/statistics.cfm as of Mar. 14, 2012.</t>
    </r>
  </si>
  <si>
    <r>
      <t xml:space="preserve">2007-2010: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VM-1, available at http://www.fhwa.dot.gov/policyinformation/statistics.cfm as of Mar. 14, 2012.</t>
    </r>
  </si>
  <si>
    <t>2007-2010: Ibid., Highway Statistics (Washington, DC: Annual Issues), table VM-1, available at http://www.fhwa.dot.gov/policyinformation/statistics.cfm as of Mar. 14, 2012.</t>
  </si>
  <si>
    <r>
      <rPr>
        <i/>
        <sz val="9"/>
        <rFont val="Arial"/>
        <family val="2"/>
      </rPr>
      <t>Vehicle-miles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Passenger-miles</t>
    </r>
    <r>
      <rPr>
        <sz val="9"/>
        <rFont val="Arial"/>
        <family val="2"/>
      </rPr>
      <t xml:space="preserve"> data for 1960 through 1999 have been rounded to the nearest billion miles.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</si>
</sst>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_)"/>
    <numFmt numFmtId="167" formatCode="_(* #,##0.0_);_(* \(#,##0.0\);_(* &quot;-&quot;??_);_(@_)"/>
    <numFmt numFmtId="168" formatCode="&quot;(R) &quot;####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8.5"/>
      <name val="Helv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8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2" fillId="0" borderId="3" applyAlignment="0">
      <protection/>
    </xf>
    <xf numFmtId="166" fontId="2" fillId="0" borderId="3">
      <alignment horizontal="right" vertical="center"/>
      <protection/>
    </xf>
    <xf numFmtId="49" fontId="3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165" fontId="4" fillId="0" borderId="3">
      <alignment horizontal="right"/>
      <protection/>
    </xf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5">
      <alignment horizontal="right" vertical="center"/>
      <protection/>
    </xf>
    <xf numFmtId="0" fontId="22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7" fillId="0" borderId="3">
      <alignment horizontal="left"/>
      <protection/>
    </xf>
    <xf numFmtId="0" fontId="7" fillId="30" borderId="0">
      <alignment horizontal="centerContinuous" wrapText="1"/>
      <protection/>
    </xf>
    <xf numFmtId="49" fontId="7" fillId="30" borderId="6">
      <alignment horizontal="left" vertical="center"/>
      <protection/>
    </xf>
    <xf numFmtId="0" fontId="7" fillId="30" borderId="0">
      <alignment horizontal="centerContinuous" vertical="center" wrapText="1"/>
      <protection/>
    </xf>
    <xf numFmtId="0" fontId="45" fillId="31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3" fontId="2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5" fillId="0" borderId="0">
      <alignment horizontal="right"/>
      <protection/>
    </xf>
    <xf numFmtId="49" fontId="5" fillId="0" borderId="0">
      <alignment horizontal="center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2" fillId="0" borderId="0">
      <alignment horizontal="left" vertical="center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3">
      <alignment horizontal="left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10">
      <alignment horizontal="left" vertical="center"/>
      <protection/>
    </xf>
    <xf numFmtId="0" fontId="9" fillId="0" borderId="0">
      <alignment horizontal="left" vertical="top"/>
      <protection/>
    </xf>
    <xf numFmtId="0" fontId="49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0" fillId="0" borderId="11" applyNumberFormat="0" applyFont="0" applyFill="0" applyAlignment="0" applyProtection="0"/>
    <xf numFmtId="0" fontId="50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5">
      <alignment horizontal="left"/>
      <protection/>
    </xf>
    <xf numFmtId="0" fontId="7" fillId="0" borderId="0">
      <alignment horizontal="left" vertical="center"/>
      <protection/>
    </xf>
    <xf numFmtId="49" fontId="5" fillId="0" borderId="3">
      <alignment horizontal="left"/>
      <protection/>
    </xf>
  </cellStyleXfs>
  <cellXfs count="54">
    <xf numFmtId="0" fontId="0" fillId="0" borderId="0" xfId="0" applyAlignment="1">
      <alignment/>
    </xf>
    <xf numFmtId="0" fontId="13" fillId="0" borderId="6" xfId="92" applyFont="1" applyFill="1" applyBorder="1" applyAlignment="1">
      <alignment horizontal="center"/>
      <protection/>
    </xf>
    <xf numFmtId="0" fontId="13" fillId="0" borderId="6" xfId="92" applyNumberFormat="1" applyFont="1" applyFill="1" applyBorder="1" applyAlignment="1">
      <alignment horizontal="center"/>
      <protection/>
    </xf>
    <xf numFmtId="0" fontId="13" fillId="0" borderId="0" xfId="92" applyFont="1" applyFill="1" applyBorder="1" applyAlignment="1">
      <alignment horizontal="left"/>
      <protection/>
    </xf>
    <xf numFmtId="3" fontId="14" fillId="0" borderId="0" xfId="92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14" fillId="0" borderId="0" xfId="92" applyFont="1" applyFill="1" applyBorder="1" applyAlignment="1">
      <alignment horizontal="left"/>
      <protection/>
    </xf>
    <xf numFmtId="4" fontId="14" fillId="0" borderId="0" xfId="92" applyNumberFormat="1" applyFont="1" applyFill="1" applyBorder="1" applyAlignment="1">
      <alignment horizontal="right"/>
      <protection/>
    </xf>
    <xf numFmtId="3" fontId="15" fillId="0" borderId="0" xfId="92" applyNumberFormat="1" applyFont="1" applyFill="1" applyBorder="1" applyAlignment="1">
      <alignment horizontal="right"/>
      <protection/>
    </xf>
    <xf numFmtId="0" fontId="18" fillId="0" borderId="12" xfId="92" applyFont="1" applyFill="1" applyBorder="1" applyAlignment="1">
      <alignment horizontal="left"/>
      <protection/>
    </xf>
    <xf numFmtId="3" fontId="19" fillId="0" borderId="0" xfId="92" applyNumberFormat="1" applyFont="1" applyFill="1" applyBorder="1" applyAlignment="1">
      <alignment horizontal="right"/>
      <protection/>
    </xf>
    <xf numFmtId="3" fontId="18" fillId="0" borderId="0" xfId="9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0" xfId="92" applyFont="1" applyFill="1" applyBorder="1" applyAlignment="1">
      <alignment horizontal="left"/>
      <protection/>
    </xf>
    <xf numFmtId="0" fontId="18" fillId="0" borderId="0" xfId="92" applyFont="1" applyFill="1" applyAlignment="1">
      <alignment horizontal="left"/>
      <protection/>
    </xf>
    <xf numFmtId="0" fontId="19" fillId="0" borderId="0" xfId="91" applyFont="1" applyFill="1" applyAlignment="1">
      <alignment horizontal="left"/>
      <protection/>
    </xf>
    <xf numFmtId="0" fontId="18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14" fillId="0" borderId="6" xfId="92" applyNumberFormat="1" applyFont="1" applyFill="1" applyBorder="1" applyAlignment="1">
      <alignment horizontal="right"/>
      <protection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168" fontId="13" fillId="0" borderId="6" xfId="0" applyNumberFormat="1" applyFont="1" applyFill="1" applyBorder="1" applyAlignment="1">
      <alignment horizontal="center"/>
    </xf>
    <xf numFmtId="0" fontId="12" fillId="0" borderId="13" xfId="105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18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 wrapText="1"/>
    </xf>
    <xf numFmtId="3" fontId="18" fillId="0" borderId="0" xfId="0" applyNumberFormat="1" applyFont="1" applyFill="1" applyAlignment="1">
      <alignment wrapText="1"/>
    </xf>
    <xf numFmtId="0" fontId="19" fillId="0" borderId="0" xfId="91" applyFont="1" applyFill="1" applyAlignment="1">
      <alignment horizontal="left" wrapText="1"/>
      <protection/>
    </xf>
    <xf numFmtId="0" fontId="19" fillId="0" borderId="0" xfId="91" applyFont="1" applyFill="1" applyAlignment="1">
      <alignment wrapText="1"/>
      <protection/>
    </xf>
    <xf numFmtId="0" fontId="18" fillId="0" borderId="0" xfId="92" applyFont="1" applyFill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18" fillId="0" borderId="0" xfId="92" applyFont="1" applyFill="1" applyBorder="1" applyAlignment="1">
      <alignment wrapText="1"/>
      <protection/>
    </xf>
    <xf numFmtId="0" fontId="18" fillId="0" borderId="0" xfId="92" applyFont="1" applyFill="1" applyAlignment="1">
      <alignment wrapText="1"/>
      <protection/>
    </xf>
    <xf numFmtId="0" fontId="17" fillId="0" borderId="0" xfId="92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7" fillId="0" borderId="12" xfId="92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0" fontId="23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92" applyFont="1" applyFill="1" applyAlignment="1">
      <alignment horizontal="center" wrapText="1"/>
      <protection/>
    </xf>
    <xf numFmtId="0" fontId="18" fillId="0" borderId="0" xfId="0" applyFont="1" applyFill="1" applyAlignment="1">
      <alignment wrapText="1"/>
    </xf>
    <xf numFmtId="0" fontId="17" fillId="0" borderId="0" xfId="92" applyFont="1" applyFill="1" applyAlignment="1">
      <alignment vertical="top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 2" xfId="45"/>
    <cellStyle name="Comma 3" xfId="46"/>
    <cellStyle name="Comma0" xfId="47"/>
    <cellStyle name="Corner heading" xfId="48"/>
    <cellStyle name="Currency" xfId="49"/>
    <cellStyle name="Currency [0]" xfId="50"/>
    <cellStyle name="Currency0" xfId="51"/>
    <cellStyle name="Data" xfId="52"/>
    <cellStyle name="Data no deci" xfId="53"/>
    <cellStyle name="Data Superscript" xfId="54"/>
    <cellStyle name="Data_1-1A-Regular" xfId="55"/>
    <cellStyle name="Data-one deci" xfId="56"/>
    <cellStyle name="Date" xfId="57"/>
    <cellStyle name="Explanatory Text" xfId="58"/>
    <cellStyle name="Fixed" xfId="59"/>
    <cellStyle name="Good" xfId="60"/>
    <cellStyle name="Heading 1" xfId="61"/>
    <cellStyle name="Heading 2" xfId="62"/>
    <cellStyle name="Heading 3" xfId="63"/>
    <cellStyle name="Heading 4" xfId="64"/>
    <cellStyle name="Hed Side" xfId="65"/>
    <cellStyle name="Hed Side bold" xfId="66"/>
    <cellStyle name="Hed Side Indent" xfId="67"/>
    <cellStyle name="Hed Side Regular" xfId="68"/>
    <cellStyle name="Hed Side_1-1A-Regular" xfId="69"/>
    <cellStyle name="Hed Top" xfId="70"/>
    <cellStyle name="Hed Top - SECTION" xfId="71"/>
    <cellStyle name="Hed Top_3-new4" xfId="72"/>
    <cellStyle name="Input" xfId="73"/>
    <cellStyle name="Linked Cell" xfId="74"/>
    <cellStyle name="Neutral" xfId="75"/>
    <cellStyle name="Normal 2" xfId="76"/>
    <cellStyle name="Normal 2 2" xfId="77"/>
    <cellStyle name="Normal 3" xfId="78"/>
    <cellStyle name="Normal 4" xfId="79"/>
    <cellStyle name="Normal 5" xfId="80"/>
    <cellStyle name="Normal 6" xfId="81"/>
    <cellStyle name="Normal 7" xfId="82"/>
    <cellStyle name="Note" xfId="83"/>
    <cellStyle name="Output" xfId="84"/>
    <cellStyle name="Percent" xfId="85"/>
    <cellStyle name="Percent 2" xfId="86"/>
    <cellStyle name="Reference" xfId="87"/>
    <cellStyle name="Row heading" xfId="88"/>
    <cellStyle name="Source Hed" xfId="89"/>
    <cellStyle name="Source Letter" xfId="90"/>
    <cellStyle name="Source Superscript" xfId="91"/>
    <cellStyle name="Source Text" xfId="92"/>
    <cellStyle name="State" xfId="93"/>
    <cellStyle name="Superscript" xfId="94"/>
    <cellStyle name="Superscript- regular" xfId="95"/>
    <cellStyle name="Superscript_1-1A-Regular" xfId="96"/>
    <cellStyle name="Table Data" xfId="97"/>
    <cellStyle name="Table Head Top" xfId="98"/>
    <cellStyle name="Table Hed Side" xfId="99"/>
    <cellStyle name="Table Title" xfId="100"/>
    <cellStyle name="Title" xfId="101"/>
    <cellStyle name="Title Text" xfId="102"/>
    <cellStyle name="Title Text 1" xfId="103"/>
    <cellStyle name="Title Text 2" xfId="104"/>
    <cellStyle name="Title-1" xfId="105"/>
    <cellStyle name="Title-2" xfId="106"/>
    <cellStyle name="Title-3" xfId="107"/>
    <cellStyle name="Total" xfId="108"/>
    <cellStyle name="Warning Text" xfId="109"/>
    <cellStyle name="Wrap" xfId="110"/>
    <cellStyle name="Wrap Bold" xfId="111"/>
    <cellStyle name="Wrap Title" xfId="112"/>
    <cellStyle name="Wrap_NTS99-~11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zoomScaleSheetLayoutView="33" zoomScalePageLayoutView="0" workbookViewId="0" topLeftCell="A1">
      <selection activeCell="A1" sqref="A1:AB1"/>
    </sheetView>
  </sheetViews>
  <sheetFormatPr defaultColWidth="9.140625" defaultRowHeight="12.75"/>
  <cols>
    <col min="1" max="1" width="35.140625" style="23" bestFit="1" customWidth="1"/>
    <col min="2" max="28" width="12.28125" style="23" customWidth="1"/>
    <col min="29" max="16384" width="9.140625" style="23" customWidth="1"/>
  </cols>
  <sheetData>
    <row r="1" spans="1:28" ht="16.5" customHeight="1" thickBo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2"/>
    </row>
    <row r="2" spans="1:28" s="24" customFormat="1" ht="16.5" customHeight="1">
      <c r="A2" s="1"/>
      <c r="B2" s="2">
        <v>1960</v>
      </c>
      <c r="C2" s="2">
        <v>1965</v>
      </c>
      <c r="D2" s="2">
        <v>1970</v>
      </c>
      <c r="E2" s="2">
        <v>1975</v>
      </c>
      <c r="F2" s="2">
        <v>1980</v>
      </c>
      <c r="G2" s="2">
        <v>1985</v>
      </c>
      <c r="H2" s="2">
        <v>1990</v>
      </c>
      <c r="I2" s="2">
        <v>1991</v>
      </c>
      <c r="J2" s="2">
        <v>1992</v>
      </c>
      <c r="K2" s="2">
        <v>1993</v>
      </c>
      <c r="L2" s="2">
        <v>1994</v>
      </c>
      <c r="M2" s="2">
        <v>1995</v>
      </c>
      <c r="N2" s="2">
        <v>1996</v>
      </c>
      <c r="O2" s="2">
        <v>1997</v>
      </c>
      <c r="P2" s="2">
        <v>1998</v>
      </c>
      <c r="Q2" s="2">
        <v>1999</v>
      </c>
      <c r="R2" s="2">
        <v>2000</v>
      </c>
      <c r="S2" s="2">
        <v>2001</v>
      </c>
      <c r="T2" s="2">
        <v>2002</v>
      </c>
      <c r="U2" s="2">
        <v>2003</v>
      </c>
      <c r="V2" s="2">
        <v>2004</v>
      </c>
      <c r="W2" s="2">
        <v>2005</v>
      </c>
      <c r="X2" s="2">
        <v>2006</v>
      </c>
      <c r="Y2" s="2">
        <v>2007</v>
      </c>
      <c r="Z2" s="2">
        <v>2008</v>
      </c>
      <c r="AA2" s="29">
        <v>2009</v>
      </c>
      <c r="AB2" s="2">
        <v>2010</v>
      </c>
    </row>
    <row r="3" spans="1:27" ht="16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 t="s">
        <v>10</v>
      </c>
      <c r="T3" s="5"/>
      <c r="U3" s="5"/>
      <c r="V3" s="5"/>
      <c r="W3" s="5"/>
      <c r="X3" s="5"/>
      <c r="Y3" s="5"/>
      <c r="Z3" s="5"/>
      <c r="AA3" s="5"/>
    </row>
    <row r="4" spans="1:28" ht="16.5" customHeight="1">
      <c r="A4" s="6" t="s">
        <v>21</v>
      </c>
      <c r="B4" s="4">
        <v>587000</v>
      </c>
      <c r="C4" s="4">
        <v>723000</v>
      </c>
      <c r="D4" s="4">
        <v>917000</v>
      </c>
      <c r="E4" s="4">
        <v>1034000</v>
      </c>
      <c r="F4" s="4">
        <v>1112000</v>
      </c>
      <c r="G4" s="4">
        <v>1247000</v>
      </c>
      <c r="H4" s="4">
        <v>1408000</v>
      </c>
      <c r="I4" s="4">
        <v>1358000</v>
      </c>
      <c r="J4" s="4">
        <v>1372000</v>
      </c>
      <c r="K4" s="4">
        <v>1375000</v>
      </c>
      <c r="L4" s="4">
        <v>1406000</v>
      </c>
      <c r="M4" s="4">
        <v>1438000</v>
      </c>
      <c r="N4" s="4">
        <v>1470000</v>
      </c>
      <c r="O4" s="4">
        <v>1503000</v>
      </c>
      <c r="P4" s="4">
        <v>1550000</v>
      </c>
      <c r="Q4" s="4">
        <v>1569000</v>
      </c>
      <c r="R4" s="4">
        <v>1600287</v>
      </c>
      <c r="S4" s="4">
        <v>1627365.4107770515</v>
      </c>
      <c r="T4" s="4">
        <v>1658474</v>
      </c>
      <c r="U4" s="4">
        <v>1671967.0991587027</v>
      </c>
      <c r="V4" s="4">
        <v>1699890.2867777827</v>
      </c>
      <c r="W4" s="4">
        <v>1708420.660011176</v>
      </c>
      <c r="X4" s="4">
        <v>1690534.3231176608</v>
      </c>
      <c r="Y4" s="4">
        <v>2104415.805342794</v>
      </c>
      <c r="Z4" s="4">
        <v>2024756.9907035448</v>
      </c>
      <c r="AA4" s="4">
        <v>2015714.07041488</v>
      </c>
      <c r="AB4" s="4">
        <v>2025395.89959557</v>
      </c>
    </row>
    <row r="5" spans="1:28" ht="16.5" customHeight="1">
      <c r="A5" s="6" t="s">
        <v>22</v>
      </c>
      <c r="B5" s="4" t="s">
        <v>1</v>
      </c>
      <c r="C5" s="4" t="s">
        <v>1</v>
      </c>
      <c r="D5" s="4">
        <v>123000</v>
      </c>
      <c r="E5" s="4">
        <v>201000</v>
      </c>
      <c r="F5" s="4">
        <v>291000</v>
      </c>
      <c r="G5" s="4">
        <v>391000</v>
      </c>
      <c r="H5" s="4">
        <v>575000</v>
      </c>
      <c r="I5" s="4">
        <v>649000</v>
      </c>
      <c r="J5" s="4">
        <v>707000</v>
      </c>
      <c r="K5" s="4">
        <v>746000</v>
      </c>
      <c r="L5" s="4">
        <v>765000</v>
      </c>
      <c r="M5" s="4">
        <v>790000</v>
      </c>
      <c r="N5" s="4">
        <v>817000</v>
      </c>
      <c r="O5" s="4">
        <v>851000</v>
      </c>
      <c r="P5" s="4">
        <v>868000</v>
      </c>
      <c r="Q5" s="4">
        <v>901000</v>
      </c>
      <c r="R5" s="4">
        <v>923059</v>
      </c>
      <c r="S5" s="4">
        <v>942614.4731614145</v>
      </c>
      <c r="T5" s="4">
        <v>966034</v>
      </c>
      <c r="U5" s="4">
        <v>984020.2504314868</v>
      </c>
      <c r="V5" s="4">
        <v>1027163.7169339447</v>
      </c>
      <c r="W5" s="4">
        <v>1041051.4561548928</v>
      </c>
      <c r="X5" s="4">
        <v>1082490.4322099686</v>
      </c>
      <c r="Y5" s="4">
        <v>586618.3997679333</v>
      </c>
      <c r="Z5" s="4">
        <v>605456.4434212989</v>
      </c>
      <c r="AA5" s="4">
        <v>617533.642800976</v>
      </c>
      <c r="AB5" s="4">
        <v>622263.070573126</v>
      </c>
    </row>
    <row r="6" spans="1:28" ht="16.5" customHeight="1">
      <c r="A6" s="6" t="s">
        <v>15</v>
      </c>
      <c r="B6" s="4" t="s">
        <v>13</v>
      </c>
      <c r="C6" s="4" t="s">
        <v>13</v>
      </c>
      <c r="D6" s="4">
        <v>3000</v>
      </c>
      <c r="E6" s="4">
        <v>5600</v>
      </c>
      <c r="F6" s="4">
        <v>10200</v>
      </c>
      <c r="G6" s="4">
        <v>9100</v>
      </c>
      <c r="H6" s="4">
        <v>9600</v>
      </c>
      <c r="I6" s="4">
        <v>9200</v>
      </c>
      <c r="J6" s="4">
        <v>9600</v>
      </c>
      <c r="K6" s="4">
        <v>9900</v>
      </c>
      <c r="L6" s="4">
        <v>10200</v>
      </c>
      <c r="M6" s="4">
        <v>9800</v>
      </c>
      <c r="N6" s="4">
        <v>9900</v>
      </c>
      <c r="O6" s="4">
        <v>10100</v>
      </c>
      <c r="P6" s="4">
        <v>10300</v>
      </c>
      <c r="Q6" s="4">
        <v>10600</v>
      </c>
      <c r="R6" s="4">
        <v>10469</v>
      </c>
      <c r="S6" s="4">
        <v>9632.760558344318</v>
      </c>
      <c r="T6" s="4">
        <v>9552</v>
      </c>
      <c r="U6" s="4">
        <v>9576.041459391276</v>
      </c>
      <c r="V6" s="4">
        <v>10122.332207647083</v>
      </c>
      <c r="W6" s="4">
        <v>10454.296888622504</v>
      </c>
      <c r="X6" s="4">
        <v>12049.478512421985</v>
      </c>
      <c r="Y6" s="4">
        <v>21396.18370388539</v>
      </c>
      <c r="Z6" s="4">
        <v>20810.707047222146</v>
      </c>
      <c r="AA6" s="4">
        <v>20822.0423002309</v>
      </c>
      <c r="AB6" s="4">
        <v>18461.9701582147</v>
      </c>
    </row>
    <row r="7" spans="1:27" ht="16.5" customHeight="1">
      <c r="A7" s="3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6"/>
      <c r="S7" s="27"/>
      <c r="T7" s="26"/>
      <c r="U7" s="26"/>
      <c r="V7" s="26"/>
      <c r="W7" s="26"/>
      <c r="X7" s="26"/>
      <c r="Y7" s="27"/>
      <c r="Z7" s="27"/>
      <c r="AA7" s="27"/>
    </row>
    <row r="8" spans="1:28" ht="16.5" customHeight="1">
      <c r="A8" s="6" t="s">
        <v>21</v>
      </c>
      <c r="B8" s="4">
        <v>1145000</v>
      </c>
      <c r="C8" s="4">
        <v>1395000</v>
      </c>
      <c r="D8" s="4">
        <v>1751000</v>
      </c>
      <c r="E8" s="4">
        <v>1954000</v>
      </c>
      <c r="F8" s="4">
        <v>2012000</v>
      </c>
      <c r="G8" s="4">
        <v>2094000</v>
      </c>
      <c r="H8" s="4">
        <v>2282000</v>
      </c>
      <c r="I8" s="4">
        <v>2200000</v>
      </c>
      <c r="J8" s="4">
        <v>2208000</v>
      </c>
      <c r="K8" s="4">
        <v>2213000</v>
      </c>
      <c r="L8" s="4">
        <v>2250000</v>
      </c>
      <c r="M8" s="4">
        <v>2287000</v>
      </c>
      <c r="N8" s="4">
        <v>2337000</v>
      </c>
      <c r="O8" s="4">
        <v>2389000</v>
      </c>
      <c r="P8" s="4">
        <v>2464000</v>
      </c>
      <c r="Q8" s="4">
        <v>2495000</v>
      </c>
      <c r="R8" s="4">
        <v>2544457.35244144</v>
      </c>
      <c r="S8" s="4">
        <v>2556481.24</v>
      </c>
      <c r="T8" s="4">
        <v>2620388.92</v>
      </c>
      <c r="U8" s="4">
        <v>2641885.0920745</v>
      </c>
      <c r="V8" s="4">
        <v>2685826.6531088967</v>
      </c>
      <c r="W8" s="4">
        <v>2699304.6428176584</v>
      </c>
      <c r="X8" s="4">
        <v>2671044.2305259043</v>
      </c>
      <c r="Y8" s="4">
        <v>3324976.9724416146</v>
      </c>
      <c r="Z8" s="4">
        <v>3199116.045311601</v>
      </c>
      <c r="AA8" s="4">
        <v>2800603.38132262</v>
      </c>
      <c r="AB8" s="4">
        <v>2814055.17190086</v>
      </c>
    </row>
    <row r="9" spans="1:28" ht="16.5" customHeight="1">
      <c r="A9" s="6" t="s">
        <v>22</v>
      </c>
      <c r="B9" s="4" t="s">
        <v>1</v>
      </c>
      <c r="C9" s="4" t="s">
        <v>1</v>
      </c>
      <c r="D9" s="4">
        <v>226000</v>
      </c>
      <c r="E9" s="4">
        <v>363000</v>
      </c>
      <c r="F9" s="4">
        <v>521000</v>
      </c>
      <c r="G9" s="4">
        <v>688000</v>
      </c>
      <c r="H9" s="4">
        <v>1000000</v>
      </c>
      <c r="I9" s="4">
        <v>1117000</v>
      </c>
      <c r="J9" s="4">
        <v>1202000</v>
      </c>
      <c r="K9" s="4">
        <v>1253000</v>
      </c>
      <c r="L9" s="4">
        <v>1269000</v>
      </c>
      <c r="M9" s="4">
        <v>1256000</v>
      </c>
      <c r="N9" s="4">
        <v>1298000</v>
      </c>
      <c r="O9" s="4">
        <v>1353000</v>
      </c>
      <c r="P9" s="4">
        <v>1381000</v>
      </c>
      <c r="Q9" s="4">
        <v>1433000</v>
      </c>
      <c r="R9" s="4">
        <v>1467663.79914992</v>
      </c>
      <c r="S9" s="4">
        <v>1678852.5595885422</v>
      </c>
      <c r="T9" s="4">
        <v>1674791.893052</v>
      </c>
      <c r="U9" s="4">
        <v>1706102.912463947</v>
      </c>
      <c r="V9" s="4">
        <v>1780771.1384466074</v>
      </c>
      <c r="W9" s="4">
        <v>1804848.0064037023</v>
      </c>
      <c r="X9" s="4">
        <v>1876689.847532914</v>
      </c>
      <c r="Y9" s="4">
        <v>1017007.4140728711</v>
      </c>
      <c r="Z9" s="4">
        <v>1049666.5159177505</v>
      </c>
      <c r="AA9" s="4">
        <v>824994.168300246</v>
      </c>
      <c r="AB9" s="4">
        <v>831312.448084524</v>
      </c>
    </row>
    <row r="10" spans="1:28" ht="16.5" customHeight="1">
      <c r="A10" s="6" t="s">
        <v>15</v>
      </c>
      <c r="B10" s="4" t="s">
        <v>13</v>
      </c>
      <c r="C10" s="4" t="s">
        <v>13</v>
      </c>
      <c r="D10" s="4">
        <v>3000</v>
      </c>
      <c r="E10" s="4">
        <v>6000</v>
      </c>
      <c r="F10" s="4">
        <v>12000</v>
      </c>
      <c r="G10" s="4">
        <v>12000</v>
      </c>
      <c r="H10" s="4">
        <v>12000</v>
      </c>
      <c r="I10" s="4">
        <v>12000</v>
      </c>
      <c r="J10" s="4">
        <v>12000</v>
      </c>
      <c r="K10" s="4">
        <v>12000</v>
      </c>
      <c r="L10" s="4">
        <v>12000</v>
      </c>
      <c r="M10" s="4">
        <v>11000</v>
      </c>
      <c r="N10" s="4">
        <v>11000</v>
      </c>
      <c r="O10" s="4">
        <v>11000</v>
      </c>
      <c r="P10" s="4">
        <v>11000</v>
      </c>
      <c r="Q10" s="4">
        <v>12000</v>
      </c>
      <c r="R10" s="4">
        <v>11515.796151175477</v>
      </c>
      <c r="S10" s="4">
        <v>11759.58</v>
      </c>
      <c r="T10" s="4">
        <v>12131.04</v>
      </c>
      <c r="U10" s="4">
        <v>12162.999800241942</v>
      </c>
      <c r="V10" s="4">
        <v>12855.361903711795</v>
      </c>
      <c r="W10" s="4">
        <v>13276.957048550581</v>
      </c>
      <c r="X10" s="4">
        <v>15302.83771077592</v>
      </c>
      <c r="Y10" s="4">
        <v>27173.153303934443</v>
      </c>
      <c r="Z10" s="4">
        <v>26429.597949972125</v>
      </c>
      <c r="AA10" s="4">
        <v>22427.7759469992</v>
      </c>
      <c r="AB10" s="4">
        <v>19885.7020977251</v>
      </c>
    </row>
    <row r="11" spans="1:27" ht="16.5" customHeight="1">
      <c r="A11" s="3" t="s">
        <v>11</v>
      </c>
      <c r="B11" s="8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7"/>
      <c r="Z11" s="27"/>
      <c r="AA11" s="27"/>
    </row>
    <row r="12" spans="1:28" ht="16.5" customHeight="1">
      <c r="A12" s="6" t="s">
        <v>21</v>
      </c>
      <c r="B12" s="7">
        <f>B8/B4</f>
        <v>1.950596252129472</v>
      </c>
      <c r="C12" s="7">
        <f aca="true" t="shared" si="0" ref="C12:AA14">C8/C4</f>
        <v>1.929460580912863</v>
      </c>
      <c r="D12" s="7">
        <f t="shared" si="0"/>
        <v>1.9094874591057798</v>
      </c>
      <c r="E12" s="7">
        <f t="shared" si="0"/>
        <v>1.8897485493230175</v>
      </c>
      <c r="F12" s="7">
        <f t="shared" si="0"/>
        <v>1.8093525179856116</v>
      </c>
      <c r="G12" s="7">
        <f t="shared" si="0"/>
        <v>1.6792301523656776</v>
      </c>
      <c r="H12" s="7">
        <f t="shared" si="0"/>
        <v>1.6207386363636365</v>
      </c>
      <c r="I12" s="7">
        <f t="shared" si="0"/>
        <v>1.6200294550810015</v>
      </c>
      <c r="J12" s="7">
        <f t="shared" si="0"/>
        <v>1.6093294460641399</v>
      </c>
      <c r="K12" s="7">
        <f t="shared" si="0"/>
        <v>1.6094545454545455</v>
      </c>
      <c r="L12" s="7">
        <f t="shared" si="0"/>
        <v>1.600284495021337</v>
      </c>
      <c r="M12" s="7">
        <f t="shared" si="0"/>
        <v>1.590403337969402</v>
      </c>
      <c r="N12" s="7">
        <f t="shared" si="0"/>
        <v>1.589795918367347</v>
      </c>
      <c r="O12" s="7">
        <f t="shared" si="0"/>
        <v>1.5894876912840985</v>
      </c>
      <c r="P12" s="7">
        <f t="shared" si="0"/>
        <v>1.5896774193548386</v>
      </c>
      <c r="Q12" s="7">
        <f t="shared" si="0"/>
        <v>1.5901848311026132</v>
      </c>
      <c r="R12" s="7">
        <f t="shared" si="0"/>
        <v>1.5900006389112953</v>
      </c>
      <c r="S12" s="7">
        <f t="shared" si="0"/>
        <v>1.5709325164895234</v>
      </c>
      <c r="T12" s="7">
        <f t="shared" si="0"/>
        <v>1.5799999999999998</v>
      </c>
      <c r="U12" s="7">
        <f t="shared" si="0"/>
        <v>1.5801059084259725</v>
      </c>
      <c r="V12" s="7">
        <f t="shared" si="0"/>
        <v>1.58</v>
      </c>
      <c r="W12" s="7">
        <f t="shared" si="0"/>
        <v>1.58</v>
      </c>
      <c r="X12" s="7">
        <f t="shared" si="0"/>
        <v>1.58</v>
      </c>
      <c r="Y12" s="7">
        <f t="shared" si="0"/>
        <v>1.58</v>
      </c>
      <c r="Z12" s="7">
        <f t="shared" si="0"/>
        <v>1.58</v>
      </c>
      <c r="AA12" s="7">
        <f t="shared" si="0"/>
        <v>1.3893852418990118</v>
      </c>
      <c r="AB12" s="7">
        <f>AB8/AB4</f>
        <v>1.389385241899013</v>
      </c>
    </row>
    <row r="13" spans="1:28" ht="16.5" customHeight="1">
      <c r="A13" s="6" t="s">
        <v>22</v>
      </c>
      <c r="B13" s="4" t="s">
        <v>1</v>
      </c>
      <c r="C13" s="4" t="s">
        <v>1</v>
      </c>
      <c r="D13" s="7">
        <f t="shared" si="0"/>
        <v>1.8373983739837398</v>
      </c>
      <c r="E13" s="7">
        <f t="shared" si="0"/>
        <v>1.8059701492537314</v>
      </c>
      <c r="F13" s="7">
        <f t="shared" si="0"/>
        <v>1.7903780068728523</v>
      </c>
      <c r="G13" s="7">
        <f t="shared" si="0"/>
        <v>1.7595907928388748</v>
      </c>
      <c r="H13" s="7">
        <f t="shared" si="0"/>
        <v>1.7391304347826086</v>
      </c>
      <c r="I13" s="7">
        <f t="shared" si="0"/>
        <v>1.7211093990755009</v>
      </c>
      <c r="J13" s="7">
        <f t="shared" si="0"/>
        <v>1.7001414427157002</v>
      </c>
      <c r="K13" s="7">
        <f t="shared" si="0"/>
        <v>1.6796246648793565</v>
      </c>
      <c r="L13" s="7">
        <f t="shared" si="0"/>
        <v>1.6588235294117648</v>
      </c>
      <c r="M13" s="7">
        <f t="shared" si="0"/>
        <v>1.589873417721519</v>
      </c>
      <c r="N13" s="7">
        <f t="shared" si="0"/>
        <v>1.5887392900856794</v>
      </c>
      <c r="O13" s="7">
        <f t="shared" si="0"/>
        <v>1.5898942420681552</v>
      </c>
      <c r="P13" s="7">
        <f t="shared" si="0"/>
        <v>1.5910138248847927</v>
      </c>
      <c r="Q13" s="7">
        <f t="shared" si="0"/>
        <v>1.590455049944506</v>
      </c>
      <c r="R13" s="7">
        <f t="shared" si="0"/>
        <v>1.5899999882455185</v>
      </c>
      <c r="S13" s="7">
        <f t="shared" si="0"/>
        <v>1.7810596032520851</v>
      </c>
      <c r="T13" s="7">
        <f t="shared" si="0"/>
        <v>1.733678</v>
      </c>
      <c r="U13" s="7">
        <f t="shared" si="0"/>
        <v>1.7338087419601695</v>
      </c>
      <c r="V13" s="7">
        <f t="shared" si="0"/>
        <v>1.733678</v>
      </c>
      <c r="W13" s="7">
        <f t="shared" si="0"/>
        <v>1.733678</v>
      </c>
      <c r="X13" s="7">
        <f t="shared" si="0"/>
        <v>1.733678</v>
      </c>
      <c r="Y13" s="7">
        <f t="shared" si="0"/>
        <v>1.733678</v>
      </c>
      <c r="Z13" s="7">
        <f t="shared" si="0"/>
        <v>1.7336779999999998</v>
      </c>
      <c r="AA13" s="7">
        <f t="shared" si="0"/>
        <v>1.335950159020133</v>
      </c>
      <c r="AB13" s="7">
        <f>AB9/AB5</f>
        <v>1.3359501590201333</v>
      </c>
    </row>
    <row r="14" spans="1:28" ht="16.5" customHeight="1">
      <c r="A14" s="6" t="s">
        <v>15</v>
      </c>
      <c r="B14" s="4" t="s">
        <v>13</v>
      </c>
      <c r="C14" s="4" t="s">
        <v>13</v>
      </c>
      <c r="D14" s="7">
        <f t="shared" si="0"/>
        <v>1</v>
      </c>
      <c r="E14" s="7">
        <f t="shared" si="0"/>
        <v>1.0714285714285714</v>
      </c>
      <c r="F14" s="7">
        <f t="shared" si="0"/>
        <v>1.1764705882352942</v>
      </c>
      <c r="G14" s="7">
        <f t="shared" si="0"/>
        <v>1.3186813186813187</v>
      </c>
      <c r="H14" s="7">
        <f t="shared" si="0"/>
        <v>1.25</v>
      </c>
      <c r="I14" s="7">
        <f t="shared" si="0"/>
        <v>1.3043478260869565</v>
      </c>
      <c r="J14" s="7">
        <f t="shared" si="0"/>
        <v>1.25</v>
      </c>
      <c r="K14" s="7">
        <f t="shared" si="0"/>
        <v>1.2121212121212122</v>
      </c>
      <c r="L14" s="7">
        <f t="shared" si="0"/>
        <v>1.1764705882352942</v>
      </c>
      <c r="M14" s="7">
        <f t="shared" si="0"/>
        <v>1.1224489795918366</v>
      </c>
      <c r="N14" s="7">
        <f t="shared" si="0"/>
        <v>1.1111111111111112</v>
      </c>
      <c r="O14" s="7">
        <f t="shared" si="0"/>
        <v>1.0891089108910892</v>
      </c>
      <c r="P14" s="7">
        <f t="shared" si="0"/>
        <v>1.0679611650485437</v>
      </c>
      <c r="Q14" s="7">
        <f t="shared" si="0"/>
        <v>1.1320754716981132</v>
      </c>
      <c r="R14" s="7">
        <f t="shared" si="0"/>
        <v>1.0999900803491716</v>
      </c>
      <c r="S14" s="7">
        <f t="shared" si="0"/>
        <v>1.2207902323299562</v>
      </c>
      <c r="T14" s="7">
        <f t="shared" si="0"/>
        <v>1.27</v>
      </c>
      <c r="U14" s="7">
        <f t="shared" si="0"/>
        <v>1.2701490330656016</v>
      </c>
      <c r="V14" s="7">
        <f t="shared" si="0"/>
        <v>1.27</v>
      </c>
      <c r="W14" s="7">
        <f t="shared" si="0"/>
        <v>1.27</v>
      </c>
      <c r="X14" s="7">
        <f t="shared" si="0"/>
        <v>1.27</v>
      </c>
      <c r="Y14" s="7">
        <f t="shared" si="0"/>
        <v>1.27</v>
      </c>
      <c r="Z14" s="7">
        <f t="shared" si="0"/>
        <v>1.27</v>
      </c>
      <c r="AA14" s="7">
        <f t="shared" si="0"/>
        <v>1.0771170101191512</v>
      </c>
      <c r="AB14" s="7">
        <f>AB10/AB6</f>
        <v>1.0771170101191454</v>
      </c>
    </row>
    <row r="15" spans="1:27" ht="16.5" customHeight="1">
      <c r="A15" s="3" t="s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6"/>
      <c r="S15" s="26"/>
      <c r="T15" s="26"/>
      <c r="U15" s="26"/>
      <c r="V15" s="26"/>
      <c r="W15" s="27"/>
      <c r="X15" s="27"/>
      <c r="Y15" s="27"/>
      <c r="Z15" s="27"/>
      <c r="AA15" s="27"/>
    </row>
    <row r="16" spans="1:28" ht="16.5" customHeight="1">
      <c r="A16" s="6" t="s">
        <v>21</v>
      </c>
      <c r="B16" s="4">
        <v>41171</v>
      </c>
      <c r="C16" s="4">
        <v>49723</v>
      </c>
      <c r="D16" s="4">
        <v>67819</v>
      </c>
      <c r="E16" s="4">
        <v>74140</v>
      </c>
      <c r="F16" s="4">
        <v>69982</v>
      </c>
      <c r="G16" s="4">
        <v>71518</v>
      </c>
      <c r="H16" s="4">
        <v>69568</v>
      </c>
      <c r="I16" s="4">
        <v>64317</v>
      </c>
      <c r="J16" s="4">
        <v>65436</v>
      </c>
      <c r="K16" s="4">
        <v>67048</v>
      </c>
      <c r="L16" s="4">
        <v>67874</v>
      </c>
      <c r="M16" s="4">
        <v>68072</v>
      </c>
      <c r="N16" s="4">
        <v>69221</v>
      </c>
      <c r="O16" s="4">
        <v>69892</v>
      </c>
      <c r="P16" s="4">
        <v>71695</v>
      </c>
      <c r="Q16" s="4">
        <v>73283</v>
      </c>
      <c r="R16" s="4">
        <v>73065.208</v>
      </c>
      <c r="S16" s="4">
        <v>73558.79</v>
      </c>
      <c r="T16" s="4">
        <v>75471.258</v>
      </c>
      <c r="U16" s="4">
        <v>75454.6439948512</v>
      </c>
      <c r="V16" s="4">
        <v>75401.8913210761</v>
      </c>
      <c r="W16" s="4">
        <v>77418.4605678134</v>
      </c>
      <c r="X16" s="4">
        <v>75008.9501262459</v>
      </c>
      <c r="Y16" s="4">
        <v>89576.8853353097</v>
      </c>
      <c r="Z16" s="4">
        <v>85589.2492992312</v>
      </c>
      <c r="AA16" s="4">
        <v>85657.543101828</v>
      </c>
      <c r="AB16" s="4">
        <v>86240.4063174902</v>
      </c>
    </row>
    <row r="17" spans="1:28" ht="16.5" customHeight="1">
      <c r="A17" s="6" t="s">
        <v>22</v>
      </c>
      <c r="B17" s="4" t="s">
        <v>1</v>
      </c>
      <c r="C17" s="4" t="s">
        <v>1</v>
      </c>
      <c r="D17" s="4">
        <v>12313</v>
      </c>
      <c r="E17" s="4">
        <v>19081</v>
      </c>
      <c r="F17" s="4">
        <v>23796</v>
      </c>
      <c r="G17" s="4">
        <v>27363</v>
      </c>
      <c r="H17" s="4">
        <v>35611</v>
      </c>
      <c r="I17" s="4">
        <v>38217</v>
      </c>
      <c r="J17" s="4">
        <v>40929</v>
      </c>
      <c r="K17" s="4">
        <v>42851</v>
      </c>
      <c r="L17" s="4">
        <v>44112</v>
      </c>
      <c r="M17" s="4">
        <v>45605</v>
      </c>
      <c r="N17" s="4">
        <v>47354</v>
      </c>
      <c r="O17" s="4">
        <v>49388</v>
      </c>
      <c r="P17" s="4">
        <v>50462</v>
      </c>
      <c r="Q17" s="4">
        <v>52859</v>
      </c>
      <c r="R17" s="4">
        <v>52938.805</v>
      </c>
      <c r="S17" s="4">
        <v>53521.781</v>
      </c>
      <c r="T17" s="4">
        <v>55220.108</v>
      </c>
      <c r="U17" s="4">
        <v>60758.049503273</v>
      </c>
      <c r="V17" s="4">
        <v>63417.1480473486</v>
      </c>
      <c r="W17" s="4">
        <v>58869.0876493215</v>
      </c>
      <c r="X17" s="4">
        <v>60685.2485491804</v>
      </c>
      <c r="Y17" s="4">
        <v>36910.31669865</v>
      </c>
      <c r="Z17" s="4">
        <v>34925.3038637304</v>
      </c>
      <c r="AA17" s="4">
        <v>35710.5377532998</v>
      </c>
      <c r="AB17" s="4">
        <v>36132.9381200037</v>
      </c>
    </row>
    <row r="18" spans="1:28" ht="16.5" customHeight="1">
      <c r="A18" s="6" t="s">
        <v>15</v>
      </c>
      <c r="B18" s="4" t="s">
        <v>13</v>
      </c>
      <c r="C18" s="4" t="s">
        <v>13</v>
      </c>
      <c r="D18" s="4">
        <v>60</v>
      </c>
      <c r="E18" s="4">
        <v>113</v>
      </c>
      <c r="F18" s="4">
        <v>204</v>
      </c>
      <c r="G18" s="4">
        <v>182</v>
      </c>
      <c r="H18" s="4">
        <v>191</v>
      </c>
      <c r="I18" s="4">
        <v>184</v>
      </c>
      <c r="J18" s="4">
        <v>191</v>
      </c>
      <c r="K18" s="4">
        <v>198</v>
      </c>
      <c r="L18" s="4">
        <v>205</v>
      </c>
      <c r="M18" s="4">
        <v>196</v>
      </c>
      <c r="N18" s="4">
        <v>198</v>
      </c>
      <c r="O18" s="4">
        <v>202</v>
      </c>
      <c r="P18" s="4">
        <v>206</v>
      </c>
      <c r="Q18" s="4">
        <v>211.68</v>
      </c>
      <c r="R18" s="4">
        <v>209.38</v>
      </c>
      <c r="S18" s="4">
        <v>192.78</v>
      </c>
      <c r="T18" s="4">
        <v>191.04</v>
      </c>
      <c r="U18" s="4">
        <v>191.543303940818</v>
      </c>
      <c r="V18" s="4">
        <v>202.446644152942</v>
      </c>
      <c r="W18" s="4">
        <v>189.495007834979</v>
      </c>
      <c r="X18" s="4">
        <v>221.029720618138</v>
      </c>
      <c r="Y18" s="4">
        <v>474.923176806124</v>
      </c>
      <c r="Z18" s="4">
        <v>489.419219840322</v>
      </c>
      <c r="AA18" s="4">
        <v>482.289744497626</v>
      </c>
      <c r="AB18" s="4">
        <v>425.55069730187</v>
      </c>
    </row>
    <row r="19" spans="1:27" ht="16.5" customHeight="1">
      <c r="A19" s="3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8"/>
      <c r="S19" s="28"/>
      <c r="T19" s="28"/>
      <c r="U19" s="28"/>
      <c r="V19" s="28"/>
      <c r="W19" s="28"/>
      <c r="X19" s="28"/>
      <c r="Y19" s="28"/>
      <c r="Z19" s="27"/>
      <c r="AA19" s="27"/>
    </row>
    <row r="20" spans="1:28" ht="16.5" customHeight="1">
      <c r="A20" s="6" t="s">
        <v>21</v>
      </c>
      <c r="B20" s="4">
        <f aca="true" t="shared" si="1" ref="B20:O22">(B16*125000)/B8</f>
        <v>4494.650655021834</v>
      </c>
      <c r="C20" s="4">
        <f t="shared" si="1"/>
        <v>4455.465949820788</v>
      </c>
      <c r="D20" s="4">
        <f t="shared" si="1"/>
        <v>4841.447744146202</v>
      </c>
      <c r="E20" s="4">
        <f t="shared" si="1"/>
        <v>4742.835209825998</v>
      </c>
      <c r="F20" s="4">
        <f t="shared" si="1"/>
        <v>4347.788270377733</v>
      </c>
      <c r="G20" s="4">
        <f t="shared" si="1"/>
        <v>4269.221585482331</v>
      </c>
      <c r="H20" s="4">
        <f t="shared" si="1"/>
        <v>3810.692375109553</v>
      </c>
      <c r="I20" s="4">
        <f t="shared" si="1"/>
        <v>3654.375</v>
      </c>
      <c r="J20" s="4">
        <f t="shared" si="1"/>
        <v>3704.483695652174</v>
      </c>
      <c r="K20" s="4">
        <f t="shared" si="1"/>
        <v>3787.166741979214</v>
      </c>
      <c r="L20" s="4">
        <f t="shared" si="1"/>
        <v>3770.777777777778</v>
      </c>
      <c r="M20" s="4">
        <f t="shared" si="1"/>
        <v>3720.594665500656</v>
      </c>
      <c r="N20" s="4">
        <f t="shared" si="1"/>
        <v>3702.4497218656397</v>
      </c>
      <c r="O20" s="4">
        <f t="shared" si="1"/>
        <v>3656.9694432817078</v>
      </c>
      <c r="P20" s="4">
        <v>3637</v>
      </c>
      <c r="Q20" s="4">
        <f aca="true" t="shared" si="2" ref="Q20:R22">(Q16*125000)/Q8</f>
        <v>3671.492985971944</v>
      </c>
      <c r="R20" s="4">
        <f t="shared" si="2"/>
        <v>3589.4297820463066</v>
      </c>
      <c r="S20" s="4">
        <f aca="true" t="shared" si="3" ref="S20:AA22">(S16*125000)/S8</f>
        <v>3596.681487871978</v>
      </c>
      <c r="T20" s="4">
        <f t="shared" si="3"/>
        <v>3600.1935353932117</v>
      </c>
      <c r="U20" s="4">
        <f t="shared" si="3"/>
        <v>3570.1138280583577</v>
      </c>
      <c r="V20" s="4">
        <f t="shared" si="3"/>
        <v>3509.2497143196556</v>
      </c>
      <c r="W20" s="4">
        <f t="shared" si="3"/>
        <v>3585.111297728535</v>
      </c>
      <c r="X20" s="4">
        <f t="shared" si="3"/>
        <v>3510.282105637264</v>
      </c>
      <c r="Y20" s="4">
        <f t="shared" si="3"/>
        <v>3367.5754026926056</v>
      </c>
      <c r="Z20" s="4">
        <f t="shared" si="3"/>
        <v>3344.2538535240374</v>
      </c>
      <c r="AA20" s="4">
        <f t="shared" si="3"/>
        <v>3823.1735914965207</v>
      </c>
      <c r="AB20" s="4">
        <f>(AB16*125000)/AB8</f>
        <v>3830.788712790049</v>
      </c>
    </row>
    <row r="21" spans="1:28" ht="16.5" customHeight="1">
      <c r="A21" s="6" t="s">
        <v>22</v>
      </c>
      <c r="B21" s="4" t="s">
        <v>1</v>
      </c>
      <c r="C21" s="4" t="s">
        <v>1</v>
      </c>
      <c r="D21" s="4">
        <f t="shared" si="1"/>
        <v>6810.287610619469</v>
      </c>
      <c r="E21" s="4">
        <f t="shared" si="1"/>
        <v>6570.592286501377</v>
      </c>
      <c r="F21" s="4">
        <f t="shared" si="1"/>
        <v>5709.213051823416</v>
      </c>
      <c r="G21" s="4">
        <f t="shared" si="1"/>
        <v>4971.475290697675</v>
      </c>
      <c r="H21" s="4">
        <f t="shared" si="1"/>
        <v>4451.375</v>
      </c>
      <c r="I21" s="4">
        <f t="shared" si="1"/>
        <v>4276.745747538048</v>
      </c>
      <c r="J21" s="4">
        <f t="shared" si="1"/>
        <v>4256.3435940099835</v>
      </c>
      <c r="K21" s="4">
        <f t="shared" si="1"/>
        <v>4274.840383080606</v>
      </c>
      <c r="L21" s="4">
        <f t="shared" si="1"/>
        <v>4345.1536643026</v>
      </c>
      <c r="M21" s="4">
        <f t="shared" si="1"/>
        <v>4538.714171974522</v>
      </c>
      <c r="N21" s="4">
        <f t="shared" si="1"/>
        <v>4560.285053929122</v>
      </c>
      <c r="O21" s="4">
        <v>4563</v>
      </c>
      <c r="P21" s="4">
        <v>4568</v>
      </c>
      <c r="Q21" s="4">
        <f t="shared" si="2"/>
        <v>4610.868806699233</v>
      </c>
      <c r="R21" s="4">
        <f t="shared" si="2"/>
        <v>4508.764629087949</v>
      </c>
      <c r="S21" s="4">
        <f t="shared" si="3"/>
        <v>3984.9971260368798</v>
      </c>
      <c r="T21" s="4">
        <f t="shared" si="3"/>
        <v>4121.415638943319</v>
      </c>
      <c r="U21" s="4">
        <f t="shared" si="3"/>
        <v>4451.522901945469</v>
      </c>
      <c r="V21" s="4">
        <f t="shared" si="3"/>
        <v>4451.522901945467</v>
      </c>
      <c r="W21" s="4">
        <f t="shared" si="3"/>
        <v>4077.149948392514</v>
      </c>
      <c r="X21" s="4">
        <f t="shared" si="3"/>
        <v>4042.040339600926</v>
      </c>
      <c r="Y21" s="4">
        <f t="shared" si="3"/>
        <v>4536.633188202756</v>
      </c>
      <c r="Z21" s="4">
        <f t="shared" si="3"/>
        <v>4159.095214301742</v>
      </c>
      <c r="AA21" s="4">
        <f t="shared" si="3"/>
        <v>5410.725785322069</v>
      </c>
      <c r="AB21" s="4">
        <f>(AB17*125000)/AB9</f>
        <v>5433.116363657812</v>
      </c>
    </row>
    <row r="22" spans="1:28" ht="16.5" customHeight="1" thickBot="1">
      <c r="A22" s="6" t="s">
        <v>15</v>
      </c>
      <c r="B22" s="25" t="s">
        <v>13</v>
      </c>
      <c r="C22" s="25" t="s">
        <v>13</v>
      </c>
      <c r="D22" s="25">
        <f t="shared" si="1"/>
        <v>2500</v>
      </c>
      <c r="E22" s="25">
        <f t="shared" si="1"/>
        <v>2354.1666666666665</v>
      </c>
      <c r="F22" s="25">
        <f t="shared" si="1"/>
        <v>2125</v>
      </c>
      <c r="G22" s="25">
        <f t="shared" si="1"/>
        <v>1895.8333333333333</v>
      </c>
      <c r="H22" s="25">
        <f t="shared" si="1"/>
        <v>1989.5833333333333</v>
      </c>
      <c r="I22" s="25">
        <f t="shared" si="1"/>
        <v>1916.6666666666667</v>
      </c>
      <c r="J22" s="25">
        <f t="shared" si="1"/>
        <v>1989.5833333333333</v>
      </c>
      <c r="K22" s="25">
        <f t="shared" si="1"/>
        <v>2062.5</v>
      </c>
      <c r="L22" s="25">
        <f t="shared" si="1"/>
        <v>2135.4166666666665</v>
      </c>
      <c r="M22" s="25">
        <f t="shared" si="1"/>
        <v>2227.2727272727275</v>
      </c>
      <c r="N22" s="25">
        <f t="shared" si="1"/>
        <v>2250</v>
      </c>
      <c r="O22" s="25">
        <f>(O18*125000)/O10</f>
        <v>2295.4545454545455</v>
      </c>
      <c r="P22" s="25">
        <v>2341</v>
      </c>
      <c r="Q22" s="25">
        <f t="shared" si="2"/>
        <v>2205</v>
      </c>
      <c r="R22" s="25">
        <f t="shared" si="2"/>
        <v>2272.7477680584366</v>
      </c>
      <c r="S22" s="25">
        <f t="shared" si="3"/>
        <v>2049.1803278688526</v>
      </c>
      <c r="T22" s="25">
        <f t="shared" si="3"/>
        <v>1968.503937007874</v>
      </c>
      <c r="U22" s="25">
        <f t="shared" si="3"/>
        <v>1968.5039370078741</v>
      </c>
      <c r="V22" s="25">
        <f t="shared" si="3"/>
        <v>1968.5039370078773</v>
      </c>
      <c r="W22" s="25">
        <f t="shared" si="3"/>
        <v>1784.059095224551</v>
      </c>
      <c r="X22" s="25">
        <f t="shared" si="3"/>
        <v>1805.4635094124874</v>
      </c>
      <c r="Y22" s="25">
        <f t="shared" si="3"/>
        <v>2184.7076942730046</v>
      </c>
      <c r="Z22" s="25">
        <f t="shared" si="3"/>
        <v>2314.730727112887</v>
      </c>
      <c r="AA22" s="25">
        <f t="shared" si="3"/>
        <v>2688.0158872939624</v>
      </c>
      <c r="AB22" s="25">
        <f>(AB18*125000)/AB10</f>
        <v>2674.979083027652</v>
      </c>
    </row>
    <row r="23" spans="1:21" ht="12.75" customHeight="1">
      <c r="A23" s="47" t="s">
        <v>12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9"/>
      <c r="N23" s="9"/>
      <c r="O23" s="9"/>
      <c r="P23" s="10"/>
      <c r="Q23" s="11"/>
      <c r="R23" s="11"/>
      <c r="S23" s="12"/>
      <c r="T23" s="12"/>
      <c r="U23" s="12"/>
    </row>
    <row r="24" spans="1:21" ht="12.7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3"/>
      <c r="N24" s="13"/>
      <c r="O24" s="13"/>
      <c r="P24" s="10"/>
      <c r="Q24" s="11"/>
      <c r="R24" s="11"/>
      <c r="S24" s="12"/>
      <c r="T24" s="12"/>
      <c r="U24" s="12"/>
    </row>
    <row r="25" spans="1:21" ht="12.75" customHeight="1">
      <c r="A25" s="39" t="s">
        <v>33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4"/>
      <c r="N25" s="14"/>
      <c r="O25" s="14"/>
      <c r="P25" s="12"/>
      <c r="Q25" s="12"/>
      <c r="R25" s="12"/>
      <c r="S25" s="12"/>
      <c r="T25" s="12"/>
      <c r="U25" s="12"/>
    </row>
    <row r="26" spans="1:21" ht="12.75" customHeight="1">
      <c r="A26" s="43" t="s">
        <v>34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4"/>
      <c r="N26" s="14"/>
      <c r="O26" s="14"/>
      <c r="P26" s="12"/>
      <c r="Q26" s="12"/>
      <c r="R26" s="12"/>
      <c r="S26" s="12"/>
      <c r="T26" s="12"/>
      <c r="U26" s="12"/>
    </row>
    <row r="27" spans="1:25" ht="25.5" customHeight="1">
      <c r="A27" s="40" t="s">
        <v>23</v>
      </c>
      <c r="B27" s="40"/>
      <c r="C27" s="40"/>
      <c r="D27" s="40"/>
      <c r="E27" s="40"/>
      <c r="F27" s="40"/>
      <c r="G27" s="40"/>
      <c r="H27" s="34"/>
      <c r="I27" s="34"/>
      <c r="J27" s="34"/>
      <c r="K27" s="34"/>
      <c r="L27" s="34"/>
      <c r="M27" s="15"/>
      <c r="N27" s="15"/>
      <c r="O27" s="15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 customHeight="1">
      <c r="A28" s="5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14"/>
      <c r="N28" s="14"/>
      <c r="O28" s="14"/>
      <c r="P28" s="12"/>
      <c r="Q28" s="12"/>
      <c r="R28" s="12"/>
      <c r="S28" s="12"/>
      <c r="T28" s="3"/>
      <c r="U28" s="12"/>
      <c r="V28" s="3"/>
      <c r="W28" s="12"/>
      <c r="X28" s="3"/>
      <c r="Y28" s="12"/>
    </row>
    <row r="29" spans="1:25" ht="12.75" customHeight="1">
      <c r="A29" s="53" t="s">
        <v>17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6"/>
      <c r="N29" s="16"/>
      <c r="O29" s="16"/>
      <c r="P29" s="12"/>
      <c r="Q29" s="12"/>
      <c r="R29" s="12"/>
      <c r="S29" s="12"/>
      <c r="T29" s="6"/>
      <c r="U29" s="12"/>
      <c r="V29" s="6"/>
      <c r="W29" s="12"/>
      <c r="X29" s="6"/>
      <c r="Y29" s="12"/>
    </row>
    <row r="30" spans="1:256" ht="38.25" customHeight="1">
      <c r="A30" s="44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38.25" customHeight="1">
      <c r="A31" s="41" t="s">
        <v>26</v>
      </c>
      <c r="B31" s="41"/>
      <c r="C31" s="41"/>
      <c r="D31" s="41"/>
      <c r="E31" s="41"/>
      <c r="F31" s="41"/>
      <c r="G31" s="41"/>
      <c r="H31" s="42"/>
      <c r="I31" s="42"/>
      <c r="J31" s="42"/>
      <c r="K31" s="42"/>
      <c r="L31" s="42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" ht="12.75" customHeight="1">
      <c r="A32" s="41" t="s">
        <v>7</v>
      </c>
      <c r="B32" s="41"/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16"/>
      <c r="N32" s="16"/>
      <c r="O32" s="16"/>
      <c r="P32" s="12"/>
      <c r="Q32" s="12"/>
      <c r="R32" s="12"/>
      <c r="S32" s="12"/>
      <c r="T32" s="6"/>
      <c r="U32" s="12"/>
      <c r="V32" s="6"/>
      <c r="W32" s="12"/>
      <c r="X32" s="6"/>
      <c r="Y32" s="12"/>
    </row>
    <row r="33" spans="1:25" ht="12.75" customHeight="1">
      <c r="A33" s="41" t="s">
        <v>41</v>
      </c>
      <c r="B33" s="41"/>
      <c r="C33" s="41"/>
      <c r="D33" s="41"/>
      <c r="E33" s="41"/>
      <c r="F33" s="41"/>
      <c r="G33" s="41"/>
      <c r="H33" s="42"/>
      <c r="I33" s="42"/>
      <c r="J33" s="42"/>
      <c r="K33" s="42"/>
      <c r="L33" s="42"/>
      <c r="M33" s="14"/>
      <c r="N33" s="14"/>
      <c r="O33" s="14"/>
      <c r="P33" s="12"/>
      <c r="Q33" s="12"/>
      <c r="R33" s="12"/>
      <c r="S33" s="12"/>
      <c r="T33" s="6"/>
      <c r="U33" s="12"/>
      <c r="V33" s="3"/>
      <c r="W33" s="12"/>
      <c r="X33" s="3"/>
      <c r="Y33" s="12"/>
    </row>
    <row r="34" spans="1:24" ht="12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18"/>
      <c r="N34" s="18"/>
      <c r="O34" s="18"/>
      <c r="P34" s="12"/>
      <c r="Q34" s="12"/>
      <c r="R34" s="12"/>
      <c r="S34" s="12"/>
      <c r="T34" s="12"/>
      <c r="U34" s="12"/>
      <c r="X34" s="17"/>
    </row>
    <row r="35" spans="1:24" ht="12.75" customHeight="1">
      <c r="A35" s="50" t="s">
        <v>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14"/>
      <c r="N35" s="14"/>
      <c r="O35" s="14"/>
      <c r="P35" s="12"/>
      <c r="Q35" s="12"/>
      <c r="R35" s="12"/>
      <c r="S35" s="12"/>
      <c r="T35" s="12"/>
      <c r="U35" s="12"/>
      <c r="X35" s="17"/>
    </row>
    <row r="36" spans="1:21" ht="12.75" customHeight="1">
      <c r="A36" s="35" t="s">
        <v>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14"/>
      <c r="N36" s="14"/>
      <c r="O36" s="14"/>
      <c r="P36" s="12"/>
      <c r="Q36" s="12"/>
      <c r="R36" s="12"/>
      <c r="S36" s="12"/>
      <c r="T36" s="12"/>
      <c r="U36" s="12"/>
    </row>
    <row r="37" spans="1:21" ht="12.75" customHeight="1">
      <c r="A37" s="36" t="s">
        <v>28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4"/>
      <c r="N37" s="14"/>
      <c r="O37" s="14"/>
      <c r="P37" s="12"/>
      <c r="Q37" s="12"/>
      <c r="R37" s="12"/>
      <c r="S37" s="12"/>
      <c r="T37" s="12"/>
      <c r="U37" s="12"/>
    </row>
    <row r="38" spans="1:21" ht="12.75" customHeight="1">
      <c r="A38" s="33" t="s">
        <v>29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14"/>
      <c r="N38" s="14"/>
      <c r="O38" s="14"/>
      <c r="P38" s="12"/>
      <c r="Q38" s="12"/>
      <c r="R38" s="12"/>
      <c r="S38" s="12"/>
      <c r="T38" s="12"/>
      <c r="U38" s="12"/>
    </row>
    <row r="39" spans="1:21" ht="12.75" customHeight="1">
      <c r="A39" s="33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14"/>
      <c r="N39" s="14"/>
      <c r="O39" s="14"/>
      <c r="P39" s="12"/>
      <c r="Q39" s="12"/>
      <c r="R39" s="12"/>
      <c r="S39" s="12"/>
      <c r="T39" s="12"/>
      <c r="U39" s="12"/>
    </row>
    <row r="40" spans="1:21" ht="12.75" customHeight="1">
      <c r="A40" s="36" t="s">
        <v>24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19"/>
      <c r="N40" s="19"/>
      <c r="O40" s="19"/>
      <c r="P40" s="12"/>
      <c r="Q40" s="12"/>
      <c r="R40" s="12"/>
      <c r="S40" s="12"/>
      <c r="T40" s="12"/>
      <c r="U40" s="12"/>
    </row>
    <row r="41" spans="1:21" ht="12.75" customHeight="1">
      <c r="A41" s="38" t="s">
        <v>40</v>
      </c>
      <c r="B41" s="38"/>
      <c r="C41" s="38"/>
      <c r="D41" s="38"/>
      <c r="E41" s="38"/>
      <c r="F41" s="38"/>
      <c r="G41" s="38"/>
      <c r="H41" s="34"/>
      <c r="I41" s="34"/>
      <c r="J41" s="34"/>
      <c r="K41" s="34"/>
      <c r="L41" s="34"/>
      <c r="M41" s="21"/>
      <c r="N41" s="21"/>
      <c r="O41" s="21"/>
      <c r="P41" s="12"/>
      <c r="Q41" s="12"/>
      <c r="R41" s="12"/>
      <c r="S41" s="12"/>
      <c r="T41" s="12"/>
      <c r="U41" s="12"/>
    </row>
    <row r="42" spans="1:21" ht="12.75" customHeight="1">
      <c r="A42" s="37" t="s">
        <v>31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21"/>
      <c r="N42" s="21"/>
      <c r="O42" s="21"/>
      <c r="P42" s="12"/>
      <c r="Q42" s="12"/>
      <c r="R42" s="12"/>
      <c r="S42" s="12"/>
      <c r="T42" s="12"/>
      <c r="U42" s="12"/>
    </row>
    <row r="43" spans="1:21" ht="12.75" customHeight="1">
      <c r="A43" s="38" t="s">
        <v>32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1"/>
      <c r="N43" s="21"/>
      <c r="O43" s="21"/>
      <c r="P43" s="12"/>
      <c r="Q43" s="12"/>
      <c r="R43" s="12"/>
      <c r="S43" s="12"/>
      <c r="T43" s="12"/>
      <c r="U43" s="12"/>
    </row>
    <row r="44" spans="1:21" ht="12.75" customHeight="1">
      <c r="A44" s="38" t="s">
        <v>30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21"/>
      <c r="N44" s="21"/>
      <c r="O44" s="21"/>
      <c r="P44" s="12"/>
      <c r="Q44" s="12"/>
      <c r="R44" s="12"/>
      <c r="S44" s="12"/>
      <c r="T44" s="12"/>
      <c r="U44" s="12"/>
    </row>
    <row r="45" spans="1:21" ht="12.75" customHeight="1">
      <c r="A45" s="36" t="s">
        <v>25</v>
      </c>
      <c r="B45" s="36"/>
      <c r="C45" s="36"/>
      <c r="D45" s="36"/>
      <c r="E45" s="36"/>
      <c r="F45" s="36"/>
      <c r="G45" s="36"/>
      <c r="H45" s="34"/>
      <c r="I45" s="34"/>
      <c r="J45" s="34"/>
      <c r="K45" s="34"/>
      <c r="L45" s="34"/>
      <c r="M45" s="22"/>
      <c r="N45" s="22"/>
      <c r="O45" s="22"/>
      <c r="P45" s="12"/>
      <c r="Q45" s="12"/>
      <c r="R45" s="12"/>
      <c r="S45" s="12"/>
      <c r="T45" s="12"/>
      <c r="U45" s="12"/>
    </row>
    <row r="46" spans="1:21" ht="12.75" customHeight="1">
      <c r="A46" s="38" t="s">
        <v>39</v>
      </c>
      <c r="B46" s="38"/>
      <c r="C46" s="38"/>
      <c r="D46" s="38"/>
      <c r="E46" s="38"/>
      <c r="F46" s="38"/>
      <c r="G46" s="38"/>
      <c r="H46" s="34"/>
      <c r="I46" s="34"/>
      <c r="J46" s="34"/>
      <c r="K46" s="34"/>
      <c r="L46" s="34"/>
      <c r="M46" s="22"/>
      <c r="N46" s="22"/>
      <c r="O46" s="22"/>
      <c r="P46" s="12"/>
      <c r="Q46" s="12"/>
      <c r="R46" s="12"/>
      <c r="S46" s="12"/>
      <c r="T46" s="12"/>
      <c r="U46" s="12"/>
    </row>
    <row r="47" spans="1:21" ht="12.75" customHeight="1">
      <c r="A47" s="36" t="s">
        <v>4</v>
      </c>
      <c r="B47" s="36"/>
      <c r="C47" s="36"/>
      <c r="D47" s="36"/>
      <c r="E47" s="36"/>
      <c r="F47" s="36"/>
      <c r="G47" s="36"/>
      <c r="H47" s="49"/>
      <c r="I47" s="49"/>
      <c r="J47" s="49"/>
      <c r="K47" s="34"/>
      <c r="L47" s="34"/>
      <c r="M47" s="21"/>
      <c r="N47" s="21"/>
      <c r="O47" s="21"/>
      <c r="P47" s="12"/>
      <c r="Q47" s="12"/>
      <c r="R47" s="12"/>
      <c r="S47" s="12"/>
      <c r="T47" s="12"/>
      <c r="U47" s="12"/>
    </row>
    <row r="48" spans="1:21" ht="12.75" customHeight="1">
      <c r="A48" s="33" t="s">
        <v>19</v>
      </c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4"/>
      <c r="M48" s="21"/>
      <c r="N48" s="21"/>
      <c r="O48" s="21"/>
      <c r="P48" s="12"/>
      <c r="Q48" s="12"/>
      <c r="R48" s="12"/>
      <c r="S48" s="12"/>
      <c r="T48" s="12"/>
      <c r="U48" s="12"/>
    </row>
    <row r="49" spans="1:21" ht="12.75" customHeight="1">
      <c r="A49" s="44" t="s">
        <v>5</v>
      </c>
      <c r="B49" s="44"/>
      <c r="C49" s="44"/>
      <c r="D49" s="44"/>
      <c r="E49" s="44"/>
      <c r="F49" s="44"/>
      <c r="G49" s="44"/>
      <c r="H49" s="34"/>
      <c r="I49" s="34"/>
      <c r="J49" s="34"/>
      <c r="K49" s="34"/>
      <c r="L49" s="34"/>
      <c r="M49" s="14"/>
      <c r="N49" s="14"/>
      <c r="O49" s="14"/>
      <c r="P49" s="12"/>
      <c r="Q49" s="12"/>
      <c r="R49" s="12"/>
      <c r="S49" s="12"/>
      <c r="T49" s="12"/>
      <c r="U49" s="12"/>
    </row>
    <row r="50" spans="1:21" ht="12.75" customHeight="1">
      <c r="A50" s="33" t="s">
        <v>38</v>
      </c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4"/>
      <c r="M50" s="22"/>
      <c r="N50" s="22"/>
      <c r="O50" s="22"/>
      <c r="P50" s="12"/>
      <c r="Q50" s="12"/>
      <c r="R50" s="12"/>
      <c r="S50" s="12"/>
      <c r="T50" s="12"/>
      <c r="U50" s="12"/>
    </row>
    <row r="51" spans="1:21" ht="12.75" customHeight="1">
      <c r="A51" s="35" t="s">
        <v>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22"/>
      <c r="N51" s="22"/>
      <c r="O51" s="22"/>
      <c r="P51" s="12"/>
      <c r="Q51" s="12"/>
      <c r="R51" s="12"/>
      <c r="S51" s="12"/>
      <c r="T51" s="12"/>
      <c r="U51" s="12"/>
    </row>
    <row r="52" spans="1:21" ht="12.75" customHeight="1">
      <c r="A52" s="33" t="s">
        <v>9</v>
      </c>
      <c r="B52" s="33"/>
      <c r="C52" s="33"/>
      <c r="D52" s="33"/>
      <c r="E52" s="33"/>
      <c r="F52" s="33"/>
      <c r="G52" s="33"/>
      <c r="H52" s="34"/>
      <c r="I52" s="34"/>
      <c r="J52" s="34"/>
      <c r="K52" s="34"/>
      <c r="L52" s="34"/>
      <c r="M52" s="20"/>
      <c r="N52" s="20"/>
      <c r="O52" s="20"/>
      <c r="P52" s="12"/>
      <c r="Q52" s="12"/>
      <c r="R52" s="12"/>
      <c r="S52" s="12"/>
      <c r="T52" s="12"/>
      <c r="U52" s="12"/>
    </row>
    <row r="53" spans="1:21" ht="12.75" customHeight="1">
      <c r="A53" s="33" t="s">
        <v>37</v>
      </c>
      <c r="B53" s="33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20"/>
      <c r="N53" s="20"/>
      <c r="O53" s="20"/>
      <c r="P53" s="12"/>
      <c r="Q53" s="12"/>
      <c r="R53" s="12"/>
      <c r="S53" s="12"/>
      <c r="T53" s="12"/>
      <c r="U53" s="12"/>
    </row>
    <row r="54" spans="1:21" ht="12.75" customHeight="1">
      <c r="A54" s="35" t="s">
        <v>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20"/>
      <c r="N54" s="20"/>
      <c r="O54" s="20"/>
      <c r="P54" s="12"/>
      <c r="Q54" s="12"/>
      <c r="R54" s="12"/>
      <c r="S54" s="12"/>
      <c r="T54" s="12"/>
      <c r="U54" s="12"/>
    </row>
    <row r="55" spans="1:21" ht="12.75" customHeight="1">
      <c r="A55" s="33" t="s">
        <v>20</v>
      </c>
      <c r="B55" s="33"/>
      <c r="C55" s="33"/>
      <c r="D55" s="33"/>
      <c r="E55" s="33"/>
      <c r="F55" s="33"/>
      <c r="G55" s="33"/>
      <c r="H55" s="34"/>
      <c r="I55" s="34"/>
      <c r="J55" s="34"/>
      <c r="K55" s="34"/>
      <c r="L55" s="34"/>
      <c r="M55" s="20"/>
      <c r="N55" s="20"/>
      <c r="O55" s="20"/>
      <c r="P55" s="12"/>
      <c r="Q55" s="12"/>
      <c r="R55" s="12"/>
      <c r="S55" s="12"/>
      <c r="T55" s="12"/>
      <c r="U55" s="12"/>
    </row>
    <row r="56" spans="1:21" ht="12.75" customHeight="1">
      <c r="A56" s="33" t="s">
        <v>36</v>
      </c>
      <c r="B56" s="33"/>
      <c r="C56" s="33"/>
      <c r="D56" s="33"/>
      <c r="E56" s="33"/>
      <c r="F56" s="33"/>
      <c r="G56" s="33"/>
      <c r="H56" s="34"/>
      <c r="I56" s="34"/>
      <c r="J56" s="34"/>
      <c r="K56" s="34"/>
      <c r="L56" s="34"/>
      <c r="M56" s="14"/>
      <c r="N56" s="14"/>
      <c r="O56" s="14"/>
      <c r="P56" s="12"/>
      <c r="Q56" s="12"/>
      <c r="R56" s="12"/>
      <c r="S56" s="12"/>
      <c r="T56" s="12"/>
      <c r="U56" s="12"/>
    </row>
    <row r="57" spans="1:21" ht="12.75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22"/>
      <c r="L57" s="22"/>
      <c r="M57" s="22"/>
      <c r="N57" s="22"/>
      <c r="O57" s="22"/>
      <c r="P57" s="12"/>
      <c r="Q57" s="12"/>
      <c r="R57" s="12"/>
      <c r="S57" s="12"/>
      <c r="T57" s="12"/>
      <c r="U57" s="12"/>
    </row>
    <row r="58" spans="2:21" ht="12.75">
      <c r="B58" s="22"/>
      <c r="C58" s="22"/>
      <c r="D58" s="22"/>
      <c r="E58" s="22"/>
      <c r="F58" s="22"/>
      <c r="G58" s="22"/>
      <c r="H58" s="22"/>
      <c r="I58" s="22"/>
      <c r="J58" s="2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</sheetData>
  <sheetProtection/>
  <mergeCells count="35">
    <mergeCell ref="A23:L23"/>
    <mergeCell ref="A45:L45"/>
    <mergeCell ref="A47:L47"/>
    <mergeCell ref="A48:L48"/>
    <mergeCell ref="A41:L41"/>
    <mergeCell ref="A46:L46"/>
    <mergeCell ref="A44:L44"/>
    <mergeCell ref="A32:L32"/>
    <mergeCell ref="A35:L35"/>
    <mergeCell ref="A36:L36"/>
    <mergeCell ref="A34:L34"/>
    <mergeCell ref="A28:L28"/>
    <mergeCell ref="A29:L29"/>
    <mergeCell ref="A33:L33"/>
    <mergeCell ref="A56:L56"/>
    <mergeCell ref="A55:L55"/>
    <mergeCell ref="A53:L53"/>
    <mergeCell ref="A54:L54"/>
    <mergeCell ref="A49:L49"/>
    <mergeCell ref="A1:AB1"/>
    <mergeCell ref="A50:L50"/>
    <mergeCell ref="A52:L52"/>
    <mergeCell ref="A51:L51"/>
    <mergeCell ref="A37:L37"/>
    <mergeCell ref="A38:L38"/>
    <mergeCell ref="A39:L39"/>
    <mergeCell ref="A42:L42"/>
    <mergeCell ref="A43:L43"/>
    <mergeCell ref="A40:L40"/>
    <mergeCell ref="A25:L25"/>
    <mergeCell ref="A27:L27"/>
    <mergeCell ref="A31:L31"/>
    <mergeCell ref="A26:L26"/>
    <mergeCell ref="A30:L30"/>
    <mergeCell ref="A24:L24"/>
  </mergeCells>
  <printOptions/>
  <pageMargins left="0.36" right="0.75" top="0.5" bottom="0.5" header="0.5" footer="0.5"/>
  <pageSetup fitToHeight="1" fitToWidth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Schiro, Michael CTR (RITA)</dc:creator>
  <cp:keywords/>
  <dc:description/>
  <cp:lastModifiedBy>dominique.megret</cp:lastModifiedBy>
  <cp:lastPrinted>2010-02-17T19:47:48Z</cp:lastPrinted>
  <dcterms:created xsi:type="dcterms:W3CDTF">1980-01-01T05:00:00Z</dcterms:created>
  <dcterms:modified xsi:type="dcterms:W3CDTF">2012-04-09T18:45:32Z</dcterms:modified>
  <cp:category/>
  <cp:version/>
  <cp:contentType/>
  <cp:contentStatus/>
</cp:coreProperties>
</file>