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485" windowWidth="15480" windowHeight="11640" activeTab="0"/>
  </bookViews>
  <sheets>
    <sheet name="3-3" sheetId="1" r:id="rId1"/>
  </sheets>
  <definedNames>
    <definedName name="_xlnm.Print_Area" localSheetId="0">'3-3'!$A$1:$W$39</definedName>
  </definedNames>
  <calcPr fullCalcOnLoad="1"/>
</workbook>
</file>

<file path=xl/sharedStrings.xml><?xml version="1.0" encoding="utf-8"?>
<sst xmlns="http://schemas.openxmlformats.org/spreadsheetml/2006/main" count="45" uniqueCount="32">
  <si>
    <t>Transportation structures</t>
  </si>
  <si>
    <t>Passenger fares</t>
  </si>
  <si>
    <t>Other transportation</t>
  </si>
  <si>
    <t>Civilian aircraft, engines, and parts</t>
  </si>
  <si>
    <t>Automotive vehicles, engines, and parts</t>
  </si>
  <si>
    <t>Personal consumption of transportation, total</t>
  </si>
  <si>
    <t>Gross private domestic investment, total</t>
  </si>
  <si>
    <t>Government transportation-related purchases, total</t>
  </si>
  <si>
    <t>Total transportation in GDP (percent)</t>
  </si>
  <si>
    <t>Exports ( + ), total</t>
  </si>
  <si>
    <t>Imports ( - ), total</t>
  </si>
  <si>
    <r>
      <t>Total transportation-related final demand</t>
    </r>
    <r>
      <rPr>
        <b/>
        <vertAlign val="superscript"/>
        <sz val="11"/>
        <rFont val="Arial Narrow"/>
        <family val="2"/>
      </rPr>
      <t>a</t>
    </r>
  </si>
  <si>
    <r>
      <t>Net exports of transportation-related goods and services</t>
    </r>
    <r>
      <rPr>
        <b/>
        <vertAlign val="superscript"/>
        <sz val="11"/>
        <rFont val="Arial Narrow"/>
        <family val="2"/>
      </rPr>
      <t>b</t>
    </r>
  </si>
  <si>
    <t>SOURCE</t>
  </si>
  <si>
    <t>Motor vehicles and parts</t>
  </si>
  <si>
    <t>Transportation services</t>
  </si>
  <si>
    <t>Gross Domestic Product</t>
  </si>
  <si>
    <t>Transportation equipment</t>
  </si>
  <si>
    <t>U</t>
  </si>
  <si>
    <r>
      <t>a</t>
    </r>
    <r>
      <rPr>
        <sz val="9"/>
        <rFont val="Arial"/>
        <family val="2"/>
      </rPr>
      <t xml:space="preserve"> Sum of total </t>
    </r>
    <r>
      <rPr>
        <i/>
        <sz val="9"/>
        <rFont val="Arial"/>
        <family val="2"/>
      </rPr>
      <t>Personal consumption of transportation</t>
    </r>
    <r>
      <rPr>
        <sz val="9"/>
        <rFont val="Arial"/>
        <family val="2"/>
      </rPr>
      <t xml:space="preserve">, total </t>
    </r>
    <r>
      <rPr>
        <i/>
        <sz val="9"/>
        <rFont val="Arial"/>
        <family val="2"/>
      </rPr>
      <t>Gross private domestic investment</t>
    </r>
    <r>
      <rPr>
        <sz val="9"/>
        <rFont val="Arial"/>
        <family val="2"/>
      </rPr>
      <t xml:space="preserve">, </t>
    </r>
    <r>
      <rPr>
        <i/>
        <sz val="9"/>
        <rFont val="Arial"/>
        <family val="2"/>
      </rPr>
      <t>Net exports of transportation-related goods</t>
    </r>
    <r>
      <rPr>
        <sz val="9"/>
        <rFont val="Arial"/>
        <family val="2"/>
      </rPr>
      <t xml:space="preserve"> </t>
    </r>
    <r>
      <rPr>
        <i/>
        <sz val="9"/>
        <rFont val="Arial"/>
        <family val="2"/>
      </rPr>
      <t>and services</t>
    </r>
    <r>
      <rPr>
        <sz val="9"/>
        <rFont val="Arial"/>
        <family val="2"/>
      </rPr>
      <t>, and total</t>
    </r>
    <r>
      <rPr>
        <i/>
        <sz val="9"/>
        <rFont val="Arial"/>
        <family val="2"/>
      </rPr>
      <t xml:space="preserve"> Government transportation-related purchases</t>
    </r>
    <r>
      <rPr>
        <sz val="9"/>
        <rFont val="Arial"/>
        <family val="2"/>
      </rPr>
      <t xml:space="preserve">. </t>
    </r>
  </si>
  <si>
    <t>On July 31, 2009, the Bureau of Economic Analysis (BEA) released the results of the comprehensive, or benchmark, revision of the national income and product accounts (NIPAs) which resulted in many changes relative to previously published results.</t>
  </si>
  <si>
    <t>NOTE</t>
  </si>
  <si>
    <r>
      <t xml:space="preserve">b </t>
    </r>
    <r>
      <rPr>
        <i/>
        <sz val="9"/>
        <rFont val="Arial"/>
        <family val="2"/>
      </rPr>
      <t>Exports</t>
    </r>
    <r>
      <rPr>
        <sz val="9"/>
        <rFont val="Arial"/>
        <family val="2"/>
      </rPr>
      <t xml:space="preserve"> minus </t>
    </r>
    <r>
      <rPr>
        <i/>
        <sz val="9"/>
        <rFont val="Arial"/>
        <family val="2"/>
      </rPr>
      <t>Imports</t>
    </r>
    <r>
      <rPr>
        <sz val="9"/>
        <rFont val="Arial"/>
        <family val="2"/>
      </rPr>
      <t>.</t>
    </r>
  </si>
  <si>
    <t>Table 3-3:  U.S. Gross Domestic Product (GDP) Attributed to Transportation-Related Final Demand (Current billions of dollars)</t>
  </si>
  <si>
    <r>
      <t>KEY:</t>
    </r>
    <r>
      <rPr>
        <sz val="9"/>
        <rFont val="Arial"/>
        <family val="2"/>
      </rPr>
      <t xml:space="preserve"> R = revised; U = data are unavailable.</t>
    </r>
  </si>
  <si>
    <r>
      <t>Federal purchases</t>
    </r>
    <r>
      <rPr>
        <vertAlign val="superscript"/>
        <sz val="11"/>
        <rFont val="Arial Narrow"/>
        <family val="2"/>
      </rPr>
      <t>c</t>
    </r>
  </si>
  <si>
    <r>
      <t>State and local purchases</t>
    </r>
    <r>
      <rPr>
        <vertAlign val="superscript"/>
        <sz val="11"/>
        <rFont val="Arial Narrow"/>
        <family val="2"/>
      </rPr>
      <t>c</t>
    </r>
  </si>
  <si>
    <r>
      <t>Defense-related purchases</t>
    </r>
    <r>
      <rPr>
        <vertAlign val="superscript"/>
        <sz val="11"/>
        <rFont val="Arial Narrow"/>
        <family val="2"/>
      </rPr>
      <t>d</t>
    </r>
  </si>
  <si>
    <r>
      <t>d</t>
    </r>
    <r>
      <rPr>
        <sz val="9"/>
        <rFont val="Arial"/>
        <family val="2"/>
      </rPr>
      <t xml:space="preserve"> </t>
    </r>
    <r>
      <rPr>
        <i/>
        <sz val="9"/>
        <rFont val="Arial"/>
        <family val="2"/>
      </rPr>
      <t>Defense-related purchases</t>
    </r>
    <r>
      <rPr>
        <sz val="9"/>
        <rFont val="Arial"/>
        <family val="2"/>
      </rPr>
      <t xml:space="preserve"> are the sum of transportation of material and travel.</t>
    </r>
  </si>
  <si>
    <r>
      <t xml:space="preserve">c </t>
    </r>
    <r>
      <rPr>
        <i/>
        <sz val="9"/>
        <rFont val="Arial"/>
        <family val="2"/>
      </rPr>
      <t>Federal purchases</t>
    </r>
    <r>
      <rPr>
        <sz val="9"/>
        <rFont val="Arial"/>
        <family val="2"/>
      </rPr>
      <t xml:space="preserve"> and </t>
    </r>
    <r>
      <rPr>
        <i/>
        <sz val="9"/>
        <rFont val="Arial"/>
        <family val="2"/>
      </rPr>
      <t>State and local purchases</t>
    </r>
    <r>
      <rPr>
        <sz val="9"/>
        <rFont val="Arial"/>
        <family val="2"/>
      </rPr>
      <t xml:space="preserve"> are the sum of consumption expenditures and gross investment.</t>
    </r>
  </si>
  <si>
    <t>Motor vehicle fuels, lubricants, and fluids</t>
  </si>
  <si>
    <r>
      <t xml:space="preserve">U.S. Department of Commerce, Bureau of Economic Analysis, </t>
    </r>
    <r>
      <rPr>
        <i/>
        <sz val="9"/>
        <rFont val="Arial"/>
        <family val="2"/>
      </rPr>
      <t xml:space="preserve">National Income and Product Accounts Tables, </t>
    </r>
    <r>
      <rPr>
        <sz val="9"/>
        <rFont val="Arial"/>
        <family val="2"/>
      </rPr>
      <t>tables 1.1.5, 2.3.5, 2.4.5, 3.11.5, 3.15.5, 4.2.5, 5.4.5, and 5.5.5, available at http://www.bea.gov/National/nipaweb/SelectTable.asp?Selected=N as of Mar. 5, 2012.</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</si>
</sst>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W_)"/>
    <numFmt numFmtId="166" formatCode="#,##0.0"/>
    <numFmt numFmtId="167" formatCode="0.0%"/>
    <numFmt numFmtId="168" formatCode="&quot;$&quot;#,##0\ ;\(&quot;$&quot;#,##0\)"/>
    <numFmt numFmtId="169" formatCode="&quot;(R)&quot;\ ####;"/>
    <numFmt numFmtId="170" formatCode="&quot;(R)&quot;\ #,###.0;"/>
  </numFmts>
  <fonts count="50">
    <font>
      <sz val="10"/>
      <name val="Arial"/>
      <family val="0"/>
    </font>
    <font>
      <sz val="11"/>
      <color indexed="8"/>
      <name val="Calibri"/>
      <family val="2"/>
    </font>
    <font>
      <sz val="10"/>
      <name val="Helv"/>
      <family val="0"/>
    </font>
    <font>
      <sz val="9"/>
      <name val="Helv"/>
      <family val="0"/>
    </font>
    <font>
      <sz val="8"/>
      <name val="Helv"/>
      <family val="0"/>
    </font>
    <font>
      <b/>
      <sz val="18"/>
      <name val="Arial"/>
      <family val="2"/>
    </font>
    <font>
      <b/>
      <sz val="12"/>
      <name val="Arial"/>
      <family val="2"/>
    </font>
    <font>
      <b/>
      <sz val="10"/>
      <name val="Helv"/>
      <family val="0"/>
    </font>
    <font>
      <b/>
      <sz val="9"/>
      <name val="Helv"/>
      <family val="0"/>
    </font>
    <font>
      <vertAlign val="superscript"/>
      <sz val="12"/>
      <name val="Helv"/>
      <family val="0"/>
    </font>
    <font>
      <b/>
      <sz val="14"/>
      <name val="Helv"/>
      <family val="0"/>
    </font>
    <font>
      <b/>
      <sz val="12"/>
      <name val="Helv"/>
      <family val="0"/>
    </font>
    <font>
      <b/>
      <sz val="10"/>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b/>
      <sz val="9"/>
      <name val="Arial Narrow"/>
      <family val="2"/>
    </font>
    <font>
      <b/>
      <vertAlign val="superscript"/>
      <sz val="9"/>
      <name val="Arial Narrow"/>
      <family val="2"/>
    </font>
    <font>
      <vertAlign val="superscript"/>
      <sz val="9"/>
      <name val="Arial"/>
      <family val="2"/>
    </font>
    <font>
      <i/>
      <sz val="9"/>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medium">
        <color theme="4" tint="0.39998000860214233"/>
      </bottom>
    </border>
    <border>
      <left/>
      <right/>
      <top/>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right/>
      <top style="double"/>
      <bottom/>
    </border>
    <border>
      <left/>
      <right/>
      <top/>
      <bottom style="thin"/>
    </border>
    <border>
      <left/>
      <right/>
      <top/>
      <bottom style="medium"/>
    </border>
    <border>
      <left/>
      <right/>
      <top style="medium"/>
      <bottom style="thin"/>
    </border>
    <border>
      <left/>
      <right/>
      <top style="medium"/>
      <bottom/>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4" fontId="2" fillId="0" borderId="3" applyNumberFormat="0">
      <alignment horizontal="right"/>
      <protection/>
    </xf>
    <xf numFmtId="0" fontId="0" fillId="0" borderId="0" applyFont="0" applyFill="0" applyBorder="0" applyAlignment="0" applyProtection="0"/>
    <xf numFmtId="0" fontId="41" fillId="0" borderId="0" applyNumberFormat="0" applyFill="0" applyBorder="0" applyAlignment="0" applyProtection="0"/>
    <xf numFmtId="2" fontId="0" fillId="0" borderId="0" applyFont="0" applyFill="0" applyBorder="0" applyAlignment="0" applyProtection="0"/>
    <xf numFmtId="0" fontId="42"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3" fillId="0" borderId="4" applyNumberFormat="0" applyFill="0" applyAlignment="0" applyProtection="0"/>
    <xf numFmtId="0" fontId="43" fillId="0" borderId="0" applyNumberFormat="0" applyFill="0" applyBorder="0" applyAlignment="0" applyProtection="0"/>
    <xf numFmtId="0" fontId="7" fillId="0" borderId="3">
      <alignment horizontal="left"/>
      <protection/>
    </xf>
    <xf numFmtId="0" fontId="8" fillId="0" borderId="5">
      <alignment horizontal="right" vertical="center"/>
      <protection/>
    </xf>
    <xf numFmtId="0" fontId="2" fillId="0" borderId="3">
      <alignment horizontal="left" vertical="center"/>
      <protection/>
    </xf>
    <xf numFmtId="0" fontId="7" fillId="0" borderId="5">
      <alignment horizontal="left" vertical="center"/>
      <protection/>
    </xf>
    <xf numFmtId="0" fontId="7" fillId="30" borderId="0">
      <alignment horizontal="centerContinuous" wrapText="1"/>
      <protection/>
    </xf>
    <xf numFmtId="0" fontId="44" fillId="31" borderId="1" applyNumberFormat="0" applyAlignment="0" applyProtection="0"/>
    <xf numFmtId="0" fontId="45" fillId="0" borderId="6" applyNumberFormat="0" applyFill="0" applyAlignment="0" applyProtection="0"/>
    <xf numFmtId="0" fontId="46" fillId="32" borderId="0" applyNumberFormat="0" applyBorder="0" applyAlignment="0" applyProtection="0"/>
    <xf numFmtId="0" fontId="36" fillId="0" borderId="0">
      <alignment/>
      <protection/>
    </xf>
    <xf numFmtId="0" fontId="36" fillId="0" borderId="0">
      <alignment/>
      <protection/>
    </xf>
    <xf numFmtId="0" fontId="0" fillId="0" borderId="0">
      <alignment/>
      <protection/>
    </xf>
    <xf numFmtId="0" fontId="0" fillId="33"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 fillId="0" borderId="0">
      <alignment horizontal="right"/>
      <protection/>
    </xf>
    <xf numFmtId="0" fontId="9" fillId="0" borderId="0">
      <alignment horizontal="right"/>
      <protection/>
    </xf>
    <xf numFmtId="0" fontId="4" fillId="0" borderId="0">
      <alignment horizontal="left"/>
      <protection/>
    </xf>
    <xf numFmtId="49" fontId="9" fillId="0" borderId="5">
      <alignment horizontal="left" vertical="center"/>
      <protection/>
    </xf>
    <xf numFmtId="164" fontId="3" fillId="0" borderId="0" applyNumberFormat="0">
      <alignment horizontal="right"/>
      <protection/>
    </xf>
    <xf numFmtId="0" fontId="8" fillId="34" borderId="0">
      <alignment horizontal="centerContinuous" vertical="center" wrapText="1"/>
      <protection/>
    </xf>
    <xf numFmtId="0" fontId="8" fillId="0" borderId="9">
      <alignment horizontal="left" vertical="center"/>
      <protection/>
    </xf>
    <xf numFmtId="0" fontId="10" fillId="0" borderId="0">
      <alignment horizontal="left" vertical="top"/>
      <protection/>
    </xf>
    <xf numFmtId="0" fontId="48" fillId="0" borderId="0" applyNumberFormat="0" applyFill="0" applyBorder="0" applyAlignment="0" applyProtection="0"/>
    <xf numFmtId="0" fontId="7" fillId="0" borderId="0">
      <alignment horizontal="left"/>
      <protection/>
    </xf>
    <xf numFmtId="0" fontId="11" fillId="0" borderId="0">
      <alignment horizontal="left"/>
      <protection/>
    </xf>
    <xf numFmtId="0" fontId="2" fillId="0" borderId="0">
      <alignment horizontal="left"/>
      <protection/>
    </xf>
    <xf numFmtId="0" fontId="10" fillId="0" borderId="0">
      <alignment horizontal="left" vertical="top"/>
      <protection/>
    </xf>
    <xf numFmtId="0" fontId="11" fillId="0" borderId="0">
      <alignment horizontal="left"/>
      <protection/>
    </xf>
    <xf numFmtId="0" fontId="2" fillId="0" borderId="0">
      <alignment horizontal="left"/>
      <protection/>
    </xf>
    <xf numFmtId="0" fontId="0" fillId="0" borderId="10" applyNumberFormat="0" applyFont="0" applyFill="0" applyAlignment="0" applyProtection="0"/>
    <xf numFmtId="0" fontId="49" fillId="0" borderId="0" applyNumberFormat="0" applyFill="0" applyBorder="0" applyAlignment="0" applyProtection="0"/>
    <xf numFmtId="49" fontId="3" fillId="0" borderId="3">
      <alignment horizontal="left"/>
      <protection/>
    </xf>
    <xf numFmtId="0" fontId="8" fillId="0" borderId="5">
      <alignment horizontal="left"/>
      <protection/>
    </xf>
    <xf numFmtId="0" fontId="7" fillId="0" borderId="0">
      <alignment horizontal="left" vertical="center"/>
      <protection/>
    </xf>
  </cellStyleXfs>
  <cellXfs count="48">
    <xf numFmtId="0" fontId="0" fillId="0" borderId="0" xfId="0" applyAlignment="1">
      <alignment/>
    </xf>
    <xf numFmtId="0" fontId="12" fillId="0" borderId="0" xfId="0" applyFont="1" applyFill="1" applyAlignment="1">
      <alignment/>
    </xf>
    <xf numFmtId="0" fontId="13" fillId="0" borderId="0" xfId="57" applyFont="1" applyFill="1" applyBorder="1" applyAlignment="1">
      <alignment horizontal="left"/>
      <protection/>
    </xf>
    <xf numFmtId="166" fontId="15" fillId="0" borderId="0" xfId="48" applyNumberFormat="1" applyFont="1" applyFill="1" applyBorder="1" applyAlignment="1">
      <alignment horizontal="right"/>
      <protection/>
    </xf>
    <xf numFmtId="166" fontId="13" fillId="0" borderId="0" xfId="48" applyNumberFormat="1" applyFont="1" applyFill="1" applyBorder="1" applyAlignment="1">
      <alignment horizontal="right"/>
      <protection/>
    </xf>
    <xf numFmtId="0" fontId="18" fillId="0" borderId="0" xfId="0" applyFont="1" applyFill="1" applyAlignment="1">
      <alignment horizontal="left"/>
    </xf>
    <xf numFmtId="49" fontId="18" fillId="0" borderId="0" xfId="0" applyNumberFormat="1" applyFont="1" applyFill="1" applyAlignment="1">
      <alignment horizontal="left"/>
    </xf>
    <xf numFmtId="1" fontId="13" fillId="0" borderId="11" xfId="61" applyNumberFormat="1" applyFont="1" applyFill="1" applyBorder="1" applyAlignment="1">
      <alignment horizontal="center" vertical="center"/>
      <protection/>
    </xf>
    <xf numFmtId="166" fontId="15" fillId="0" borderId="12" xfId="48" applyNumberFormat="1" applyFont="1" applyFill="1" applyBorder="1" applyAlignment="1">
      <alignment horizontal="right"/>
      <protection/>
    </xf>
    <xf numFmtId="0" fontId="15" fillId="0" borderId="0" xfId="57" applyFont="1" applyFill="1" applyBorder="1" applyAlignment="1">
      <alignment horizontal="left" indent="1"/>
      <protection/>
    </xf>
    <xf numFmtId="0" fontId="15" fillId="0" borderId="0" xfId="57" applyNumberFormat="1" applyFont="1" applyFill="1" applyBorder="1" applyAlignment="1">
      <alignment horizontal="left" indent="1"/>
      <protection/>
    </xf>
    <xf numFmtId="0" fontId="15" fillId="0" borderId="12" xfId="57" applyFont="1" applyFill="1" applyBorder="1" applyAlignment="1">
      <alignment horizontal="left" indent="1"/>
      <protection/>
    </xf>
    <xf numFmtId="0" fontId="13" fillId="0" borderId="11" xfId="61" applyNumberFormat="1" applyFont="1" applyFill="1" applyBorder="1" applyAlignment="1">
      <alignment horizontal="center"/>
      <protection/>
    </xf>
    <xf numFmtId="0" fontId="18" fillId="0" borderId="0" xfId="57" applyFont="1" applyFill="1" applyBorder="1" applyAlignment="1">
      <alignment horizontal="left" vertical="center"/>
      <protection/>
    </xf>
    <xf numFmtId="167" fontId="13" fillId="0" borderId="0" xfId="48" applyNumberFormat="1" applyFont="1" applyFill="1" applyBorder="1" applyAlignment="1">
      <alignment horizontal="left" vertical="center"/>
      <protection/>
    </xf>
    <xf numFmtId="0" fontId="12" fillId="0" borderId="0" xfId="0" applyFont="1" applyFill="1" applyAlignment="1">
      <alignment horizontal="left" vertical="center"/>
    </xf>
    <xf numFmtId="167" fontId="19" fillId="0" borderId="0" xfId="48" applyNumberFormat="1" applyFont="1" applyFill="1" applyBorder="1" applyAlignment="1">
      <alignment horizontal="left" vertical="center"/>
      <protection/>
    </xf>
    <xf numFmtId="167" fontId="20" fillId="0" borderId="0" xfId="48" applyNumberFormat="1" applyFont="1" applyFill="1" applyBorder="1" applyAlignment="1">
      <alignment horizontal="left" vertical="center"/>
      <protection/>
    </xf>
    <xf numFmtId="0" fontId="21" fillId="0" borderId="0" xfId="57" applyFont="1" applyFill="1" applyBorder="1" applyAlignment="1">
      <alignment horizontal="left" vertical="center"/>
      <protection/>
    </xf>
    <xf numFmtId="0" fontId="18" fillId="0" borderId="0" xfId="0" applyFont="1" applyFill="1" applyAlignment="1">
      <alignment horizontal="left" vertical="center"/>
    </xf>
    <xf numFmtId="165" fontId="18" fillId="0" borderId="0" xfId="0" applyNumberFormat="1" applyFont="1" applyFill="1" applyAlignment="1">
      <alignment horizontal="left" vertical="center"/>
    </xf>
    <xf numFmtId="49" fontId="18" fillId="0" borderId="0" xfId="0" applyNumberFormat="1" applyFont="1" applyFill="1" applyAlignment="1">
      <alignment horizontal="left" vertical="center"/>
    </xf>
    <xf numFmtId="166" fontId="15" fillId="0" borderId="0" xfId="0" applyNumberFormat="1" applyFont="1" applyFill="1" applyBorder="1" applyAlignment="1">
      <alignment/>
    </xf>
    <xf numFmtId="166" fontId="13" fillId="0" borderId="0" xfId="0" applyNumberFormat="1" applyFont="1" applyFill="1" applyBorder="1" applyAlignment="1">
      <alignment/>
    </xf>
    <xf numFmtId="169" fontId="13" fillId="0" borderId="11" xfId="61" applyNumberFormat="1" applyFont="1" applyFill="1" applyBorder="1" applyAlignment="1">
      <alignment horizontal="center"/>
      <protection/>
    </xf>
    <xf numFmtId="1" fontId="13" fillId="0" borderId="13" xfId="0" applyNumberFormat="1" applyFont="1" applyFill="1" applyBorder="1" applyAlignment="1">
      <alignment horizontal="center"/>
    </xf>
    <xf numFmtId="170" fontId="13" fillId="0" borderId="0" xfId="0" applyNumberFormat="1" applyFont="1" applyFill="1" applyBorder="1" applyAlignment="1">
      <alignment/>
    </xf>
    <xf numFmtId="166" fontId="13" fillId="0" borderId="0" xfId="0" applyNumberFormat="1" applyFont="1" applyFill="1" applyBorder="1" applyAlignment="1">
      <alignment horizontal="right"/>
    </xf>
    <xf numFmtId="170" fontId="15" fillId="0" borderId="0" xfId="0" applyNumberFormat="1" applyFont="1" applyFill="1" applyBorder="1" applyAlignment="1">
      <alignment/>
    </xf>
    <xf numFmtId="166" fontId="15" fillId="0" borderId="0" xfId="0" applyNumberFormat="1" applyFont="1" applyFill="1" applyBorder="1" applyAlignment="1">
      <alignment horizontal="right"/>
    </xf>
    <xf numFmtId="0" fontId="0" fillId="0" borderId="0" xfId="0" applyFont="1" applyFill="1" applyAlignment="1">
      <alignment/>
    </xf>
    <xf numFmtId="1" fontId="0" fillId="0" borderId="0" xfId="0" applyNumberFormat="1" applyFont="1" applyFill="1" applyAlignment="1">
      <alignment horizontal="center"/>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Alignment="1">
      <alignment horizontal="left" vertical="center"/>
    </xf>
    <xf numFmtId="165" fontId="0" fillId="0" borderId="0" xfId="0" applyNumberFormat="1" applyFont="1" applyFill="1" applyAlignment="1">
      <alignment/>
    </xf>
    <xf numFmtId="0" fontId="17" fillId="0" borderId="14" xfId="57" applyFont="1" applyFill="1" applyBorder="1" applyAlignment="1">
      <alignment horizontal="left" vertical="center" wrapText="1"/>
      <protection/>
    </xf>
    <xf numFmtId="0" fontId="18" fillId="0" borderId="14" xfId="0" applyFont="1" applyFill="1" applyBorder="1" applyAlignment="1">
      <alignment horizontal="left" vertical="center" wrapText="1"/>
    </xf>
    <xf numFmtId="0" fontId="17" fillId="0" borderId="0" xfId="57" applyFont="1" applyFill="1" applyBorder="1" applyAlignment="1">
      <alignment horizontal="left" vertical="center" wrapText="1"/>
      <protection/>
    </xf>
    <xf numFmtId="0" fontId="18" fillId="0" borderId="0" xfId="0" applyFont="1" applyFill="1" applyAlignment="1">
      <alignment horizontal="left" vertical="center" wrapText="1"/>
    </xf>
    <xf numFmtId="0" fontId="6" fillId="0" borderId="12" xfId="84" applyFont="1" applyFill="1" applyBorder="1" applyAlignment="1">
      <alignment wrapText="1"/>
      <protection/>
    </xf>
    <xf numFmtId="0" fontId="0" fillId="0" borderId="12" xfId="0" applyFont="1" applyFill="1" applyBorder="1" applyAlignment="1">
      <alignment wrapText="1"/>
    </xf>
    <xf numFmtId="0" fontId="18" fillId="0" borderId="0" xfId="0" applyNumberFormat="1" applyFont="1" applyFill="1" applyAlignment="1">
      <alignment horizontal="left" vertical="center" wrapText="1"/>
    </xf>
    <xf numFmtId="0" fontId="21" fillId="0" borderId="0" xfId="57" applyNumberFormat="1" applyFont="1" applyFill="1" applyBorder="1" applyAlignment="1">
      <alignment horizontal="left" vertical="center" wrapText="1"/>
      <protection/>
    </xf>
    <xf numFmtId="0" fontId="21" fillId="0" borderId="0" xfId="57" applyFont="1" applyFill="1" applyBorder="1" applyAlignment="1">
      <alignment horizontal="left" vertical="center" wrapText="1"/>
      <protection/>
    </xf>
    <xf numFmtId="0" fontId="17" fillId="0" borderId="0" xfId="0" applyFont="1" applyFill="1" applyAlignment="1">
      <alignment horizontal="left" vertical="center" wrapText="1"/>
    </xf>
    <xf numFmtId="0" fontId="0" fillId="0" borderId="0" xfId="0" applyFont="1" applyFill="1" applyAlignment="1">
      <alignment horizontal="left" vertical="center" wrapText="1"/>
    </xf>
    <xf numFmtId="0" fontId="18" fillId="0" borderId="0" xfId="57" applyFont="1" applyFill="1" applyBorder="1" applyAlignment="1">
      <alignment horizontal="left" vertical="center" wrapText="1"/>
      <protection/>
    </xf>
  </cellXfs>
  <cellStyles count="7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urrency" xfId="45"/>
    <cellStyle name="Currency [0]" xfId="46"/>
    <cellStyle name="Currency0" xfId="47"/>
    <cellStyle name="Data" xfId="48"/>
    <cellStyle name="Date" xfId="49"/>
    <cellStyle name="Explanatory Text" xfId="50"/>
    <cellStyle name="Fixed" xfId="51"/>
    <cellStyle name="Good" xfId="52"/>
    <cellStyle name="Heading 1" xfId="53"/>
    <cellStyle name="Heading 2" xfId="54"/>
    <cellStyle name="Heading 3" xfId="55"/>
    <cellStyle name="Heading 4" xfId="56"/>
    <cellStyle name="Hed Side" xfId="57"/>
    <cellStyle name="Hed Side bold" xfId="58"/>
    <cellStyle name="Hed Side Regular" xfId="59"/>
    <cellStyle name="Hed Side_1-43A" xfId="60"/>
    <cellStyle name="Hed Top" xfId="61"/>
    <cellStyle name="Input" xfId="62"/>
    <cellStyle name="Linked Cell" xfId="63"/>
    <cellStyle name="Neutral" xfId="64"/>
    <cellStyle name="Normal 2" xfId="65"/>
    <cellStyle name="Normal 3" xfId="66"/>
    <cellStyle name="Normal 4" xfId="67"/>
    <cellStyle name="Note" xfId="68"/>
    <cellStyle name="Output" xfId="69"/>
    <cellStyle name="Percent" xfId="70"/>
    <cellStyle name="Source Hed" xfId="71"/>
    <cellStyle name="Source Superscript" xfId="72"/>
    <cellStyle name="Source Text" xfId="73"/>
    <cellStyle name="Superscript" xfId="74"/>
    <cellStyle name="Table Data" xfId="75"/>
    <cellStyle name="Table Head Top" xfId="76"/>
    <cellStyle name="Table Hed Side" xfId="77"/>
    <cellStyle name="Table Title" xfId="78"/>
    <cellStyle name="Title" xfId="79"/>
    <cellStyle name="Title Text" xfId="80"/>
    <cellStyle name="Title Text 1" xfId="81"/>
    <cellStyle name="Title Text 2" xfId="82"/>
    <cellStyle name="Title-1" xfId="83"/>
    <cellStyle name="Title-2" xfId="84"/>
    <cellStyle name="Title-3" xfId="85"/>
    <cellStyle name="Total" xfId="86"/>
    <cellStyle name="Warning Text" xfId="87"/>
    <cellStyle name="Wrap" xfId="88"/>
    <cellStyle name="Wrap Bold" xfId="89"/>
    <cellStyle name="Wrap Title"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40"/>
  <sheetViews>
    <sheetView tabSelected="1" zoomScaleSheetLayoutView="46" zoomScalePageLayoutView="0" workbookViewId="0" topLeftCell="A1">
      <selection activeCell="A1" sqref="A1:Y1"/>
    </sheetView>
  </sheetViews>
  <sheetFormatPr defaultColWidth="9.140625" defaultRowHeight="12.75"/>
  <cols>
    <col min="1" max="1" width="51.421875" style="30" customWidth="1"/>
    <col min="2" max="3" width="10.7109375" style="30" customWidth="1"/>
    <col min="4" max="9" width="10.7109375" style="35" customWidth="1"/>
    <col min="10" max="25" width="10.7109375" style="30" customWidth="1"/>
    <col min="26" max="252" width="8.8515625" style="30" customWidth="1"/>
    <col min="253" max="16384" width="9.140625" style="30" customWidth="1"/>
  </cols>
  <sheetData>
    <row r="1" spans="1:25" ht="16.5" customHeight="1" thickBot="1">
      <c r="A1" s="40" t="s">
        <v>23</v>
      </c>
      <c r="B1" s="41"/>
      <c r="C1" s="41"/>
      <c r="D1" s="41"/>
      <c r="E1" s="41"/>
      <c r="F1" s="41"/>
      <c r="G1" s="41"/>
      <c r="H1" s="41"/>
      <c r="I1" s="41"/>
      <c r="J1" s="41"/>
      <c r="K1" s="41"/>
      <c r="L1" s="41"/>
      <c r="M1" s="41"/>
      <c r="N1" s="41"/>
      <c r="O1" s="41"/>
      <c r="P1" s="41"/>
      <c r="Q1" s="41"/>
      <c r="R1" s="41"/>
      <c r="S1" s="41"/>
      <c r="T1" s="41"/>
      <c r="U1" s="41"/>
      <c r="V1" s="41"/>
      <c r="W1" s="41"/>
      <c r="X1" s="41"/>
      <c r="Y1" s="41"/>
    </row>
    <row r="2" spans="1:25" s="31" customFormat="1" ht="16.5" customHeight="1">
      <c r="A2" s="7"/>
      <c r="B2" s="12">
        <v>1980</v>
      </c>
      <c r="C2" s="12">
        <v>1985</v>
      </c>
      <c r="D2" s="12">
        <v>1990</v>
      </c>
      <c r="E2" s="12">
        <v>1991</v>
      </c>
      <c r="F2" s="12">
        <v>1992</v>
      </c>
      <c r="G2" s="12">
        <v>1993</v>
      </c>
      <c r="H2" s="12">
        <v>1994</v>
      </c>
      <c r="I2" s="12">
        <v>1995</v>
      </c>
      <c r="J2" s="12">
        <v>1996</v>
      </c>
      <c r="K2" s="12">
        <v>1997</v>
      </c>
      <c r="L2" s="12">
        <v>1998</v>
      </c>
      <c r="M2" s="12">
        <v>1999</v>
      </c>
      <c r="N2" s="12">
        <v>2000</v>
      </c>
      <c r="O2" s="12">
        <v>2001</v>
      </c>
      <c r="P2" s="12">
        <v>2002</v>
      </c>
      <c r="Q2" s="12">
        <v>2003</v>
      </c>
      <c r="R2" s="12">
        <v>2004</v>
      </c>
      <c r="S2" s="12">
        <v>2005</v>
      </c>
      <c r="T2" s="12">
        <v>2006</v>
      </c>
      <c r="U2" s="12">
        <v>2007</v>
      </c>
      <c r="V2" s="24">
        <v>2008</v>
      </c>
      <c r="W2" s="24">
        <v>2009</v>
      </c>
      <c r="X2" s="24">
        <v>2010</v>
      </c>
      <c r="Y2" s="25">
        <v>2011</v>
      </c>
    </row>
    <row r="3" spans="1:25" s="1" customFormat="1" ht="16.5" customHeight="1">
      <c r="A3" s="2" t="s">
        <v>16</v>
      </c>
      <c r="B3" s="23">
        <v>2788.1</v>
      </c>
      <c r="C3" s="23">
        <v>4217.5</v>
      </c>
      <c r="D3" s="23">
        <v>5800.5</v>
      </c>
      <c r="E3" s="23">
        <v>5992.1</v>
      </c>
      <c r="F3" s="23">
        <v>6342.3</v>
      </c>
      <c r="G3" s="23">
        <v>6667.4</v>
      </c>
      <c r="H3" s="23">
        <v>7085.2</v>
      </c>
      <c r="I3" s="23">
        <v>7414.7</v>
      </c>
      <c r="J3" s="23">
        <v>7838.5</v>
      </c>
      <c r="K3" s="23">
        <v>8332.4</v>
      </c>
      <c r="L3" s="23">
        <v>8793.5</v>
      </c>
      <c r="M3" s="23">
        <v>9353.5</v>
      </c>
      <c r="N3" s="23">
        <v>9951.5</v>
      </c>
      <c r="O3" s="23">
        <v>10286.2</v>
      </c>
      <c r="P3" s="23">
        <v>10642.3</v>
      </c>
      <c r="Q3" s="26">
        <v>11142.2</v>
      </c>
      <c r="R3" s="26">
        <v>11853.3</v>
      </c>
      <c r="S3" s="26">
        <v>12623</v>
      </c>
      <c r="T3" s="26">
        <v>13377.2</v>
      </c>
      <c r="U3" s="26">
        <v>14028.7</v>
      </c>
      <c r="V3" s="23">
        <v>14291.5</v>
      </c>
      <c r="W3" s="23">
        <v>13939</v>
      </c>
      <c r="X3" s="23">
        <v>14526.5</v>
      </c>
      <c r="Y3" s="23">
        <v>15094.4</v>
      </c>
    </row>
    <row r="4" spans="1:25" s="1" customFormat="1" ht="16.5" customHeight="1">
      <c r="A4" s="2" t="s">
        <v>11</v>
      </c>
      <c r="B4" s="23">
        <f aca="true" t="shared" si="0" ref="B4:V4">SUM(B6,B10,B24,B23)</f>
        <v>336.80000000000007</v>
      </c>
      <c r="C4" s="23">
        <f t="shared" si="0"/>
        <v>479.8</v>
      </c>
      <c r="D4" s="23">
        <f t="shared" si="0"/>
        <v>599.1999999999999</v>
      </c>
      <c r="E4" s="23">
        <f t="shared" si="0"/>
        <v>598.7</v>
      </c>
      <c r="F4" s="23">
        <f t="shared" si="0"/>
        <v>635.7</v>
      </c>
      <c r="G4" s="23">
        <f t="shared" si="0"/>
        <v>677.9999999999999</v>
      </c>
      <c r="H4" s="23">
        <f t="shared" si="0"/>
        <v>733.5</v>
      </c>
      <c r="I4" s="23">
        <f t="shared" si="0"/>
        <v>765.3</v>
      </c>
      <c r="J4" s="23">
        <f t="shared" si="0"/>
        <v>824.4</v>
      </c>
      <c r="K4" s="23">
        <f t="shared" si="0"/>
        <v>890.1999999999999</v>
      </c>
      <c r="L4" s="23">
        <f t="shared" si="0"/>
        <v>928.5</v>
      </c>
      <c r="M4" s="23">
        <f t="shared" si="0"/>
        <v>994.1999999999999</v>
      </c>
      <c r="N4" s="23">
        <f t="shared" si="0"/>
        <v>1045.3000000000002</v>
      </c>
      <c r="O4" s="23">
        <f t="shared" si="0"/>
        <v>1060</v>
      </c>
      <c r="P4" s="23">
        <f t="shared" si="0"/>
        <v>1059.1</v>
      </c>
      <c r="Q4" s="26">
        <f t="shared" si="0"/>
        <v>1090.3</v>
      </c>
      <c r="R4" s="26">
        <f t="shared" si="0"/>
        <v>1160.9</v>
      </c>
      <c r="S4" s="26">
        <f t="shared" si="0"/>
        <v>1264.8</v>
      </c>
      <c r="T4" s="26">
        <f t="shared" si="0"/>
        <v>1324.0000000000002</v>
      </c>
      <c r="U4" s="26">
        <f t="shared" si="0"/>
        <v>1403.9000000000003</v>
      </c>
      <c r="V4" s="4">
        <f t="shared" si="0"/>
        <v>1386.0999999999997</v>
      </c>
      <c r="W4" s="4">
        <f>SUM(W6,W10,W24,W23)</f>
        <v>1221.6</v>
      </c>
      <c r="X4" s="4">
        <f>SUM(X6,X10,X24,X23)</f>
        <v>1319.3999999999999</v>
      </c>
      <c r="Y4" s="27" t="s">
        <v>18</v>
      </c>
    </row>
    <row r="5" spans="1:25" s="1" customFormat="1" ht="16.5" customHeight="1">
      <c r="A5" s="2" t="s">
        <v>8</v>
      </c>
      <c r="B5" s="23">
        <f aca="true" t="shared" si="1" ref="B5:J5">(B4/B3)*100</f>
        <v>12.07991105053621</v>
      </c>
      <c r="C5" s="23">
        <f t="shared" si="1"/>
        <v>11.376407824540605</v>
      </c>
      <c r="D5" s="23">
        <f t="shared" si="1"/>
        <v>10.33014395310749</v>
      </c>
      <c r="E5" s="23">
        <f t="shared" si="1"/>
        <v>9.991488793578212</v>
      </c>
      <c r="F5" s="23">
        <f t="shared" si="1"/>
        <v>10.023177711555745</v>
      </c>
      <c r="G5" s="23">
        <f t="shared" si="1"/>
        <v>10.168881423043464</v>
      </c>
      <c r="H5" s="23">
        <f t="shared" si="1"/>
        <v>10.352565912042003</v>
      </c>
      <c r="I5" s="23">
        <f t="shared" si="1"/>
        <v>10.32138859293026</v>
      </c>
      <c r="J5" s="23">
        <f t="shared" si="1"/>
        <v>10.517318364483</v>
      </c>
      <c r="K5" s="23">
        <f aca="true" t="shared" si="2" ref="K5:Q5">(K4/K3)*100</f>
        <v>10.683596562815035</v>
      </c>
      <c r="L5" s="23">
        <f t="shared" si="2"/>
        <v>10.558935577415136</v>
      </c>
      <c r="M5" s="23">
        <f t="shared" si="2"/>
        <v>10.629176244186668</v>
      </c>
      <c r="N5" s="23">
        <f t="shared" si="2"/>
        <v>10.503944129025777</v>
      </c>
      <c r="O5" s="23">
        <f t="shared" si="2"/>
        <v>10.305068927300654</v>
      </c>
      <c r="P5" s="23">
        <f t="shared" si="2"/>
        <v>9.951796134294279</v>
      </c>
      <c r="Q5" s="4">
        <f t="shared" si="2"/>
        <v>9.785320672757623</v>
      </c>
      <c r="R5" s="4">
        <f aca="true" t="shared" si="3" ref="R5:W5">(R4/R3)*100</f>
        <v>9.793897058203202</v>
      </c>
      <c r="S5" s="4">
        <f t="shared" si="3"/>
        <v>10.019805117642399</v>
      </c>
      <c r="T5" s="4">
        <f t="shared" si="3"/>
        <v>9.897437430852495</v>
      </c>
      <c r="U5" s="4">
        <f t="shared" si="3"/>
        <v>10.007342091569427</v>
      </c>
      <c r="V5" s="4">
        <f t="shared" si="3"/>
        <v>9.698771997341074</v>
      </c>
      <c r="W5" s="4">
        <f t="shared" si="3"/>
        <v>8.763899849343568</v>
      </c>
      <c r="X5" s="4">
        <f>(X4/X3)*100</f>
        <v>9.082710907651533</v>
      </c>
      <c r="Y5" s="27" t="s">
        <v>18</v>
      </c>
    </row>
    <row r="6" spans="1:25" s="1" customFormat="1" ht="16.5" customHeight="1">
      <c r="A6" s="2" t="s">
        <v>5</v>
      </c>
      <c r="B6" s="23">
        <f>SUM(B7:B9)</f>
        <v>226.50000000000003</v>
      </c>
      <c r="C6" s="23">
        <f aca="true" t="shared" si="4" ref="C6:N6">SUM(C7:C9)</f>
        <v>357.4</v>
      </c>
      <c r="D6" s="23">
        <f t="shared" si="4"/>
        <v>442.9</v>
      </c>
      <c r="E6" s="23">
        <f t="shared" si="4"/>
        <v>418.3</v>
      </c>
      <c r="F6" s="23">
        <f>SUM(F7:F9)</f>
        <v>451.30000000000007</v>
      </c>
      <c r="G6" s="23">
        <f t="shared" si="4"/>
        <v>485.29999999999995</v>
      </c>
      <c r="H6" s="23">
        <f t="shared" si="4"/>
        <v>528.2</v>
      </c>
      <c r="I6" s="23">
        <f t="shared" si="4"/>
        <v>554</v>
      </c>
      <c r="J6" s="23">
        <f t="shared" si="4"/>
        <v>599</v>
      </c>
      <c r="K6" s="23">
        <f t="shared" si="4"/>
        <v>641.8</v>
      </c>
      <c r="L6" s="23">
        <f t="shared" si="4"/>
        <v>669.2</v>
      </c>
      <c r="M6" s="23">
        <f t="shared" si="4"/>
        <v>730.5</v>
      </c>
      <c r="N6" s="23">
        <f t="shared" si="4"/>
        <v>798.4000000000001</v>
      </c>
      <c r="O6" s="23">
        <f aca="true" t="shared" si="5" ref="O6:X6">SUM(O7:O9)</f>
        <v>814.0999999999999</v>
      </c>
      <c r="P6" s="23">
        <f t="shared" si="5"/>
        <v>818.3</v>
      </c>
      <c r="Q6" s="26">
        <f t="shared" si="5"/>
        <v>857</v>
      </c>
      <c r="R6" s="26">
        <f t="shared" si="5"/>
        <v>909.2</v>
      </c>
      <c r="S6" s="26">
        <f t="shared" si="5"/>
        <v>978</v>
      </c>
      <c r="T6" s="26">
        <f t="shared" si="5"/>
        <v>1007</v>
      </c>
      <c r="U6" s="26">
        <f t="shared" si="5"/>
        <v>1049.9</v>
      </c>
      <c r="V6" s="23">
        <f t="shared" si="5"/>
        <v>1029.6999999999998</v>
      </c>
      <c r="W6" s="23">
        <f t="shared" si="5"/>
        <v>882.7</v>
      </c>
      <c r="X6" s="23">
        <f t="shared" si="5"/>
        <v>967</v>
      </c>
      <c r="Y6" s="27" t="s">
        <v>18</v>
      </c>
    </row>
    <row r="7" spans="1:25" ht="16.5" customHeight="1">
      <c r="A7" s="9" t="s">
        <v>14</v>
      </c>
      <c r="B7" s="22">
        <v>84.4</v>
      </c>
      <c r="C7" s="22">
        <v>170.1</v>
      </c>
      <c r="D7" s="22">
        <v>205.1</v>
      </c>
      <c r="E7" s="22">
        <v>185.7</v>
      </c>
      <c r="F7" s="22">
        <v>204.8</v>
      </c>
      <c r="G7" s="22">
        <v>224.7</v>
      </c>
      <c r="H7" s="22">
        <v>249.8</v>
      </c>
      <c r="I7" s="22">
        <v>255.7</v>
      </c>
      <c r="J7" s="22">
        <v>273.5</v>
      </c>
      <c r="K7" s="22">
        <v>293.1</v>
      </c>
      <c r="L7" s="22">
        <v>320.2</v>
      </c>
      <c r="M7" s="22">
        <v>350.7</v>
      </c>
      <c r="N7" s="22">
        <v>363.2</v>
      </c>
      <c r="O7" s="22">
        <v>383.3</v>
      </c>
      <c r="P7" s="22">
        <v>401.3</v>
      </c>
      <c r="Q7" s="28">
        <v>401</v>
      </c>
      <c r="R7" s="28">
        <v>403.9</v>
      </c>
      <c r="S7" s="28">
        <v>408.2</v>
      </c>
      <c r="T7" s="28">
        <v>394.8</v>
      </c>
      <c r="U7" s="28">
        <v>399.9</v>
      </c>
      <c r="V7" s="22">
        <v>339.3</v>
      </c>
      <c r="W7" s="22">
        <v>316.5</v>
      </c>
      <c r="X7" s="22">
        <v>340.1</v>
      </c>
      <c r="Y7" s="29">
        <v>378.4</v>
      </c>
    </row>
    <row r="8" spans="1:25" ht="16.5" customHeight="1">
      <c r="A8" s="9" t="s">
        <v>30</v>
      </c>
      <c r="B8" s="22">
        <v>86.7</v>
      </c>
      <c r="C8" s="22">
        <v>97.2</v>
      </c>
      <c r="D8" s="22">
        <v>111.4</v>
      </c>
      <c r="E8" s="22">
        <v>108.9</v>
      </c>
      <c r="F8" s="22">
        <v>112.9</v>
      </c>
      <c r="G8" s="22">
        <v>114.5</v>
      </c>
      <c r="H8" s="22">
        <v>116.5</v>
      </c>
      <c r="I8" s="22">
        <v>120.4</v>
      </c>
      <c r="J8" s="22">
        <v>130.5</v>
      </c>
      <c r="K8" s="22">
        <v>134.4</v>
      </c>
      <c r="L8" s="22">
        <v>121.8</v>
      </c>
      <c r="M8" s="22">
        <v>136.5</v>
      </c>
      <c r="N8" s="22">
        <v>172.9</v>
      </c>
      <c r="O8" s="22">
        <v>168.1</v>
      </c>
      <c r="P8" s="22">
        <v>160.3</v>
      </c>
      <c r="Q8" s="22">
        <v>192.8</v>
      </c>
      <c r="R8" s="22">
        <v>231.6</v>
      </c>
      <c r="S8" s="22">
        <v>283.8</v>
      </c>
      <c r="T8" s="22">
        <v>314.7</v>
      </c>
      <c r="U8" s="22">
        <v>343</v>
      </c>
      <c r="V8" s="22">
        <v>384.5</v>
      </c>
      <c r="W8" s="22">
        <v>279.1</v>
      </c>
      <c r="X8" s="29">
        <v>331.4</v>
      </c>
      <c r="Y8" s="29" t="s">
        <v>18</v>
      </c>
    </row>
    <row r="9" spans="1:25" ht="16.5" customHeight="1">
      <c r="A9" s="9" t="s">
        <v>15</v>
      </c>
      <c r="B9" s="22">
        <v>55.4</v>
      </c>
      <c r="C9" s="22">
        <v>90.1</v>
      </c>
      <c r="D9" s="22">
        <v>126.4</v>
      </c>
      <c r="E9" s="22">
        <v>123.7</v>
      </c>
      <c r="F9" s="22">
        <v>133.6</v>
      </c>
      <c r="G9" s="22">
        <v>146.1</v>
      </c>
      <c r="H9" s="22">
        <v>161.9</v>
      </c>
      <c r="I9" s="22">
        <v>177.9</v>
      </c>
      <c r="J9" s="22">
        <v>195</v>
      </c>
      <c r="K9" s="22">
        <v>214.3</v>
      </c>
      <c r="L9" s="22">
        <v>227.2</v>
      </c>
      <c r="M9" s="22">
        <v>243.3</v>
      </c>
      <c r="N9" s="22">
        <v>262.3</v>
      </c>
      <c r="O9" s="22">
        <v>262.7</v>
      </c>
      <c r="P9" s="22">
        <v>256.7</v>
      </c>
      <c r="Q9" s="28">
        <v>263.2</v>
      </c>
      <c r="R9" s="28">
        <v>273.7</v>
      </c>
      <c r="S9" s="28">
        <v>286</v>
      </c>
      <c r="T9" s="28">
        <v>297.5</v>
      </c>
      <c r="U9" s="28">
        <v>307</v>
      </c>
      <c r="V9" s="22">
        <v>305.9</v>
      </c>
      <c r="W9" s="22">
        <v>287.1</v>
      </c>
      <c r="X9" s="22">
        <v>295.5</v>
      </c>
      <c r="Y9" s="29">
        <v>305.5</v>
      </c>
    </row>
    <row r="10" spans="1:25" s="1" customFormat="1" ht="16.5" customHeight="1">
      <c r="A10" s="2" t="s">
        <v>6</v>
      </c>
      <c r="B10" s="23">
        <f aca="true" t="shared" si="6" ref="B10:X10">SUM(B11:B12)</f>
        <v>51.6</v>
      </c>
      <c r="C10" s="23">
        <f t="shared" si="6"/>
        <v>73.7</v>
      </c>
      <c r="D10" s="23">
        <f t="shared" si="6"/>
        <v>73.4</v>
      </c>
      <c r="E10" s="23">
        <f t="shared" si="6"/>
        <v>74.6</v>
      </c>
      <c r="F10" s="23">
        <f t="shared" si="6"/>
        <v>78.3</v>
      </c>
      <c r="G10" s="23">
        <f t="shared" si="6"/>
        <v>93.30000000000001</v>
      </c>
      <c r="H10" s="23">
        <f t="shared" si="6"/>
        <v>111.9</v>
      </c>
      <c r="I10" s="23">
        <f t="shared" si="6"/>
        <v>120.5</v>
      </c>
      <c r="J10" s="23">
        <f t="shared" si="6"/>
        <v>128.6</v>
      </c>
      <c r="K10" s="4">
        <f t="shared" si="6"/>
        <v>141.6</v>
      </c>
      <c r="L10" s="23">
        <f t="shared" si="6"/>
        <v>154.29999999999998</v>
      </c>
      <c r="M10" s="23">
        <f t="shared" si="6"/>
        <v>180.9</v>
      </c>
      <c r="N10" s="23">
        <f t="shared" si="6"/>
        <v>177.60000000000002</v>
      </c>
      <c r="O10" s="23">
        <f t="shared" si="6"/>
        <v>161.2</v>
      </c>
      <c r="P10" s="23">
        <f t="shared" si="6"/>
        <v>148.4</v>
      </c>
      <c r="Q10" s="23">
        <f t="shared" si="6"/>
        <v>139.5</v>
      </c>
      <c r="R10" s="23">
        <f t="shared" si="6"/>
        <v>167.9</v>
      </c>
      <c r="S10" s="23">
        <f t="shared" si="6"/>
        <v>188.79999999999998</v>
      </c>
      <c r="T10" s="23">
        <f t="shared" si="6"/>
        <v>206.89999999999998</v>
      </c>
      <c r="U10" s="23">
        <f t="shared" si="6"/>
        <v>199.2</v>
      </c>
      <c r="V10" s="4">
        <f t="shared" si="6"/>
        <v>156.8</v>
      </c>
      <c r="W10" s="4">
        <f t="shared" si="6"/>
        <v>86.89999999999999</v>
      </c>
      <c r="X10" s="4">
        <f t="shared" si="6"/>
        <v>132.6</v>
      </c>
      <c r="Y10" s="27" t="s">
        <v>18</v>
      </c>
    </row>
    <row r="11" spans="1:25" ht="16.5" customHeight="1">
      <c r="A11" s="9" t="s">
        <v>0</v>
      </c>
      <c r="B11" s="22">
        <v>3.2</v>
      </c>
      <c r="C11" s="22">
        <v>4.7</v>
      </c>
      <c r="D11" s="22">
        <v>3.4</v>
      </c>
      <c r="E11" s="22">
        <v>3.1</v>
      </c>
      <c r="F11" s="22">
        <v>3.6</v>
      </c>
      <c r="G11" s="22">
        <v>3.9</v>
      </c>
      <c r="H11" s="22">
        <v>4.2</v>
      </c>
      <c r="I11" s="22">
        <v>4.4</v>
      </c>
      <c r="J11" s="22">
        <v>5.4</v>
      </c>
      <c r="K11" s="22">
        <v>6.1</v>
      </c>
      <c r="L11" s="22">
        <v>7.2</v>
      </c>
      <c r="M11" s="22">
        <v>6.5</v>
      </c>
      <c r="N11" s="22">
        <v>6.8</v>
      </c>
      <c r="O11" s="22">
        <v>7</v>
      </c>
      <c r="P11" s="22">
        <v>6.8</v>
      </c>
      <c r="Q11" s="22">
        <v>6.6</v>
      </c>
      <c r="R11" s="22">
        <v>6.8</v>
      </c>
      <c r="S11" s="22">
        <v>7.1</v>
      </c>
      <c r="T11" s="22">
        <v>8.7</v>
      </c>
      <c r="U11" s="22">
        <v>9</v>
      </c>
      <c r="V11" s="22">
        <v>9.9</v>
      </c>
      <c r="W11" s="22">
        <v>9.1</v>
      </c>
      <c r="X11" s="29">
        <v>9.9</v>
      </c>
      <c r="Y11" s="29" t="s">
        <v>18</v>
      </c>
    </row>
    <row r="12" spans="1:25" ht="16.5" customHeight="1">
      <c r="A12" s="9" t="s">
        <v>17</v>
      </c>
      <c r="B12" s="3">
        <v>48.4</v>
      </c>
      <c r="C12" s="3">
        <v>69</v>
      </c>
      <c r="D12" s="3">
        <v>70</v>
      </c>
      <c r="E12" s="3">
        <v>71.5</v>
      </c>
      <c r="F12" s="3">
        <v>74.7</v>
      </c>
      <c r="G12" s="3">
        <v>89.4</v>
      </c>
      <c r="H12" s="3">
        <v>107.7</v>
      </c>
      <c r="I12" s="3">
        <v>116.1</v>
      </c>
      <c r="J12" s="3">
        <v>123.2</v>
      </c>
      <c r="K12" s="3">
        <v>135.5</v>
      </c>
      <c r="L12" s="3">
        <v>147.1</v>
      </c>
      <c r="M12" s="3">
        <v>174.4</v>
      </c>
      <c r="N12" s="3">
        <v>170.8</v>
      </c>
      <c r="O12" s="3">
        <v>154.2</v>
      </c>
      <c r="P12" s="3">
        <v>141.6</v>
      </c>
      <c r="Q12" s="3">
        <v>132.9</v>
      </c>
      <c r="R12" s="3">
        <v>161.1</v>
      </c>
      <c r="S12" s="3">
        <v>181.7</v>
      </c>
      <c r="T12" s="3">
        <v>198.2</v>
      </c>
      <c r="U12" s="3">
        <v>190.2</v>
      </c>
      <c r="V12" s="3">
        <v>146.9</v>
      </c>
      <c r="W12" s="3">
        <v>77.8</v>
      </c>
      <c r="X12" s="29">
        <v>122.7</v>
      </c>
      <c r="Y12" s="29" t="s">
        <v>18</v>
      </c>
    </row>
    <row r="13" spans="1:25" s="1" customFormat="1" ht="16.5" customHeight="1">
      <c r="A13" s="2" t="s">
        <v>9</v>
      </c>
      <c r="B13" s="4">
        <f>SUM(B14:B17)</f>
        <v>45.7</v>
      </c>
      <c r="C13" s="4">
        <f aca="true" t="shared" si="7" ref="C13:N13">SUM(C14:C17)</f>
        <v>57.5</v>
      </c>
      <c r="D13" s="23">
        <f t="shared" si="7"/>
        <v>105.7</v>
      </c>
      <c r="E13" s="23">
        <f t="shared" si="7"/>
        <v>115</v>
      </c>
      <c r="F13" s="23">
        <f t="shared" si="7"/>
        <v>122.69999999999999</v>
      </c>
      <c r="G13" s="23">
        <f t="shared" si="7"/>
        <v>122.9</v>
      </c>
      <c r="H13" s="23">
        <f t="shared" si="7"/>
        <v>129.8</v>
      </c>
      <c r="I13" s="23">
        <f t="shared" si="7"/>
        <v>132.5</v>
      </c>
      <c r="J13" s="23">
        <f t="shared" si="7"/>
        <v>141.7</v>
      </c>
      <c r="K13" s="23">
        <f t="shared" si="7"/>
        <v>162.70000000000002</v>
      </c>
      <c r="L13" s="23">
        <f t="shared" si="7"/>
        <v>171.7</v>
      </c>
      <c r="M13" s="4">
        <f t="shared" si="7"/>
        <v>174.9</v>
      </c>
      <c r="N13" s="4">
        <f t="shared" si="7"/>
        <v>179</v>
      </c>
      <c r="O13" s="4">
        <f>SUM(O14:O17)</f>
        <v>174.3</v>
      </c>
      <c r="P13" s="4">
        <f>SUM(P14:P17)</f>
        <v>175.5</v>
      </c>
      <c r="Q13" s="23">
        <f>SUM(Q14:Q17)</f>
        <v>174.6</v>
      </c>
      <c r="R13" s="23">
        <f aca="true" t="shared" si="8" ref="R13:Y13">SUM(R14:R17)</f>
        <v>191.20000000000002</v>
      </c>
      <c r="S13" s="23">
        <f t="shared" si="8"/>
        <v>216.60000000000002</v>
      </c>
      <c r="T13" s="23">
        <f t="shared" si="8"/>
        <v>240</v>
      </c>
      <c r="U13" s="23">
        <f t="shared" si="8"/>
        <v>260.2</v>
      </c>
      <c r="V13" s="23">
        <f t="shared" si="8"/>
        <v>270.5</v>
      </c>
      <c r="W13" s="23">
        <f t="shared" si="8"/>
        <v>218.1</v>
      </c>
      <c r="X13" s="23">
        <f t="shared" si="8"/>
        <v>254.8</v>
      </c>
      <c r="Y13" s="23">
        <f t="shared" si="8"/>
        <v>292.3</v>
      </c>
    </row>
    <row r="14" spans="1:25" ht="16.5" customHeight="1">
      <c r="A14" s="9" t="s">
        <v>3</v>
      </c>
      <c r="B14" s="3">
        <v>14.1</v>
      </c>
      <c r="C14" s="3">
        <v>13.5</v>
      </c>
      <c r="D14" s="3">
        <v>32.2</v>
      </c>
      <c r="E14" s="3">
        <v>36.6</v>
      </c>
      <c r="F14" s="3">
        <v>37.7</v>
      </c>
      <c r="G14" s="3">
        <v>32.8</v>
      </c>
      <c r="H14" s="3">
        <v>31.5</v>
      </c>
      <c r="I14" s="3">
        <v>26.1</v>
      </c>
      <c r="J14" s="3">
        <v>30.8</v>
      </c>
      <c r="K14" s="3">
        <v>41.4</v>
      </c>
      <c r="L14" s="3">
        <v>53.5</v>
      </c>
      <c r="M14" s="3">
        <v>52.9</v>
      </c>
      <c r="N14" s="3">
        <v>48.1</v>
      </c>
      <c r="O14" s="3">
        <v>52.6</v>
      </c>
      <c r="P14" s="3">
        <v>50.4</v>
      </c>
      <c r="Q14" s="3">
        <v>46.7</v>
      </c>
      <c r="R14" s="3">
        <v>46.1</v>
      </c>
      <c r="S14" s="3">
        <v>55.9</v>
      </c>
      <c r="T14" s="3">
        <v>64.5</v>
      </c>
      <c r="U14" s="3">
        <v>73</v>
      </c>
      <c r="V14" s="3">
        <v>74</v>
      </c>
      <c r="W14" s="3">
        <v>74.8</v>
      </c>
      <c r="X14" s="3">
        <v>72</v>
      </c>
      <c r="Y14" s="3">
        <v>80.2</v>
      </c>
    </row>
    <row r="15" spans="1:25" ht="16.5" customHeight="1">
      <c r="A15" s="9" t="s">
        <v>4</v>
      </c>
      <c r="B15" s="3">
        <v>17.4</v>
      </c>
      <c r="C15" s="3">
        <v>24.9</v>
      </c>
      <c r="D15" s="3">
        <v>36.2</v>
      </c>
      <c r="E15" s="3">
        <v>39.9</v>
      </c>
      <c r="F15" s="3">
        <v>46.9</v>
      </c>
      <c r="G15" s="3">
        <v>51.6</v>
      </c>
      <c r="H15" s="3">
        <v>57.5</v>
      </c>
      <c r="I15" s="3">
        <v>61.4</v>
      </c>
      <c r="J15" s="3">
        <v>64.4</v>
      </c>
      <c r="K15" s="3">
        <v>73.4</v>
      </c>
      <c r="L15" s="3">
        <v>72.5</v>
      </c>
      <c r="M15" s="3">
        <v>75.3</v>
      </c>
      <c r="N15" s="3">
        <v>80.4</v>
      </c>
      <c r="O15" s="3">
        <v>75.4</v>
      </c>
      <c r="P15" s="3">
        <v>78.9</v>
      </c>
      <c r="Q15" s="3">
        <v>80.6</v>
      </c>
      <c r="R15" s="3">
        <v>89.2</v>
      </c>
      <c r="S15" s="3">
        <v>98.4</v>
      </c>
      <c r="T15" s="3">
        <v>107.3</v>
      </c>
      <c r="U15" s="3">
        <v>121.3</v>
      </c>
      <c r="V15" s="3">
        <v>121.5</v>
      </c>
      <c r="W15" s="3">
        <v>81.7</v>
      </c>
      <c r="X15" s="3">
        <v>112</v>
      </c>
      <c r="Y15" s="3">
        <v>132.6</v>
      </c>
    </row>
    <row r="16" spans="1:25" ht="16.5" customHeight="1">
      <c r="A16" s="9" t="s">
        <v>1</v>
      </c>
      <c r="B16" s="3">
        <v>2.6</v>
      </c>
      <c r="C16" s="3">
        <v>4.4</v>
      </c>
      <c r="D16" s="3">
        <v>15.3</v>
      </c>
      <c r="E16" s="3">
        <v>15.9</v>
      </c>
      <c r="F16" s="3">
        <v>16.6</v>
      </c>
      <c r="G16" s="3">
        <v>16.5</v>
      </c>
      <c r="H16" s="3">
        <v>17</v>
      </c>
      <c r="I16" s="3">
        <v>18.9</v>
      </c>
      <c r="J16" s="3">
        <v>20.4</v>
      </c>
      <c r="K16" s="3">
        <v>20.9</v>
      </c>
      <c r="L16" s="3">
        <v>20.1</v>
      </c>
      <c r="M16" s="3">
        <v>19.8</v>
      </c>
      <c r="N16" s="3">
        <v>20.7</v>
      </c>
      <c r="O16" s="3">
        <v>17.9</v>
      </c>
      <c r="P16" s="3">
        <v>17</v>
      </c>
      <c r="Q16" s="3">
        <v>15.9</v>
      </c>
      <c r="R16" s="3">
        <v>18.9</v>
      </c>
      <c r="S16" s="3">
        <v>21</v>
      </c>
      <c r="T16" s="3">
        <v>22</v>
      </c>
      <c r="U16" s="3">
        <v>25.6</v>
      </c>
      <c r="V16" s="3">
        <v>31</v>
      </c>
      <c r="W16" s="3">
        <v>26.1</v>
      </c>
      <c r="X16" s="3">
        <v>30.9</v>
      </c>
      <c r="Y16" s="3">
        <v>36.7</v>
      </c>
    </row>
    <row r="17" spans="1:25" s="32" customFormat="1" ht="16.5" customHeight="1">
      <c r="A17" s="9" t="s">
        <v>2</v>
      </c>
      <c r="B17" s="3">
        <v>11.6</v>
      </c>
      <c r="C17" s="3">
        <v>14.7</v>
      </c>
      <c r="D17" s="3">
        <v>22</v>
      </c>
      <c r="E17" s="3">
        <v>22.6</v>
      </c>
      <c r="F17" s="3">
        <v>21.5</v>
      </c>
      <c r="G17" s="3">
        <v>22</v>
      </c>
      <c r="H17" s="3">
        <v>23.8</v>
      </c>
      <c r="I17" s="3">
        <v>26.1</v>
      </c>
      <c r="J17" s="3">
        <v>26.1</v>
      </c>
      <c r="K17" s="3">
        <v>27</v>
      </c>
      <c r="L17" s="3">
        <v>25.6</v>
      </c>
      <c r="M17" s="3">
        <v>26.9</v>
      </c>
      <c r="N17" s="3">
        <v>29.8</v>
      </c>
      <c r="O17" s="3">
        <v>28.4</v>
      </c>
      <c r="P17" s="3">
        <v>29.2</v>
      </c>
      <c r="Q17" s="3">
        <v>31.4</v>
      </c>
      <c r="R17" s="3">
        <v>37</v>
      </c>
      <c r="S17" s="3">
        <v>41.3</v>
      </c>
      <c r="T17" s="3">
        <v>46.2</v>
      </c>
      <c r="U17" s="3">
        <v>40.3</v>
      </c>
      <c r="V17" s="3">
        <v>44</v>
      </c>
      <c r="W17" s="3">
        <v>35.5</v>
      </c>
      <c r="X17" s="3">
        <v>39.9</v>
      </c>
      <c r="Y17" s="3">
        <v>42.8</v>
      </c>
    </row>
    <row r="18" spans="1:25" s="1" customFormat="1" ht="16.5" customHeight="1">
      <c r="A18" s="2" t="s">
        <v>10</v>
      </c>
      <c r="B18" s="4">
        <f>SUM(B19:B22)</f>
        <v>46.8</v>
      </c>
      <c r="C18" s="4">
        <f aca="true" t="shared" si="9" ref="C18:R18">SUM(C19:C22)</f>
        <v>92.2</v>
      </c>
      <c r="D18" s="23">
        <f t="shared" si="9"/>
        <v>134.2</v>
      </c>
      <c r="E18" s="23">
        <f t="shared" si="9"/>
        <v>132.2</v>
      </c>
      <c r="F18" s="23">
        <f t="shared" si="9"/>
        <v>138.5</v>
      </c>
      <c r="G18" s="23">
        <f t="shared" si="9"/>
        <v>149.3</v>
      </c>
      <c r="H18" s="4">
        <f t="shared" si="9"/>
        <v>168.5</v>
      </c>
      <c r="I18" s="23">
        <f t="shared" si="9"/>
        <v>176.1</v>
      </c>
      <c r="J18" s="4">
        <f t="shared" si="9"/>
        <v>184.6</v>
      </c>
      <c r="K18" s="23">
        <f t="shared" si="9"/>
        <v>203.1</v>
      </c>
      <c r="L18" s="23">
        <f t="shared" si="9"/>
        <v>220.8</v>
      </c>
      <c r="M18" s="4">
        <f t="shared" si="9"/>
        <v>258.20000000000005</v>
      </c>
      <c r="N18" s="4">
        <f t="shared" si="9"/>
        <v>288</v>
      </c>
      <c r="O18" s="4">
        <f>SUM(O19:O22)</f>
        <v>282.5</v>
      </c>
      <c r="P18" s="4">
        <f t="shared" si="9"/>
        <v>287.59999999999997</v>
      </c>
      <c r="Q18" s="4">
        <f t="shared" si="9"/>
        <v>299.9</v>
      </c>
      <c r="R18" s="4">
        <f t="shared" si="9"/>
        <v>331.4</v>
      </c>
      <c r="S18" s="4">
        <f aca="true" t="shared" si="10" ref="S18:Y18">SUM(S19:S22)</f>
        <v>353.2</v>
      </c>
      <c r="T18" s="4">
        <f t="shared" si="10"/>
        <v>377.8</v>
      </c>
      <c r="U18" s="23">
        <f t="shared" si="10"/>
        <v>372.99999999999994</v>
      </c>
      <c r="V18" s="23">
        <f t="shared" si="10"/>
        <v>357.2</v>
      </c>
      <c r="W18" s="23">
        <f t="shared" si="10"/>
        <v>257.59999999999997</v>
      </c>
      <c r="X18" s="23">
        <f t="shared" si="10"/>
        <v>335.3</v>
      </c>
      <c r="Y18" s="23">
        <f t="shared" si="10"/>
        <v>376.7</v>
      </c>
    </row>
    <row r="19" spans="1:25" ht="16.5" customHeight="1">
      <c r="A19" s="9" t="s">
        <v>3</v>
      </c>
      <c r="B19" s="3">
        <v>3.1</v>
      </c>
      <c r="C19" s="3">
        <v>5.3</v>
      </c>
      <c r="D19" s="3">
        <v>10.5</v>
      </c>
      <c r="E19" s="3">
        <v>11.7</v>
      </c>
      <c r="F19" s="3">
        <v>12.6</v>
      </c>
      <c r="G19" s="3">
        <v>11.3</v>
      </c>
      <c r="H19" s="3">
        <v>11.3</v>
      </c>
      <c r="I19" s="3">
        <v>10.7</v>
      </c>
      <c r="J19" s="3">
        <v>12.7</v>
      </c>
      <c r="K19" s="3">
        <v>16.6</v>
      </c>
      <c r="L19" s="3">
        <v>21.8</v>
      </c>
      <c r="M19" s="3">
        <v>23.8</v>
      </c>
      <c r="N19" s="3">
        <v>26.4</v>
      </c>
      <c r="O19" s="3">
        <v>31.4</v>
      </c>
      <c r="P19" s="3">
        <v>25.5</v>
      </c>
      <c r="Q19" s="3">
        <v>24.1</v>
      </c>
      <c r="R19" s="3">
        <v>24.3</v>
      </c>
      <c r="S19" s="3">
        <v>25.8</v>
      </c>
      <c r="T19" s="3">
        <v>28.4</v>
      </c>
      <c r="U19" s="3">
        <v>34.4</v>
      </c>
      <c r="V19" s="3">
        <v>35.5</v>
      </c>
      <c r="W19" s="3">
        <v>30.7</v>
      </c>
      <c r="X19" s="3">
        <v>31.2</v>
      </c>
      <c r="Y19" s="3">
        <v>35.4</v>
      </c>
    </row>
    <row r="20" spans="1:25" ht="16.5" customHeight="1">
      <c r="A20" s="9" t="s">
        <v>4</v>
      </c>
      <c r="B20" s="3">
        <v>28.3</v>
      </c>
      <c r="C20" s="3">
        <v>64.9</v>
      </c>
      <c r="D20" s="3">
        <v>88.2</v>
      </c>
      <c r="E20" s="3">
        <v>85.5</v>
      </c>
      <c r="F20" s="3">
        <v>91.5</v>
      </c>
      <c r="G20" s="3">
        <v>102.1</v>
      </c>
      <c r="H20" s="3">
        <v>118.1</v>
      </c>
      <c r="I20" s="3">
        <v>123.7</v>
      </c>
      <c r="J20" s="3">
        <v>128.7</v>
      </c>
      <c r="K20" s="3">
        <v>139.4</v>
      </c>
      <c r="L20" s="3">
        <v>148.6</v>
      </c>
      <c r="M20" s="3">
        <v>179</v>
      </c>
      <c r="N20" s="3">
        <v>195.9</v>
      </c>
      <c r="O20" s="3">
        <v>189.8</v>
      </c>
      <c r="P20" s="3">
        <v>203.7</v>
      </c>
      <c r="Q20" s="3">
        <v>210.1</v>
      </c>
      <c r="R20" s="3">
        <v>228.2</v>
      </c>
      <c r="S20" s="3">
        <v>239.4</v>
      </c>
      <c r="T20" s="3">
        <v>256.6</v>
      </c>
      <c r="U20" s="3">
        <v>256.7</v>
      </c>
      <c r="V20" s="3">
        <v>233.2</v>
      </c>
      <c r="W20" s="3">
        <v>159.2</v>
      </c>
      <c r="X20" s="3">
        <v>225.6</v>
      </c>
      <c r="Y20" s="3">
        <v>255.6</v>
      </c>
    </row>
    <row r="21" spans="1:25" ht="16.5" customHeight="1">
      <c r="A21" s="9" t="s">
        <v>1</v>
      </c>
      <c r="B21" s="3">
        <v>3.6</v>
      </c>
      <c r="C21" s="3">
        <v>6.4</v>
      </c>
      <c r="D21" s="3">
        <v>10.5</v>
      </c>
      <c r="E21" s="3">
        <v>10</v>
      </c>
      <c r="F21" s="3">
        <v>10.6</v>
      </c>
      <c r="G21" s="3">
        <v>11.4</v>
      </c>
      <c r="H21" s="3">
        <v>13.1</v>
      </c>
      <c r="I21" s="3">
        <v>14.7</v>
      </c>
      <c r="J21" s="3">
        <v>15.8</v>
      </c>
      <c r="K21" s="3">
        <v>18.1</v>
      </c>
      <c r="L21" s="3">
        <v>20</v>
      </c>
      <c r="M21" s="3">
        <v>21.3</v>
      </c>
      <c r="N21" s="3">
        <v>24.3</v>
      </c>
      <c r="O21" s="3">
        <v>22.6</v>
      </c>
      <c r="P21" s="3">
        <v>20</v>
      </c>
      <c r="Q21" s="3">
        <v>21</v>
      </c>
      <c r="R21" s="3">
        <v>24.7</v>
      </c>
      <c r="S21" s="3">
        <v>26.1</v>
      </c>
      <c r="T21" s="3">
        <v>27.5</v>
      </c>
      <c r="U21" s="3">
        <v>28.4</v>
      </c>
      <c r="V21" s="3">
        <v>31.8</v>
      </c>
      <c r="W21" s="3">
        <v>25.1</v>
      </c>
      <c r="X21" s="3">
        <v>27.3</v>
      </c>
      <c r="Y21" s="3">
        <v>31.2</v>
      </c>
    </row>
    <row r="22" spans="1:25" ht="16.5" customHeight="1">
      <c r="A22" s="9" t="s">
        <v>2</v>
      </c>
      <c r="B22" s="3">
        <v>11.8</v>
      </c>
      <c r="C22" s="3">
        <v>15.6</v>
      </c>
      <c r="D22" s="3">
        <v>25</v>
      </c>
      <c r="E22" s="3">
        <v>25</v>
      </c>
      <c r="F22" s="3">
        <v>23.8</v>
      </c>
      <c r="G22" s="3">
        <v>24.5</v>
      </c>
      <c r="H22" s="3">
        <v>26</v>
      </c>
      <c r="I22" s="3">
        <v>27</v>
      </c>
      <c r="J22" s="3">
        <v>27.4</v>
      </c>
      <c r="K22" s="3">
        <v>29</v>
      </c>
      <c r="L22" s="3">
        <v>30.4</v>
      </c>
      <c r="M22" s="3">
        <v>34.1</v>
      </c>
      <c r="N22" s="3">
        <v>41.4</v>
      </c>
      <c r="O22" s="3">
        <v>38.7</v>
      </c>
      <c r="P22" s="3">
        <v>38.4</v>
      </c>
      <c r="Q22" s="3">
        <v>44.7</v>
      </c>
      <c r="R22" s="3">
        <v>54.2</v>
      </c>
      <c r="S22" s="3">
        <v>61.9</v>
      </c>
      <c r="T22" s="3">
        <v>65.3</v>
      </c>
      <c r="U22" s="3">
        <v>53.5</v>
      </c>
      <c r="V22" s="3">
        <v>56.7</v>
      </c>
      <c r="W22" s="3">
        <v>42.6</v>
      </c>
      <c r="X22" s="3">
        <v>51.2</v>
      </c>
      <c r="Y22" s="3">
        <v>54.5</v>
      </c>
    </row>
    <row r="23" spans="1:25" s="1" customFormat="1" ht="16.5" customHeight="1">
      <c r="A23" s="2" t="s">
        <v>12</v>
      </c>
      <c r="B23" s="4">
        <f>B13-B18</f>
        <v>-1.0999999999999943</v>
      </c>
      <c r="C23" s="4">
        <f aca="true" t="shared" si="11" ref="C23:R23">C13-C18</f>
        <v>-34.7</v>
      </c>
      <c r="D23" s="23">
        <f t="shared" si="11"/>
        <v>-28.499999999999986</v>
      </c>
      <c r="E23" s="23">
        <f t="shared" si="11"/>
        <v>-17.19999999999999</v>
      </c>
      <c r="F23" s="23">
        <f t="shared" si="11"/>
        <v>-15.800000000000011</v>
      </c>
      <c r="G23" s="23">
        <f t="shared" si="11"/>
        <v>-26.400000000000006</v>
      </c>
      <c r="H23" s="23">
        <f t="shared" si="11"/>
        <v>-38.69999999999999</v>
      </c>
      <c r="I23" s="23">
        <f t="shared" si="11"/>
        <v>-43.599999999999994</v>
      </c>
      <c r="J23" s="23">
        <f t="shared" si="11"/>
        <v>-42.900000000000006</v>
      </c>
      <c r="K23" s="23">
        <f t="shared" si="11"/>
        <v>-40.39999999999998</v>
      </c>
      <c r="L23" s="23">
        <f t="shared" si="11"/>
        <v>-49.10000000000002</v>
      </c>
      <c r="M23" s="4">
        <f t="shared" si="11"/>
        <v>-83.30000000000004</v>
      </c>
      <c r="N23" s="4">
        <f t="shared" si="11"/>
        <v>-109</v>
      </c>
      <c r="O23" s="4">
        <f t="shared" si="11"/>
        <v>-108.19999999999999</v>
      </c>
      <c r="P23" s="4">
        <f t="shared" si="11"/>
        <v>-112.09999999999997</v>
      </c>
      <c r="Q23" s="23">
        <f t="shared" si="11"/>
        <v>-125.29999999999998</v>
      </c>
      <c r="R23" s="23">
        <f t="shared" si="11"/>
        <v>-140.19999999999996</v>
      </c>
      <c r="S23" s="23">
        <f aca="true" t="shared" si="12" ref="S23:Y23">S13-S18</f>
        <v>-136.59999999999997</v>
      </c>
      <c r="T23" s="23">
        <f t="shared" si="12"/>
        <v>-137.8</v>
      </c>
      <c r="U23" s="23">
        <f t="shared" si="12"/>
        <v>-112.79999999999995</v>
      </c>
      <c r="V23" s="23">
        <f t="shared" si="12"/>
        <v>-86.69999999999999</v>
      </c>
      <c r="W23" s="23">
        <f t="shared" si="12"/>
        <v>-39.49999999999997</v>
      </c>
      <c r="X23" s="23">
        <f t="shared" si="12"/>
        <v>-80.5</v>
      </c>
      <c r="Y23" s="23">
        <f t="shared" si="12"/>
        <v>-84.39999999999998</v>
      </c>
    </row>
    <row r="24" spans="1:25" s="1" customFormat="1" ht="16.5" customHeight="1">
      <c r="A24" s="2" t="s">
        <v>7</v>
      </c>
      <c r="B24" s="4">
        <f aca="true" t="shared" si="13" ref="B24:X24">SUM(B25:B27)</f>
        <v>59.800000000000004</v>
      </c>
      <c r="C24" s="4">
        <f t="shared" si="13"/>
        <v>83.4</v>
      </c>
      <c r="D24" s="23">
        <f t="shared" si="13"/>
        <v>111.4</v>
      </c>
      <c r="E24" s="23">
        <f t="shared" si="13"/>
        <v>123</v>
      </c>
      <c r="F24" s="23">
        <f t="shared" si="13"/>
        <v>121.9</v>
      </c>
      <c r="G24" s="23">
        <f t="shared" si="13"/>
        <v>125.8</v>
      </c>
      <c r="H24" s="23">
        <f t="shared" si="13"/>
        <v>132.1</v>
      </c>
      <c r="I24" s="23">
        <f t="shared" si="13"/>
        <v>134.4</v>
      </c>
      <c r="J24" s="23">
        <f t="shared" si="13"/>
        <v>139.7</v>
      </c>
      <c r="K24" s="23">
        <f t="shared" si="13"/>
        <v>147.2</v>
      </c>
      <c r="L24" s="23">
        <f t="shared" si="13"/>
        <v>154.1</v>
      </c>
      <c r="M24" s="23">
        <f t="shared" si="13"/>
        <v>166.10000000000002</v>
      </c>
      <c r="N24" s="23">
        <f t="shared" si="13"/>
        <v>178.3</v>
      </c>
      <c r="O24" s="23">
        <f t="shared" si="13"/>
        <v>192.9</v>
      </c>
      <c r="P24" s="23">
        <f t="shared" si="13"/>
        <v>204.5</v>
      </c>
      <c r="Q24" s="23">
        <f t="shared" si="13"/>
        <v>219.1</v>
      </c>
      <c r="R24" s="23">
        <f t="shared" si="13"/>
        <v>224</v>
      </c>
      <c r="S24" s="23">
        <f t="shared" si="13"/>
        <v>234.6</v>
      </c>
      <c r="T24" s="23">
        <f t="shared" si="13"/>
        <v>247.9</v>
      </c>
      <c r="U24" s="23">
        <f t="shared" si="13"/>
        <v>267.6</v>
      </c>
      <c r="V24" s="4">
        <f t="shared" si="13"/>
        <v>286.3</v>
      </c>
      <c r="W24" s="4">
        <f t="shared" si="13"/>
        <v>291.5</v>
      </c>
      <c r="X24" s="4">
        <f t="shared" si="13"/>
        <v>300.3</v>
      </c>
      <c r="Y24" s="4" t="s">
        <v>18</v>
      </c>
    </row>
    <row r="25" spans="1:25" ht="16.5" customHeight="1">
      <c r="A25" s="9" t="s">
        <v>25</v>
      </c>
      <c r="B25" s="3">
        <v>7</v>
      </c>
      <c r="C25" s="3">
        <v>10</v>
      </c>
      <c r="D25" s="3">
        <v>12.9</v>
      </c>
      <c r="E25" s="3">
        <v>14.5</v>
      </c>
      <c r="F25" s="3">
        <v>15.3</v>
      </c>
      <c r="G25" s="3">
        <v>16.3</v>
      </c>
      <c r="H25" s="3">
        <v>17.5</v>
      </c>
      <c r="I25" s="3">
        <v>16.5</v>
      </c>
      <c r="J25" s="3">
        <v>17.3</v>
      </c>
      <c r="K25" s="3">
        <v>17.7</v>
      </c>
      <c r="L25" s="3">
        <v>18.7</v>
      </c>
      <c r="M25" s="3">
        <v>18.8</v>
      </c>
      <c r="N25" s="3">
        <v>19.3</v>
      </c>
      <c r="O25" s="3">
        <v>21</v>
      </c>
      <c r="P25" s="3">
        <v>26</v>
      </c>
      <c r="Q25" s="3">
        <v>29.6</v>
      </c>
      <c r="R25" s="3">
        <v>28.9</v>
      </c>
      <c r="S25" s="3">
        <v>30.1</v>
      </c>
      <c r="T25" s="3">
        <v>32</v>
      </c>
      <c r="U25" s="3">
        <v>32</v>
      </c>
      <c r="V25" s="3">
        <v>34.7</v>
      </c>
      <c r="W25" s="3">
        <v>35.9</v>
      </c>
      <c r="X25" s="3">
        <v>38.7</v>
      </c>
      <c r="Y25" s="3" t="s">
        <v>18</v>
      </c>
    </row>
    <row r="26" spans="1:25" ht="16.5" customHeight="1">
      <c r="A26" s="10" t="s">
        <v>26</v>
      </c>
      <c r="B26" s="3">
        <v>48.6</v>
      </c>
      <c r="C26" s="3">
        <v>67.2</v>
      </c>
      <c r="D26" s="3">
        <v>89.7</v>
      </c>
      <c r="E26" s="3">
        <v>92.8</v>
      </c>
      <c r="F26" s="3">
        <v>95.2</v>
      </c>
      <c r="G26" s="3">
        <v>100.2</v>
      </c>
      <c r="H26" s="3">
        <v>106.2</v>
      </c>
      <c r="I26" s="3">
        <v>109.5</v>
      </c>
      <c r="J26" s="3">
        <v>113.8</v>
      </c>
      <c r="K26" s="3">
        <v>121.3</v>
      </c>
      <c r="L26" s="3">
        <v>126.9</v>
      </c>
      <c r="M26" s="3">
        <v>138.3</v>
      </c>
      <c r="N26" s="3">
        <v>150</v>
      </c>
      <c r="O26" s="3">
        <v>161.9</v>
      </c>
      <c r="P26" s="3">
        <v>168.3</v>
      </c>
      <c r="Q26" s="3">
        <v>172.9</v>
      </c>
      <c r="R26" s="3">
        <v>178.4</v>
      </c>
      <c r="S26" s="3">
        <v>188.6</v>
      </c>
      <c r="T26" s="3">
        <v>201</v>
      </c>
      <c r="U26" s="3">
        <v>215.9</v>
      </c>
      <c r="V26" s="3">
        <v>230.9</v>
      </c>
      <c r="W26" s="3">
        <v>233.1</v>
      </c>
      <c r="X26" s="3">
        <v>237.1</v>
      </c>
      <c r="Y26" s="3" t="s">
        <v>18</v>
      </c>
    </row>
    <row r="27" spans="1:25" s="32" customFormat="1" ht="16.5" customHeight="1" thickBot="1">
      <c r="A27" s="11" t="s">
        <v>27</v>
      </c>
      <c r="B27" s="8">
        <v>4.2</v>
      </c>
      <c r="C27" s="8">
        <v>6.2</v>
      </c>
      <c r="D27" s="8">
        <v>8.8</v>
      </c>
      <c r="E27" s="8">
        <v>15.700000000000001</v>
      </c>
      <c r="F27" s="8">
        <v>11.4</v>
      </c>
      <c r="G27" s="8">
        <v>9.3</v>
      </c>
      <c r="H27" s="8">
        <v>8.399999999999999</v>
      </c>
      <c r="I27" s="8">
        <v>8.4</v>
      </c>
      <c r="J27" s="8">
        <v>8.6</v>
      </c>
      <c r="K27" s="8">
        <v>8.2</v>
      </c>
      <c r="L27" s="8">
        <v>8.5</v>
      </c>
      <c r="M27" s="8">
        <v>9</v>
      </c>
      <c r="N27" s="8">
        <v>9</v>
      </c>
      <c r="O27" s="8">
        <v>10</v>
      </c>
      <c r="P27" s="8">
        <v>10.2</v>
      </c>
      <c r="Q27" s="8">
        <v>16.6</v>
      </c>
      <c r="R27" s="8">
        <v>16.7</v>
      </c>
      <c r="S27" s="8">
        <v>15.899999999999999</v>
      </c>
      <c r="T27" s="8">
        <v>14.899999999999999</v>
      </c>
      <c r="U27" s="8">
        <v>19.7</v>
      </c>
      <c r="V27" s="8">
        <v>20.7</v>
      </c>
      <c r="W27" s="8">
        <v>22.5</v>
      </c>
      <c r="X27" s="8">
        <v>24.5</v>
      </c>
      <c r="Y27" s="8">
        <v>24</v>
      </c>
    </row>
    <row r="28" spans="1:22" s="15" customFormat="1" ht="12.75" customHeight="1">
      <c r="A28" s="36" t="s">
        <v>24</v>
      </c>
      <c r="B28" s="36"/>
      <c r="C28" s="36"/>
      <c r="D28" s="36"/>
      <c r="E28" s="37"/>
      <c r="F28" s="37"/>
      <c r="G28" s="37"/>
      <c r="H28" s="13"/>
      <c r="I28" s="13"/>
      <c r="J28" s="13"/>
      <c r="K28" s="13"/>
      <c r="L28" s="13"/>
      <c r="M28" s="14"/>
      <c r="N28" s="33"/>
      <c r="O28" s="33"/>
      <c r="P28" s="33"/>
      <c r="Q28" s="33"/>
      <c r="R28" s="33"/>
      <c r="S28" s="33"/>
      <c r="T28" s="33"/>
      <c r="U28" s="33"/>
      <c r="V28" s="33"/>
    </row>
    <row r="29" spans="1:13" s="15" customFormat="1" ht="12.75" customHeight="1">
      <c r="A29" s="38"/>
      <c r="B29" s="39"/>
      <c r="C29" s="39"/>
      <c r="D29" s="39"/>
      <c r="E29" s="39"/>
      <c r="F29" s="39"/>
      <c r="G29" s="39"/>
      <c r="H29" s="16"/>
      <c r="I29" s="16"/>
      <c r="J29" s="16"/>
      <c r="K29" s="17"/>
      <c r="L29" s="17"/>
      <c r="M29" s="14"/>
    </row>
    <row r="30" spans="1:12" s="34" customFormat="1" ht="25.5" customHeight="1">
      <c r="A30" s="43" t="s">
        <v>19</v>
      </c>
      <c r="B30" s="39"/>
      <c r="C30" s="39"/>
      <c r="D30" s="39"/>
      <c r="E30" s="39"/>
      <c r="F30" s="39"/>
      <c r="G30" s="39"/>
      <c r="H30" s="18"/>
      <c r="I30" s="18"/>
      <c r="J30" s="18"/>
      <c r="K30" s="18"/>
      <c r="L30" s="18"/>
    </row>
    <row r="31" spans="1:12" s="15" customFormat="1" ht="12.75" customHeight="1">
      <c r="A31" s="44" t="s">
        <v>22</v>
      </c>
      <c r="B31" s="44"/>
      <c r="C31" s="44"/>
      <c r="D31" s="44"/>
      <c r="E31" s="39"/>
      <c r="F31" s="39"/>
      <c r="G31" s="39"/>
      <c r="H31" s="18"/>
      <c r="I31" s="18"/>
      <c r="J31" s="18"/>
      <c r="K31" s="18"/>
      <c r="L31" s="18"/>
    </row>
    <row r="32" spans="1:12" s="15" customFormat="1" ht="12.75" customHeight="1">
      <c r="A32" s="44" t="s">
        <v>29</v>
      </c>
      <c r="B32" s="46"/>
      <c r="C32" s="46"/>
      <c r="D32" s="46"/>
      <c r="E32" s="46"/>
      <c r="F32" s="46"/>
      <c r="G32" s="46"/>
      <c r="H32" s="18"/>
      <c r="I32" s="18"/>
      <c r="J32" s="18"/>
      <c r="K32" s="18"/>
      <c r="L32" s="18"/>
    </row>
    <row r="33" spans="1:12" s="34" customFormat="1" ht="12.75" customHeight="1">
      <c r="A33" s="44" t="s">
        <v>28</v>
      </c>
      <c r="B33" s="44"/>
      <c r="C33" s="44"/>
      <c r="D33" s="44"/>
      <c r="E33" s="39"/>
      <c r="F33" s="39"/>
      <c r="G33" s="39"/>
      <c r="H33" s="18"/>
      <c r="I33" s="18"/>
      <c r="J33" s="18"/>
      <c r="K33" s="18"/>
      <c r="L33" s="18"/>
    </row>
    <row r="34" spans="1:12" s="34" customFormat="1" ht="12.75" customHeight="1">
      <c r="A34" s="44"/>
      <c r="B34" s="46"/>
      <c r="C34" s="46"/>
      <c r="D34" s="46"/>
      <c r="E34" s="46"/>
      <c r="F34" s="46"/>
      <c r="G34" s="46"/>
      <c r="H34" s="18"/>
      <c r="I34" s="18"/>
      <c r="J34" s="18"/>
      <c r="K34" s="18"/>
      <c r="L34" s="18"/>
    </row>
    <row r="35" spans="1:12" s="34" customFormat="1" ht="12.75" customHeight="1">
      <c r="A35" s="38" t="s">
        <v>21</v>
      </c>
      <c r="B35" s="45"/>
      <c r="C35" s="45"/>
      <c r="D35" s="45"/>
      <c r="E35" s="45"/>
      <c r="F35" s="45"/>
      <c r="G35" s="45"/>
      <c r="H35" s="18"/>
      <c r="I35" s="18"/>
      <c r="J35" s="18"/>
      <c r="K35" s="18"/>
      <c r="L35" s="18"/>
    </row>
    <row r="36" spans="1:12" s="34" customFormat="1" ht="25.5" customHeight="1">
      <c r="A36" s="47" t="s">
        <v>20</v>
      </c>
      <c r="B36" s="39"/>
      <c r="C36" s="39"/>
      <c r="D36" s="39"/>
      <c r="E36" s="39"/>
      <c r="F36" s="39"/>
      <c r="G36" s="39"/>
      <c r="H36" s="18"/>
      <c r="I36" s="18"/>
      <c r="J36" s="18"/>
      <c r="K36" s="18"/>
      <c r="L36" s="18"/>
    </row>
    <row r="37" spans="1:12" s="34" customFormat="1" ht="12.75" customHeight="1">
      <c r="A37" s="47"/>
      <c r="B37" s="46"/>
      <c r="C37" s="46"/>
      <c r="D37" s="46"/>
      <c r="E37" s="46"/>
      <c r="F37" s="46"/>
      <c r="G37" s="46"/>
      <c r="H37" s="18"/>
      <c r="I37" s="18"/>
      <c r="J37" s="18"/>
      <c r="K37" s="18"/>
      <c r="L37" s="18"/>
    </row>
    <row r="38" spans="1:12" s="34" customFormat="1" ht="12.75" customHeight="1">
      <c r="A38" s="45" t="s">
        <v>13</v>
      </c>
      <c r="B38" s="39"/>
      <c r="C38" s="39"/>
      <c r="D38" s="39"/>
      <c r="E38" s="39"/>
      <c r="F38" s="39"/>
      <c r="G38" s="39"/>
      <c r="H38" s="20"/>
      <c r="I38" s="20"/>
      <c r="J38" s="19"/>
      <c r="K38" s="19"/>
      <c r="L38" s="19"/>
    </row>
    <row r="39" spans="1:12" s="34" customFormat="1" ht="25.5" customHeight="1">
      <c r="A39" s="42" t="s">
        <v>31</v>
      </c>
      <c r="B39" s="39"/>
      <c r="C39" s="39"/>
      <c r="D39" s="39"/>
      <c r="E39" s="39"/>
      <c r="F39" s="39"/>
      <c r="G39" s="39"/>
      <c r="H39" s="21"/>
      <c r="I39" s="21"/>
      <c r="J39" s="21"/>
      <c r="K39" s="21"/>
      <c r="L39" s="21"/>
    </row>
    <row r="40" spans="1:11" ht="12.75">
      <c r="A40" s="5"/>
      <c r="B40" s="5"/>
      <c r="C40" s="5"/>
      <c r="D40" s="6"/>
      <c r="E40" s="6"/>
      <c r="F40" s="6"/>
      <c r="G40" s="6"/>
      <c r="H40" s="6"/>
      <c r="I40" s="6"/>
      <c r="J40" s="6"/>
      <c r="K40" s="6"/>
    </row>
  </sheetData>
  <sheetProtection/>
  <mergeCells count="13">
    <mergeCell ref="A28:G28"/>
    <mergeCell ref="A29:G29"/>
    <mergeCell ref="A1:Y1"/>
    <mergeCell ref="A39:G39"/>
    <mergeCell ref="A30:G30"/>
    <mergeCell ref="A31:G31"/>
    <mergeCell ref="A33:G33"/>
    <mergeCell ref="A38:G38"/>
    <mergeCell ref="A35:G35"/>
    <mergeCell ref="A34:G34"/>
    <mergeCell ref="A36:G36"/>
    <mergeCell ref="A37:G37"/>
    <mergeCell ref="A32:G32"/>
  </mergeCells>
  <printOptions/>
  <pageMargins left="0.4" right="0.34" top="0.83" bottom="0.8" header="0.5" footer="0.5"/>
  <pageSetup horizontalDpi="600" verticalDpi="600" orientation="landscape" scale="46" r:id="rId1"/>
  <ignoredErrors>
    <ignoredError sqref="F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Hilary.CTR (RITA)</dc:creator>
  <cp:keywords/>
  <dc:description/>
  <cp:lastModifiedBy>dominique.megret</cp:lastModifiedBy>
  <cp:lastPrinted>2008-03-24T20:48:59Z</cp:lastPrinted>
  <dcterms:created xsi:type="dcterms:W3CDTF">1980-01-01T04:00:00Z</dcterms:created>
  <dcterms:modified xsi:type="dcterms:W3CDTF">2012-04-09T19:38:51Z</dcterms:modified>
  <cp:category/>
  <cp:version/>
  <cp:contentType/>
  <cp:contentStatus/>
</cp:coreProperties>
</file>