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61" sheetId="1" r:id="rId1"/>
  </sheets>
  <definedNames>
    <definedName name="_xlnm.Print_Area" localSheetId="0">'1-61'!$A$1:$AI$29</definedName>
  </definedNames>
  <calcPr fullCalcOnLoad="1"/>
</workbook>
</file>

<file path=xl/sharedStrings.xml><?xml version="1.0" encoding="utf-8"?>
<sst xmlns="http://schemas.openxmlformats.org/spreadsheetml/2006/main" count="63" uniqueCount="21">
  <si>
    <t>Water carriers</t>
  </si>
  <si>
    <t>Railroads</t>
  </si>
  <si>
    <r>
      <t>Pipelines</t>
    </r>
    <r>
      <rPr>
        <vertAlign val="superscript"/>
        <sz val="11"/>
        <rFont val="Arial Narrow"/>
        <family val="2"/>
      </rPr>
      <t>a</t>
    </r>
  </si>
  <si>
    <r>
      <t xml:space="preserve">1975: Association of Oil Pipe Lines, </t>
    </r>
    <r>
      <rPr>
        <i/>
        <sz val="9"/>
        <rFont val="Arial"/>
        <family val="2"/>
      </rPr>
      <t xml:space="preserve">Shifts in Petroleum Transportation </t>
    </r>
    <r>
      <rPr>
        <sz val="9"/>
        <rFont val="Arial"/>
        <family val="2"/>
      </rPr>
      <t>(Washington, DC), table 6.</t>
    </r>
  </si>
  <si>
    <t>SOURCES</t>
  </si>
  <si>
    <t>NOTE</t>
  </si>
  <si>
    <t>Ton-miles</t>
  </si>
  <si>
    <t>Crude oil, total</t>
  </si>
  <si>
    <t>Refined petroleum products, total</t>
  </si>
  <si>
    <t>Combined crude and petroleum products, total</t>
  </si>
  <si>
    <t>Percent</t>
  </si>
  <si>
    <t xml:space="preserve">Percent </t>
  </si>
  <si>
    <r>
      <t>Water carriers</t>
    </r>
    <r>
      <rPr>
        <vertAlign val="superscript"/>
        <sz val="11"/>
        <rFont val="Arial Narrow"/>
        <family val="2"/>
      </rPr>
      <t>b</t>
    </r>
  </si>
  <si>
    <r>
      <t>Motor carriers</t>
    </r>
    <r>
      <rPr>
        <vertAlign val="superscript"/>
        <sz val="11"/>
        <rFont val="Arial Narrow"/>
        <family val="2"/>
      </rPr>
      <t>c</t>
    </r>
  </si>
  <si>
    <r>
      <t xml:space="preserve">c </t>
    </r>
    <r>
      <rPr>
        <sz val="9"/>
        <rFont val="Arial"/>
        <family val="2"/>
      </rPr>
      <t xml:space="preserve">The amount carried by </t>
    </r>
    <r>
      <rPr>
        <i/>
        <sz val="9"/>
        <rFont val="Arial"/>
        <family val="2"/>
      </rPr>
      <t>Motor carriers</t>
    </r>
    <r>
      <rPr>
        <sz val="9"/>
        <rFont val="Arial"/>
        <family val="2"/>
      </rPr>
      <t xml:space="preserve"> is estimated.</t>
    </r>
  </si>
  <si>
    <r>
      <t xml:space="preserve">b </t>
    </r>
    <r>
      <rPr>
        <sz val="9"/>
        <rFont val="Arial"/>
        <family val="2"/>
      </rPr>
      <t xml:space="preserve">The large increase in </t>
    </r>
    <r>
      <rPr>
        <i/>
        <sz val="9"/>
        <rFont val="Arial"/>
        <family val="2"/>
      </rPr>
      <t>Water carrier Ton-miles</t>
    </r>
    <r>
      <rPr>
        <sz val="9"/>
        <rFont val="Arial"/>
        <family val="2"/>
      </rPr>
      <t xml:space="preserve"> between 1975 and 1980 reflects the entrance of the Alaska pipeline, moving crude petroleum for water transportation to U.S. refineries.</t>
    </r>
  </si>
  <si>
    <t>Details may not add to totals due to rounding in the source publication.</t>
  </si>
  <si>
    <t>Table 1-61:  Crude Oil and Petroleum Products Transported in the United States by Mode (billions)</t>
  </si>
  <si>
    <r>
      <t xml:space="preserve">a </t>
    </r>
    <r>
      <rPr>
        <sz val="9"/>
        <rFont val="Arial"/>
        <family val="2"/>
      </rPr>
      <t>Beginning with 2006 data,</t>
    </r>
    <r>
      <rPr>
        <i/>
        <sz val="9"/>
        <rFont val="Arial"/>
        <family val="2"/>
      </rPr>
      <t xml:space="preserve"> Pipeline</t>
    </r>
    <r>
      <rPr>
        <sz val="9"/>
        <rFont val="Arial"/>
        <family val="2"/>
      </rPr>
      <t xml:space="preserve"> data were taken from PHMSA F 7000-1-1. Previously, data were extracted from FERC Form No. 6, which included data for federally-regulated pipelines. For 2005, data for federally regulated </t>
    </r>
    <r>
      <rPr>
        <i/>
        <sz val="9"/>
        <rFont val="Arial"/>
        <family val="2"/>
      </rPr>
      <t>Pipelines</t>
    </r>
    <r>
      <rPr>
        <sz val="9"/>
        <rFont val="Arial"/>
        <family val="2"/>
      </rPr>
      <t xml:space="preserve"> were estimated to include about 90 percent of the total national ton-miles, so the </t>
    </r>
    <r>
      <rPr>
        <i/>
        <sz val="9"/>
        <rFont val="Arial"/>
        <family val="2"/>
      </rPr>
      <t>Pipeline</t>
    </r>
    <r>
      <rPr>
        <sz val="9"/>
        <rFont val="Arial"/>
        <family val="2"/>
      </rPr>
      <t xml:space="preserve"> statistics for that year were adjusted to include an additional 10 percent of ton-miles. From 1990 through 2004, the federally regulated estimate was 84 percent with a 16 percent addition for other </t>
    </r>
    <r>
      <rPr>
        <i/>
        <sz val="9"/>
        <rFont val="Arial"/>
        <family val="2"/>
      </rPr>
      <t>Pipeline</t>
    </r>
    <r>
      <rPr>
        <sz val="9"/>
        <rFont val="Arial"/>
        <family val="2"/>
      </rPr>
      <t xml:space="preserve"> ton-miles.</t>
    </r>
  </si>
  <si>
    <t>1980-85: Ibid., (Washington, DC: Annual Issues), tables 1, 2, and 3.</t>
  </si>
  <si>
    <t>1990-2009: Ibid., (Washington, DC: Annual Issues), tables 1, 2, and 3, available at http://www.aopl.org/publications/?fa=reports as of Apr. 5, 2012.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</si>
</sst>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##0.00_)"/>
    <numFmt numFmtId="167" formatCode="#,##0.0"/>
    <numFmt numFmtId="168" formatCode="\(\R\)\ ###.0"/>
    <numFmt numFmtId="169" formatCode="\(\R\)\ 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9" fillId="0" borderId="3" applyNumberFormat="0" applyFill="0">
      <alignment horizontal="right"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3">
      <alignment horizontal="left"/>
      <protection/>
    </xf>
    <xf numFmtId="0" fontId="8" fillId="30" borderId="0">
      <alignment horizontal="centerContinuous" wrapText="1"/>
      <protection/>
    </xf>
    <xf numFmtId="0" fontId="44" fillId="31" borderId="1" applyNumberFormat="0" applyAlignment="0" applyProtection="0"/>
    <xf numFmtId="0" fontId="45" fillId="0" borderId="7" applyNumberFormat="0" applyFill="0" applyAlignment="0" applyProtection="0"/>
    <xf numFmtId="0" fontId="46" fillId="32" borderId="0" applyNumberFormat="0" applyBorder="0" applyAlignment="0" applyProtection="0"/>
    <xf numFmtId="0" fontId="34" fillId="0" borderId="0">
      <alignment/>
      <protection/>
    </xf>
    <xf numFmtId="0" fontId="0" fillId="33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left"/>
      <protection/>
    </xf>
    <xf numFmtId="0" fontId="48" fillId="0" borderId="0" applyNumberFormat="0" applyFill="0" applyBorder="0" applyAlignment="0" applyProtection="0"/>
    <xf numFmtId="0" fontId="6" fillId="0" borderId="0">
      <alignment horizontal="left" vertical="top"/>
      <protection/>
    </xf>
    <xf numFmtId="0" fontId="7" fillId="0" borderId="0">
      <alignment horizontal="left"/>
      <protection/>
    </xf>
    <xf numFmtId="0" fontId="9" fillId="0" borderId="0">
      <alignment horizontal="left"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1" fillId="0" borderId="11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164" fontId="12" fillId="0" borderId="0" xfId="53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4" fillId="0" borderId="0" xfId="62" applyFont="1" applyFill="1" applyAlignment="1">
      <alignment horizontal="left"/>
      <protection/>
    </xf>
    <xf numFmtId="0" fontId="5" fillId="0" borderId="0" xfId="62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4" fillId="0" borderId="0" xfId="62" applyFont="1" applyFill="1" applyAlignment="1">
      <alignment horizontal="left"/>
      <protection/>
    </xf>
    <xf numFmtId="0" fontId="15" fillId="0" borderId="0" xfId="62" applyFont="1" applyFill="1" applyAlignment="1">
      <alignment horizontal="left"/>
      <protection/>
    </xf>
    <xf numFmtId="0" fontId="14" fillId="0" borderId="0" xfId="62" applyNumberFormat="1" applyFont="1" applyFill="1" applyAlignment="1">
      <alignment horizontal="left" wrapText="1"/>
      <protection/>
    </xf>
    <xf numFmtId="0" fontId="15" fillId="0" borderId="0" xfId="0" applyFont="1" applyFill="1" applyAlignment="1">
      <alignment horizontal="left"/>
    </xf>
    <xf numFmtId="0" fontId="14" fillId="0" borderId="0" xfId="62" applyNumberFormat="1" applyFont="1" applyFill="1" applyBorder="1" applyAlignment="1">
      <alignment horizontal="left" wrapText="1"/>
      <protection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62" applyFont="1" applyFill="1" applyBorder="1" applyAlignment="1">
      <alignment horizontal="left" wrapText="1"/>
      <protection/>
    </xf>
    <xf numFmtId="0" fontId="11" fillId="0" borderId="0" xfId="0" applyFont="1" applyFill="1" applyBorder="1" applyAlignment="1">
      <alignment horizontal="left" wrapText="1"/>
    </xf>
    <xf numFmtId="0" fontId="11" fillId="0" borderId="13" xfId="0" applyNumberFormat="1" applyFont="1" applyFill="1" applyBorder="1" applyAlignment="1">
      <alignment horizontal="center"/>
    </xf>
    <xf numFmtId="0" fontId="11" fillId="0" borderId="14" xfId="62" applyFont="1" applyFill="1" applyBorder="1" applyAlignment="1">
      <alignment horizontal="center"/>
      <protection/>
    </xf>
    <xf numFmtId="164" fontId="12" fillId="0" borderId="13" xfId="62" applyNumberFormat="1" applyFont="1" applyFill="1" applyBorder="1" applyAlignment="1">
      <alignment horizontal="right"/>
      <protection/>
    </xf>
    <xf numFmtId="164" fontId="12" fillId="0" borderId="14" xfId="62" applyNumberFormat="1" applyFont="1" applyFill="1" applyBorder="1" applyAlignment="1">
      <alignment horizontal="right"/>
      <protection/>
    </xf>
    <xf numFmtId="164" fontId="11" fillId="0" borderId="13" xfId="53" applyNumberFormat="1" applyFont="1" applyFill="1" applyBorder="1" applyAlignment="1">
      <alignment horizontal="right"/>
      <protection/>
    </xf>
    <xf numFmtId="164" fontId="12" fillId="0" borderId="13" xfId="53" applyNumberFormat="1" applyFont="1" applyFill="1" applyBorder="1" applyAlignment="1">
      <alignment horizontal="right"/>
      <protection/>
    </xf>
    <xf numFmtId="164" fontId="12" fillId="0" borderId="14" xfId="53" applyNumberFormat="1" applyFont="1" applyFill="1" applyBorder="1" applyAlignment="1">
      <alignment horizontal="right"/>
      <protection/>
    </xf>
    <xf numFmtId="164" fontId="12" fillId="0" borderId="13" xfId="46" applyNumberFormat="1" applyFont="1" applyFill="1" applyBorder="1" applyAlignment="1">
      <alignment horizontal="right"/>
      <protection/>
    </xf>
    <xf numFmtId="164" fontId="12" fillId="0" borderId="14" xfId="46" applyNumberFormat="1" applyFont="1" applyFill="1" applyBorder="1" applyAlignment="1">
      <alignment horizontal="right"/>
      <protection/>
    </xf>
    <xf numFmtId="164" fontId="12" fillId="0" borderId="15" xfId="46" applyNumberFormat="1" applyFont="1" applyFill="1" applyBorder="1" applyAlignment="1">
      <alignment horizontal="right"/>
      <protection/>
    </xf>
    <xf numFmtId="164" fontId="12" fillId="0" borderId="16" xfId="46" applyNumberFormat="1" applyFont="1" applyFill="1" applyBorder="1" applyAlignment="1">
      <alignment horizontal="right"/>
      <protection/>
    </xf>
    <xf numFmtId="164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167" fontId="11" fillId="0" borderId="0" xfId="53" applyNumberFormat="1" applyFont="1" applyFill="1" applyBorder="1" applyAlignment="1">
      <alignment horizontal="right"/>
      <protection/>
    </xf>
    <xf numFmtId="0" fontId="12" fillId="0" borderId="0" xfId="62" applyFont="1" applyFill="1" applyBorder="1" applyAlignment="1">
      <alignment horizontal="left" vertical="top" indent="1"/>
      <protection/>
    </xf>
    <xf numFmtId="0" fontId="12" fillId="0" borderId="0" xfId="62" applyFont="1" applyFill="1" applyBorder="1" applyAlignment="1">
      <alignment horizontal="left" indent="1"/>
      <protection/>
    </xf>
    <xf numFmtId="0" fontId="12" fillId="0" borderId="0" xfId="53" applyFont="1" applyFill="1" applyBorder="1" applyAlignment="1">
      <alignment horizontal="left" vertical="top" indent="1"/>
      <protection/>
    </xf>
    <xf numFmtId="0" fontId="12" fillId="0" borderId="0" xfId="53" applyFont="1" applyFill="1" applyBorder="1" applyAlignment="1">
      <alignment horizontal="left" indent="1"/>
      <protection/>
    </xf>
    <xf numFmtId="0" fontId="12" fillId="0" borderId="0" xfId="54" applyFont="1" applyFill="1" applyBorder="1" applyAlignment="1">
      <alignment horizontal="left" vertical="top" indent="1"/>
      <protection/>
    </xf>
    <xf numFmtId="0" fontId="12" fillId="0" borderId="0" xfId="0" applyFont="1" applyFill="1" applyBorder="1" applyAlignment="1">
      <alignment horizontal="left" indent="1"/>
    </xf>
    <xf numFmtId="0" fontId="12" fillId="0" borderId="12" xfId="0" applyFont="1" applyFill="1" applyBorder="1" applyAlignment="1">
      <alignment horizontal="left" indent="1"/>
    </xf>
    <xf numFmtId="0" fontId="11" fillId="0" borderId="17" xfId="0" applyNumberFormat="1" applyFont="1" applyFill="1" applyBorder="1" applyAlignment="1">
      <alignment horizontal="center"/>
    </xf>
    <xf numFmtId="0" fontId="11" fillId="0" borderId="18" xfId="62" applyFont="1" applyFill="1" applyBorder="1" applyAlignment="1">
      <alignment horizontal="center"/>
      <protection/>
    </xf>
    <xf numFmtId="167" fontId="11" fillId="0" borderId="13" xfId="53" applyNumberFormat="1" applyFont="1" applyFill="1" applyBorder="1" applyAlignment="1">
      <alignment horizontal="right"/>
      <protection/>
    </xf>
    <xf numFmtId="164" fontId="11" fillId="0" borderId="14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62" applyFont="1" applyFill="1" applyBorder="1" applyAlignment="1">
      <alignment horizontal="center"/>
      <protection/>
    </xf>
    <xf numFmtId="165" fontId="11" fillId="0" borderId="18" xfId="62" applyNumberFormat="1" applyFont="1" applyFill="1" applyBorder="1" applyAlignment="1">
      <alignment horizontal="center"/>
      <protection/>
    </xf>
    <xf numFmtId="164" fontId="12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168" fontId="12" fillId="0" borderId="15" xfId="5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wrapText="1"/>
    </xf>
    <xf numFmtId="0" fontId="11" fillId="0" borderId="19" xfId="0" applyFont="1" applyFill="1" applyBorder="1" applyAlignment="1">
      <alignment horizontal="center"/>
    </xf>
    <xf numFmtId="169" fontId="11" fillId="0" borderId="13" xfId="53" applyNumberFormat="1" applyFont="1" applyFill="1" applyBorder="1" applyAlignment="1">
      <alignment horizontal="right"/>
      <protection/>
    </xf>
    <xf numFmtId="164" fontId="11" fillId="0" borderId="0" xfId="0" applyNumberFormat="1" applyFont="1" applyFill="1" applyBorder="1" applyAlignment="1">
      <alignment/>
    </xf>
    <xf numFmtId="169" fontId="12" fillId="0" borderId="13" xfId="53" applyNumberFormat="1" applyFont="1" applyFill="1" applyBorder="1" applyAlignment="1">
      <alignment horizontal="right"/>
      <protection/>
    </xf>
    <xf numFmtId="169" fontId="12" fillId="0" borderId="14" xfId="53" applyNumberFormat="1" applyFont="1" applyFill="1" applyBorder="1" applyAlignment="1">
      <alignment horizontal="right"/>
      <protection/>
    </xf>
    <xf numFmtId="164" fontId="12" fillId="0" borderId="14" xfId="0" applyNumberFormat="1" applyFont="1" applyFill="1" applyBorder="1" applyAlignment="1">
      <alignment/>
    </xf>
    <xf numFmtId="169" fontId="12" fillId="0" borderId="0" xfId="53" applyNumberFormat="1" applyFont="1" applyFill="1" applyBorder="1" applyAlignment="1">
      <alignment horizontal="right"/>
      <protection/>
    </xf>
    <xf numFmtId="169" fontId="12" fillId="0" borderId="16" xfId="53" applyNumberFormat="1" applyFont="1" applyFill="1" applyBorder="1" applyAlignment="1">
      <alignment horizontal="right"/>
      <protection/>
    </xf>
    <xf numFmtId="164" fontId="12" fillId="0" borderId="12" xfId="0" applyNumberFormat="1" applyFont="1" applyFill="1" applyBorder="1" applyAlignment="1">
      <alignment/>
    </xf>
    <xf numFmtId="0" fontId="11" fillId="0" borderId="20" xfId="62" applyNumberFormat="1" applyFont="1" applyFill="1" applyBorder="1" applyAlignment="1">
      <alignment horizontal="center"/>
      <protection/>
    </xf>
    <xf numFmtId="49" fontId="11" fillId="0" borderId="20" xfId="62" applyNumberFormat="1" applyFont="1" applyFill="1" applyBorder="1" applyAlignment="1">
      <alignment horizontal="center"/>
      <protection/>
    </xf>
    <xf numFmtId="0" fontId="11" fillId="0" borderId="21" xfId="62" applyNumberFormat="1" applyFont="1" applyFill="1" applyBorder="1" applyAlignment="1">
      <alignment horizontal="center"/>
      <protection/>
    </xf>
    <xf numFmtId="0" fontId="11" fillId="0" borderId="2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3" fillId="0" borderId="12" xfId="62" applyFont="1" applyFill="1" applyBorder="1" applyAlignment="1">
      <alignment horizontal="left" wrapText="1"/>
      <protection/>
    </xf>
    <xf numFmtId="49" fontId="11" fillId="0" borderId="22" xfId="62" applyNumberFormat="1" applyFont="1" applyFill="1" applyBorder="1" applyAlignment="1">
      <alignment horizontal="center"/>
      <protection/>
    </xf>
    <xf numFmtId="49" fontId="11" fillId="0" borderId="21" xfId="62" applyNumberFormat="1" applyFont="1" applyFill="1" applyBorder="1" applyAlignment="1">
      <alignment horizontal="center"/>
      <protection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4" fillId="0" borderId="0" xfId="62" applyNumberFormat="1" applyFont="1" applyFill="1" applyBorder="1" applyAlignment="1">
      <alignment vertical="top" wrapText="1"/>
      <protection/>
    </xf>
    <xf numFmtId="0" fontId="14" fillId="0" borderId="0" xfId="62" applyFont="1" applyFill="1" applyAlignment="1">
      <alignment vertical="top" wrapText="1"/>
      <protection/>
    </xf>
    <xf numFmtId="0" fontId="0" fillId="0" borderId="0" xfId="0" applyFont="1" applyFill="1" applyAlignment="1">
      <alignment vertical="top" wrapText="1"/>
    </xf>
    <xf numFmtId="0" fontId="14" fillId="0" borderId="0" xfId="62" applyNumberFormat="1" applyFont="1" applyFill="1" applyAlignment="1">
      <alignment vertical="top" wrapText="1"/>
      <protection/>
    </xf>
    <xf numFmtId="0" fontId="14" fillId="0" borderId="0" xfId="62" applyNumberFormat="1" applyFont="1" applyFill="1" applyAlignment="1">
      <alignment wrapText="1"/>
      <protection/>
    </xf>
    <xf numFmtId="0" fontId="16" fillId="0" borderId="0" xfId="62" applyNumberFormat="1" applyFont="1" applyFill="1" applyAlignment="1">
      <alignment wrapText="1"/>
      <protection/>
    </xf>
    <xf numFmtId="49" fontId="15" fillId="0" borderId="0" xfId="0" applyNumberFormat="1" applyFont="1" applyFill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d Side" xfId="53"/>
    <cellStyle name="Hed Top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ource Text" xfId="62"/>
    <cellStyle name="Title" xfId="63"/>
    <cellStyle name="Title-1" xfId="64"/>
    <cellStyle name="Title-2" xfId="65"/>
    <cellStyle name="Title-3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"/>
  <sheetViews>
    <sheetView tabSelected="1" zoomScalePageLayoutView="0" workbookViewId="0" topLeftCell="A1">
      <selection activeCell="A1" sqref="A1:AM1"/>
    </sheetView>
  </sheetViews>
  <sheetFormatPr defaultColWidth="9.140625" defaultRowHeight="12.75"/>
  <cols>
    <col min="1" max="1" width="41.7109375" style="17" customWidth="1"/>
    <col min="2" max="39" width="9.28125" style="17" customWidth="1"/>
    <col min="40" max="16384" width="9.140625" style="17" customWidth="1"/>
  </cols>
  <sheetData>
    <row r="1" spans="1:39" s="15" customFormat="1" ht="16.5" customHeight="1" thickBot="1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</row>
    <row r="2" spans="1:39" ht="16.5" customHeight="1">
      <c r="A2" s="1"/>
      <c r="B2" s="73">
        <v>1975</v>
      </c>
      <c r="C2" s="72"/>
      <c r="D2" s="68">
        <v>1980</v>
      </c>
      <c r="E2" s="72"/>
      <c r="F2" s="66">
        <v>1985</v>
      </c>
      <c r="G2" s="67"/>
      <c r="H2" s="68">
        <v>1990</v>
      </c>
      <c r="I2" s="72"/>
      <c r="J2" s="66">
        <v>1995</v>
      </c>
      <c r="K2" s="67"/>
      <c r="L2" s="68">
        <v>1996</v>
      </c>
      <c r="M2" s="72"/>
      <c r="N2" s="67">
        <v>1997</v>
      </c>
      <c r="O2" s="67"/>
      <c r="P2" s="73">
        <v>1998</v>
      </c>
      <c r="Q2" s="72"/>
      <c r="R2" s="67">
        <v>1999</v>
      </c>
      <c r="S2" s="67"/>
      <c r="T2" s="68">
        <v>2000</v>
      </c>
      <c r="U2" s="67"/>
      <c r="V2" s="68">
        <v>2001</v>
      </c>
      <c r="W2" s="67"/>
      <c r="X2" s="69">
        <v>2002</v>
      </c>
      <c r="Y2" s="70"/>
      <c r="Z2" s="69">
        <v>2003</v>
      </c>
      <c r="AA2" s="70"/>
      <c r="AB2" s="69">
        <v>2004</v>
      </c>
      <c r="AC2" s="70"/>
      <c r="AD2" s="69">
        <v>2005</v>
      </c>
      <c r="AE2" s="70"/>
      <c r="AF2" s="69">
        <v>2006</v>
      </c>
      <c r="AG2" s="70"/>
      <c r="AH2" s="69">
        <v>2007</v>
      </c>
      <c r="AI2" s="70"/>
      <c r="AJ2" s="69">
        <v>2008</v>
      </c>
      <c r="AK2" s="70"/>
      <c r="AL2" s="69">
        <v>2009</v>
      </c>
      <c r="AM2" s="70"/>
    </row>
    <row r="3" spans="1:39" ht="16.5" customHeight="1">
      <c r="A3" s="2"/>
      <c r="B3" s="20" t="s">
        <v>6</v>
      </c>
      <c r="C3" s="21" t="s">
        <v>10</v>
      </c>
      <c r="D3" s="44" t="s">
        <v>6</v>
      </c>
      <c r="E3" s="50" t="s">
        <v>10</v>
      </c>
      <c r="F3" s="44" t="s">
        <v>6</v>
      </c>
      <c r="G3" s="45" t="s">
        <v>10</v>
      </c>
      <c r="H3" s="44" t="s">
        <v>6</v>
      </c>
      <c r="I3" s="50" t="s">
        <v>10</v>
      </c>
      <c r="J3" s="44" t="s">
        <v>6</v>
      </c>
      <c r="K3" s="45" t="s">
        <v>10</v>
      </c>
      <c r="L3" s="44" t="s">
        <v>6</v>
      </c>
      <c r="M3" s="50" t="s">
        <v>10</v>
      </c>
      <c r="N3" s="44" t="s">
        <v>6</v>
      </c>
      <c r="O3" s="45" t="s">
        <v>10</v>
      </c>
      <c r="P3" s="44" t="s">
        <v>6</v>
      </c>
      <c r="Q3" s="50" t="s">
        <v>10</v>
      </c>
      <c r="R3" s="44" t="s">
        <v>6</v>
      </c>
      <c r="S3" s="45" t="s">
        <v>10</v>
      </c>
      <c r="T3" s="44" t="s">
        <v>6</v>
      </c>
      <c r="U3" s="50" t="s">
        <v>10</v>
      </c>
      <c r="V3" s="44" t="s">
        <v>6</v>
      </c>
      <c r="W3" s="51" t="s">
        <v>10</v>
      </c>
      <c r="X3" s="48" t="s">
        <v>6</v>
      </c>
      <c r="Y3" s="49" t="s">
        <v>10</v>
      </c>
      <c r="Z3" s="48" t="s">
        <v>6</v>
      </c>
      <c r="AA3" s="49" t="s">
        <v>11</v>
      </c>
      <c r="AB3" s="32" t="s">
        <v>6</v>
      </c>
      <c r="AC3" s="49" t="s">
        <v>11</v>
      </c>
      <c r="AD3" s="32" t="s">
        <v>6</v>
      </c>
      <c r="AE3" s="49" t="s">
        <v>11</v>
      </c>
      <c r="AF3" s="32" t="s">
        <v>6</v>
      </c>
      <c r="AG3" s="49" t="s">
        <v>11</v>
      </c>
      <c r="AH3" s="32" t="s">
        <v>6</v>
      </c>
      <c r="AI3" s="32" t="s">
        <v>11</v>
      </c>
      <c r="AJ3" s="48" t="s">
        <v>6</v>
      </c>
      <c r="AK3" s="49" t="s">
        <v>11</v>
      </c>
      <c r="AL3" s="48" t="s">
        <v>6</v>
      </c>
      <c r="AM3" s="57" t="s">
        <v>11</v>
      </c>
    </row>
    <row r="4" spans="1:39" ht="16.5" customHeight="1">
      <c r="A4" s="2" t="s">
        <v>7</v>
      </c>
      <c r="B4" s="24">
        <v>331.5</v>
      </c>
      <c r="C4" s="47">
        <f>SUM(C5:C8)</f>
        <v>100</v>
      </c>
      <c r="D4" s="46">
        <v>753</v>
      </c>
      <c r="E4" s="47">
        <f>SUM(E5:E8)</f>
        <v>99.99999999999999</v>
      </c>
      <c r="F4" s="46">
        <v>786.2</v>
      </c>
      <c r="G4" s="47">
        <f>SUM(G5:G8)</f>
        <v>99.99999999999999</v>
      </c>
      <c r="H4" s="46">
        <v>628.2</v>
      </c>
      <c r="I4" s="47">
        <f>SUM(I5:I8)</f>
        <v>99.99999999999999</v>
      </c>
      <c r="J4" s="46">
        <v>586</v>
      </c>
      <c r="K4" s="47">
        <f>SUM(K5:K8)</f>
        <v>100.01706484641639</v>
      </c>
      <c r="L4" s="46">
        <v>543.2</v>
      </c>
      <c r="M4" s="47">
        <f>SUM(M5:M8)</f>
        <v>99.99999999999999</v>
      </c>
      <c r="N4" s="46">
        <v>486.9</v>
      </c>
      <c r="O4" s="47">
        <f>SUM(O5:O8)</f>
        <v>100.00000000000001</v>
      </c>
      <c r="P4" s="46">
        <v>454.1</v>
      </c>
      <c r="Q4" s="47">
        <f>SUM(Q5:Q8)</f>
        <v>100</v>
      </c>
      <c r="R4" s="46">
        <v>423</v>
      </c>
      <c r="S4" s="47">
        <f>SUM(S5:S8)</f>
        <v>100.00000000000001</v>
      </c>
      <c r="T4" s="46">
        <v>376</v>
      </c>
      <c r="U4" s="47">
        <f>SUM(U5:U8)</f>
        <v>100</v>
      </c>
      <c r="V4" s="46">
        <v>376.6</v>
      </c>
      <c r="W4" s="47">
        <f>SUM(W5:W8)</f>
        <v>100</v>
      </c>
      <c r="X4" s="46">
        <v>384</v>
      </c>
      <c r="Y4" s="47">
        <f>SUM(Y5:Y8)</f>
        <v>100</v>
      </c>
      <c r="Z4" s="46">
        <v>380.4</v>
      </c>
      <c r="AA4" s="47">
        <f>SUM(AA5:AA8)</f>
        <v>100</v>
      </c>
      <c r="AB4" s="36">
        <v>374.1</v>
      </c>
      <c r="AC4" s="47">
        <f>SUM(AC5:AC8)</f>
        <v>99.99999999999999</v>
      </c>
      <c r="AD4" s="36">
        <v>376.3</v>
      </c>
      <c r="AE4" s="47">
        <f>SUM(AE5:AE8)</f>
        <v>100.02657454158914</v>
      </c>
      <c r="AF4" s="36">
        <v>366</v>
      </c>
      <c r="AG4" s="47">
        <f>SUM(AG5:AG8)</f>
        <v>100.02732240437157</v>
      </c>
      <c r="AH4" s="36">
        <v>335.5</v>
      </c>
      <c r="AI4" s="47">
        <f>SUM(AI5:AI8)</f>
        <v>100</v>
      </c>
      <c r="AJ4" s="58">
        <v>372</v>
      </c>
      <c r="AK4" s="47">
        <f>SUM(AK5:AK8)</f>
        <v>99.97311827956989</v>
      </c>
      <c r="AL4" s="46">
        <v>336</v>
      </c>
      <c r="AM4" s="59">
        <f>SUM(AM5:AM8)</f>
        <v>100</v>
      </c>
    </row>
    <row r="5" spans="1:39" ht="16.5" customHeight="1">
      <c r="A5" s="37" t="s">
        <v>2</v>
      </c>
      <c r="B5" s="22">
        <v>288</v>
      </c>
      <c r="C5" s="23">
        <f>B5/B$4*100</f>
        <v>86.87782805429865</v>
      </c>
      <c r="D5" s="22">
        <v>362.6</v>
      </c>
      <c r="E5" s="23">
        <f>D5/D$4*100</f>
        <v>48.15405046480744</v>
      </c>
      <c r="F5" s="22">
        <v>334.4</v>
      </c>
      <c r="G5" s="23">
        <f>F5/F$4*100</f>
        <v>42.53370643602136</v>
      </c>
      <c r="H5" s="22">
        <v>334.8</v>
      </c>
      <c r="I5" s="23">
        <f>H5/H$4*100</f>
        <v>53.295128939828075</v>
      </c>
      <c r="J5" s="22">
        <v>335.9</v>
      </c>
      <c r="K5" s="23">
        <f>J5/J$4*100</f>
        <v>57.32081911262799</v>
      </c>
      <c r="L5" s="22">
        <v>338.3</v>
      </c>
      <c r="M5" s="23">
        <f>L5/L$4*100</f>
        <v>62.279086892488955</v>
      </c>
      <c r="N5" s="22">
        <v>337.4</v>
      </c>
      <c r="O5" s="23">
        <f>N5/N$4*100</f>
        <v>69.29554323269666</v>
      </c>
      <c r="P5" s="22">
        <v>334.1</v>
      </c>
      <c r="Q5" s="23">
        <f>P5/P$4*100</f>
        <v>73.57410262056815</v>
      </c>
      <c r="R5" s="22">
        <v>321.1</v>
      </c>
      <c r="S5" s="23">
        <f>R5/R$4*100</f>
        <v>75.91016548463358</v>
      </c>
      <c r="T5" s="22">
        <v>283.4</v>
      </c>
      <c r="U5" s="23">
        <f>T5/T$4*100</f>
        <v>75.37234042553192</v>
      </c>
      <c r="V5" s="22">
        <v>277</v>
      </c>
      <c r="W5" s="23">
        <f>V5/V$4*100</f>
        <v>73.55284121083378</v>
      </c>
      <c r="X5" s="31">
        <v>286.6</v>
      </c>
      <c r="Y5" s="23">
        <f>X5/X$4*100</f>
        <v>74.63541666666667</v>
      </c>
      <c r="Z5" s="31">
        <v>284.5</v>
      </c>
      <c r="AA5" s="23">
        <f>Z5/Z$4*100</f>
        <v>74.78969505783385</v>
      </c>
      <c r="AB5" s="31">
        <v>283.7</v>
      </c>
      <c r="AC5" s="23">
        <f>AB5/AB$4*100</f>
        <v>75.83533814488104</v>
      </c>
      <c r="AD5" s="31">
        <v>293.5</v>
      </c>
      <c r="AE5" s="23">
        <f>AD5/AD$4*100</f>
        <v>77.99627956417751</v>
      </c>
      <c r="AF5" s="31">
        <v>300.5</v>
      </c>
      <c r="AG5" s="23">
        <f>AF5/AF$4*100</f>
        <v>82.10382513661202</v>
      </c>
      <c r="AH5" s="31">
        <v>266.6</v>
      </c>
      <c r="AI5" s="23">
        <f>AH5/AH$4*100</f>
        <v>79.4634873323398</v>
      </c>
      <c r="AJ5" s="60">
        <v>306.3</v>
      </c>
      <c r="AK5" s="61">
        <f>AJ5/AJ$4*100</f>
        <v>82.33870967741936</v>
      </c>
      <c r="AL5" s="33">
        <v>268.2</v>
      </c>
      <c r="AM5" s="31">
        <f>AL5/AL$4*100</f>
        <v>79.82142857142857</v>
      </c>
    </row>
    <row r="6" spans="1:39" ht="16.5" customHeight="1">
      <c r="A6" s="38" t="s">
        <v>12</v>
      </c>
      <c r="B6" s="22">
        <v>40.6</v>
      </c>
      <c r="C6" s="23">
        <f>B6/B$4*100</f>
        <v>12.247360482654601</v>
      </c>
      <c r="D6" s="22">
        <v>387.4</v>
      </c>
      <c r="E6" s="23">
        <f>D6/D$4*100</f>
        <v>51.447543160690564</v>
      </c>
      <c r="F6" s="22">
        <v>449.2</v>
      </c>
      <c r="G6" s="23">
        <f>F6/F$4*100</f>
        <v>57.13558890867463</v>
      </c>
      <c r="H6" s="22">
        <v>291.2</v>
      </c>
      <c r="I6" s="23">
        <f>H6/H$4*100</f>
        <v>46.354664119707095</v>
      </c>
      <c r="J6" s="22">
        <v>247.7</v>
      </c>
      <c r="K6" s="23">
        <f>J6/J$4*100</f>
        <v>42.26962457337884</v>
      </c>
      <c r="L6" s="22">
        <v>202.4</v>
      </c>
      <c r="M6" s="23">
        <f>L6/L$4*100</f>
        <v>37.26067746686303</v>
      </c>
      <c r="N6" s="22">
        <v>147.3</v>
      </c>
      <c r="O6" s="23">
        <f>N6/N$4*100</f>
        <v>30.252618607516947</v>
      </c>
      <c r="P6" s="22">
        <v>117.9</v>
      </c>
      <c r="Q6" s="23">
        <f>P6/P$4*100</f>
        <v>25.963444175291784</v>
      </c>
      <c r="R6" s="22">
        <v>100</v>
      </c>
      <c r="S6" s="23">
        <f>R6/R$4*100</f>
        <v>23.64066193853428</v>
      </c>
      <c r="T6" s="22">
        <v>91</v>
      </c>
      <c r="U6" s="23">
        <f>T6/T$4*100</f>
        <v>24.20212765957447</v>
      </c>
      <c r="V6" s="22">
        <v>98.1</v>
      </c>
      <c r="W6" s="23">
        <f>V6/V$4*100</f>
        <v>26.04885820499203</v>
      </c>
      <c r="X6" s="31">
        <v>95.7</v>
      </c>
      <c r="Y6" s="23">
        <f>X6/X$4*100</f>
        <v>24.921875</v>
      </c>
      <c r="Z6" s="31">
        <v>94.1</v>
      </c>
      <c r="AA6" s="23">
        <f>Z6/Z$4*100</f>
        <v>24.737118822292324</v>
      </c>
      <c r="AB6" s="31">
        <v>88.7</v>
      </c>
      <c r="AC6" s="23">
        <f>AB6/AB$4*100</f>
        <v>23.71023790430366</v>
      </c>
      <c r="AD6" s="31">
        <v>81.1</v>
      </c>
      <c r="AE6" s="23">
        <f>AD6/AD$4*100</f>
        <v>21.5519532288068</v>
      </c>
      <c r="AF6" s="31">
        <v>63.8</v>
      </c>
      <c r="AG6" s="23">
        <f>AF6/AF$4*100</f>
        <v>17.431693989071036</v>
      </c>
      <c r="AH6" s="31">
        <v>66.9</v>
      </c>
      <c r="AI6" s="23">
        <f>AH6/AH$4*100</f>
        <v>19.94038748137109</v>
      </c>
      <c r="AJ6" s="33">
        <v>63.2</v>
      </c>
      <c r="AK6" s="61">
        <f>AJ6/AJ$4*100</f>
        <v>16.989247311827956</v>
      </c>
      <c r="AL6" s="33">
        <v>65.1</v>
      </c>
      <c r="AM6" s="31">
        <f>AL6/AL$4*100</f>
        <v>19.374999999999996</v>
      </c>
    </row>
    <row r="7" spans="1:39" ht="16.5" customHeight="1">
      <c r="A7" s="38" t="s">
        <v>13</v>
      </c>
      <c r="B7" s="22">
        <v>1.4</v>
      </c>
      <c r="C7" s="23">
        <f>B7/B$4*100</f>
        <v>0.42232277526395173</v>
      </c>
      <c r="D7" s="22">
        <v>2.5</v>
      </c>
      <c r="E7" s="23">
        <f>D7/D$4*100</f>
        <v>0.33200531208499334</v>
      </c>
      <c r="F7" s="22">
        <v>1.8</v>
      </c>
      <c r="G7" s="23">
        <f>F7/F$4*100</f>
        <v>0.22894937674891885</v>
      </c>
      <c r="H7" s="22">
        <v>1.5</v>
      </c>
      <c r="I7" s="23">
        <f>H7/H$4*100</f>
        <v>0.23877745940783188</v>
      </c>
      <c r="J7" s="22">
        <v>1.7</v>
      </c>
      <c r="K7" s="23">
        <f>J7/J$4*100</f>
        <v>0.2901023890784983</v>
      </c>
      <c r="L7" s="22">
        <v>1.7</v>
      </c>
      <c r="M7" s="23">
        <f>L7/L$4*100</f>
        <v>0.312960235640648</v>
      </c>
      <c r="N7" s="22">
        <v>1.7</v>
      </c>
      <c r="O7" s="23">
        <f>N7/N$4*100</f>
        <v>0.34914766892585747</v>
      </c>
      <c r="P7" s="22">
        <v>1.6</v>
      </c>
      <c r="Q7" s="23">
        <f>P7/P$4*100</f>
        <v>0.35234529839242457</v>
      </c>
      <c r="R7" s="22">
        <v>1.4</v>
      </c>
      <c r="S7" s="23">
        <f>R7/R$4*100</f>
        <v>0.3309692671394799</v>
      </c>
      <c r="T7" s="22">
        <v>1.2</v>
      </c>
      <c r="U7" s="23">
        <f>T7/T$4*100</f>
        <v>0.3191489361702127</v>
      </c>
      <c r="V7" s="22">
        <v>1.1</v>
      </c>
      <c r="W7" s="23">
        <f>V7/V$4*100</f>
        <v>0.2920870950610728</v>
      </c>
      <c r="X7" s="31">
        <v>1.2</v>
      </c>
      <c r="Y7" s="23">
        <f>X7/X$4*100</f>
        <v>0.3125</v>
      </c>
      <c r="Z7" s="31">
        <v>1.3</v>
      </c>
      <c r="AA7" s="23">
        <f>Z7/Z$4*100</f>
        <v>0.341745531019979</v>
      </c>
      <c r="AB7" s="31">
        <v>1.2</v>
      </c>
      <c r="AC7" s="23">
        <f>AB7/AB$4*100</f>
        <v>0.3207698476343223</v>
      </c>
      <c r="AD7" s="31">
        <v>1.4</v>
      </c>
      <c r="AE7" s="23">
        <f>AD7/AD$4*100</f>
        <v>0.37204358224820616</v>
      </c>
      <c r="AF7" s="31">
        <v>1.4</v>
      </c>
      <c r="AG7" s="23">
        <f>AF7/AF$4*100</f>
        <v>0.3825136612021858</v>
      </c>
      <c r="AH7" s="31">
        <v>1.6</v>
      </c>
      <c r="AI7" s="23">
        <f>AH7/AH$4*100</f>
        <v>0.47690014903129657</v>
      </c>
      <c r="AJ7" s="33">
        <v>1.7</v>
      </c>
      <c r="AK7" s="61">
        <f>AJ7/AJ$4*100</f>
        <v>0.456989247311828</v>
      </c>
      <c r="AL7" s="33">
        <v>1.7</v>
      </c>
      <c r="AM7" s="31">
        <f>AL7/AL$4*100</f>
        <v>0.5059523809523809</v>
      </c>
    </row>
    <row r="8" spans="1:39" ht="16.5" customHeight="1">
      <c r="A8" s="38" t="s">
        <v>1</v>
      </c>
      <c r="B8" s="22">
        <v>1.5</v>
      </c>
      <c r="C8" s="23">
        <f>B8/B$4*100</f>
        <v>0.4524886877828055</v>
      </c>
      <c r="D8" s="22">
        <v>0.5</v>
      </c>
      <c r="E8" s="23">
        <f>D8/D$4*100</f>
        <v>0.06640106241699867</v>
      </c>
      <c r="F8" s="22">
        <v>0.8</v>
      </c>
      <c r="G8" s="23">
        <f>F8/F$4*100</f>
        <v>0.10175527855507505</v>
      </c>
      <c r="H8" s="22">
        <v>0.7</v>
      </c>
      <c r="I8" s="23">
        <f>H8/H$4*100</f>
        <v>0.11142948105698822</v>
      </c>
      <c r="J8" s="22">
        <v>0.8</v>
      </c>
      <c r="K8" s="23">
        <f>J8/J$4*100</f>
        <v>0.13651877133105803</v>
      </c>
      <c r="L8" s="22">
        <v>0.8</v>
      </c>
      <c r="M8" s="23">
        <f>L8/L$4*100</f>
        <v>0.14727540500736377</v>
      </c>
      <c r="N8" s="22">
        <v>0.5</v>
      </c>
      <c r="O8" s="23">
        <f>N8/N$4*100</f>
        <v>0.10269049086054631</v>
      </c>
      <c r="P8" s="22">
        <v>0.5</v>
      </c>
      <c r="Q8" s="23">
        <f>P8/P$4*100</f>
        <v>0.11010790574763267</v>
      </c>
      <c r="R8" s="22">
        <v>0.5</v>
      </c>
      <c r="S8" s="23">
        <f>R8/R$4*100</f>
        <v>0.1182033096926714</v>
      </c>
      <c r="T8" s="22">
        <v>0.4</v>
      </c>
      <c r="U8" s="23">
        <f>T8/T$4*100</f>
        <v>0.10638297872340426</v>
      </c>
      <c r="V8" s="22">
        <v>0.4</v>
      </c>
      <c r="W8" s="23">
        <f>V8/V$4*100</f>
        <v>0.10621348911311736</v>
      </c>
      <c r="X8" s="31">
        <v>0.5</v>
      </c>
      <c r="Y8" s="23">
        <f>X8/X$4*100</f>
        <v>0.13020833333333331</v>
      </c>
      <c r="Z8" s="31">
        <v>0.5</v>
      </c>
      <c r="AA8" s="23">
        <f>Z8/Z$4*100</f>
        <v>0.13144058885383808</v>
      </c>
      <c r="AB8" s="31">
        <v>0.5</v>
      </c>
      <c r="AC8" s="23">
        <f>AB8/AB$4*100</f>
        <v>0.13365410318096765</v>
      </c>
      <c r="AD8" s="31">
        <v>0.4</v>
      </c>
      <c r="AE8" s="23">
        <f>AD8/AD$4*100</f>
        <v>0.10629816635663034</v>
      </c>
      <c r="AF8" s="31">
        <v>0.4</v>
      </c>
      <c r="AG8" s="23">
        <f>AF8/AF$4*100</f>
        <v>0.1092896174863388</v>
      </c>
      <c r="AH8" s="31">
        <v>0.4</v>
      </c>
      <c r="AI8" s="23">
        <f>AH8/AH$4*100</f>
        <v>0.11922503725782414</v>
      </c>
      <c r="AJ8" s="33">
        <v>0.7</v>
      </c>
      <c r="AK8" s="62">
        <f>AJ8/AJ$4*100</f>
        <v>0.1881720430107527</v>
      </c>
      <c r="AL8" s="35">
        <v>1</v>
      </c>
      <c r="AM8" s="31">
        <f>AL8/AL$4*100</f>
        <v>0.2976190476190476</v>
      </c>
    </row>
    <row r="9" spans="1:39" ht="16.5" customHeight="1">
      <c r="A9" s="18" t="s">
        <v>8</v>
      </c>
      <c r="B9" s="24">
        <v>515.2</v>
      </c>
      <c r="C9" s="47">
        <f>SUM(C10:C13)</f>
        <v>99.99999999999999</v>
      </c>
      <c r="D9" s="46">
        <v>492.3</v>
      </c>
      <c r="E9" s="47">
        <f>SUM(E10:E13)</f>
        <v>100</v>
      </c>
      <c r="F9" s="46">
        <v>409.3</v>
      </c>
      <c r="G9" s="47">
        <f>SUM(G10:G13)</f>
        <v>100</v>
      </c>
      <c r="H9" s="46">
        <v>448.6</v>
      </c>
      <c r="I9" s="47">
        <f>SUM(I10:I13)</f>
        <v>99.99999999999999</v>
      </c>
      <c r="J9" s="46">
        <v>458.9</v>
      </c>
      <c r="K9" s="47">
        <f>SUM(K10:K13)</f>
        <v>100.00000000000001</v>
      </c>
      <c r="L9" s="46">
        <v>479</v>
      </c>
      <c r="M9" s="47">
        <f>SUM(M10:M13)</f>
        <v>100</v>
      </c>
      <c r="N9" s="46">
        <v>469.6</v>
      </c>
      <c r="O9" s="47">
        <f>SUM(O10:O13)</f>
        <v>99.99999999999999</v>
      </c>
      <c r="P9" s="46">
        <v>475.7</v>
      </c>
      <c r="Q9" s="47">
        <f>SUM(Q10:Q13)</f>
        <v>100</v>
      </c>
      <c r="R9" s="46">
        <v>489.9</v>
      </c>
      <c r="S9" s="47">
        <f>SUM(S10:S13)</f>
        <v>100</v>
      </c>
      <c r="T9" s="46">
        <v>497.3</v>
      </c>
      <c r="U9" s="47">
        <f>SUM(U10:U13)</f>
        <v>99.99999999999999</v>
      </c>
      <c r="V9" s="46">
        <v>493.2</v>
      </c>
      <c r="W9" s="47">
        <f>SUM(W10:W13)</f>
        <v>100</v>
      </c>
      <c r="X9" s="46">
        <v>480.6</v>
      </c>
      <c r="Y9" s="47">
        <f>SUM(Y10:Y13)</f>
        <v>100</v>
      </c>
      <c r="Z9" s="46">
        <v>502.9</v>
      </c>
      <c r="AA9" s="47">
        <f>SUM(AA10:AA13)</f>
        <v>100</v>
      </c>
      <c r="AB9" s="36">
        <v>528.4</v>
      </c>
      <c r="AC9" s="47">
        <f>SUM(AC10:AC13)</f>
        <v>100.00000000000001</v>
      </c>
      <c r="AD9" s="36">
        <v>529.7</v>
      </c>
      <c r="AE9" s="47">
        <f>SUM(AE10:AE13)</f>
        <v>99.98112138946573</v>
      </c>
      <c r="AF9" s="36">
        <v>489.4</v>
      </c>
      <c r="AG9" s="47">
        <f>SUM(AG10:AG13)</f>
        <v>100.00000000000001</v>
      </c>
      <c r="AH9" s="36">
        <v>499.9</v>
      </c>
      <c r="AI9" s="47">
        <f>SUM(AI10:AI13)</f>
        <v>100.00000000000001</v>
      </c>
      <c r="AJ9" s="58">
        <v>485.9</v>
      </c>
      <c r="AK9" s="47">
        <f>SUM(AK10:AK13)</f>
        <v>99.99999999999999</v>
      </c>
      <c r="AL9" s="46">
        <v>474.1</v>
      </c>
      <c r="AM9" s="59">
        <f>SUM(AM10:AM13)</f>
        <v>99.97890740350135</v>
      </c>
    </row>
    <row r="10" spans="1:39" ht="16.5" customHeight="1">
      <c r="A10" s="39" t="s">
        <v>2</v>
      </c>
      <c r="B10" s="25">
        <v>219</v>
      </c>
      <c r="C10" s="26">
        <f>B10/B$9*100</f>
        <v>42.50776397515528</v>
      </c>
      <c r="D10" s="25">
        <v>225.6</v>
      </c>
      <c r="E10" s="3">
        <f>D10/D$9*100</f>
        <v>45.82571602681292</v>
      </c>
      <c r="F10" s="25">
        <v>229.9</v>
      </c>
      <c r="G10" s="26">
        <f>F10/F$9*100</f>
        <v>56.16906914243831</v>
      </c>
      <c r="H10" s="25">
        <v>249.3</v>
      </c>
      <c r="I10" s="26">
        <f>H10/H$9*100</f>
        <v>55.572893446277305</v>
      </c>
      <c r="J10" s="25">
        <v>265.2</v>
      </c>
      <c r="K10" s="26">
        <f>J10/J$9*100</f>
        <v>57.79036827195468</v>
      </c>
      <c r="L10" s="25">
        <v>280.9</v>
      </c>
      <c r="M10" s="26">
        <f>L10/L$9*100</f>
        <v>58.643006263048015</v>
      </c>
      <c r="N10" s="25">
        <v>279.1</v>
      </c>
      <c r="O10" s="26">
        <f>N10/N$9*100</f>
        <v>59.4335604770017</v>
      </c>
      <c r="P10" s="25">
        <v>285.7</v>
      </c>
      <c r="Q10" s="26">
        <f>P10/P$9*100</f>
        <v>60.058860626445245</v>
      </c>
      <c r="R10" s="25">
        <v>296.6</v>
      </c>
      <c r="S10" s="26">
        <f>R10/R$9*100</f>
        <v>60.5429679526434</v>
      </c>
      <c r="T10" s="25">
        <v>293.9</v>
      </c>
      <c r="U10" s="26">
        <f>T10/T$9*100</f>
        <v>59.09913533078623</v>
      </c>
      <c r="V10" s="25">
        <v>299.1</v>
      </c>
      <c r="W10" s="26">
        <f>V10/V$9*100</f>
        <v>60.6447688564477</v>
      </c>
      <c r="X10" s="33">
        <v>299.6</v>
      </c>
      <c r="Y10" s="26">
        <f>X10/X$9*100</f>
        <v>62.338743237619646</v>
      </c>
      <c r="Z10" s="31">
        <v>305.7</v>
      </c>
      <c r="AA10" s="26">
        <f>Z10/Z$9*100</f>
        <v>60.787432889242396</v>
      </c>
      <c r="AB10" s="4">
        <v>315.9</v>
      </c>
      <c r="AC10" s="26">
        <f>AB10/AB$9*100</f>
        <v>59.78425435276306</v>
      </c>
      <c r="AD10" s="31">
        <v>314</v>
      </c>
      <c r="AE10" s="26">
        <f>AD10/AD$9*100</f>
        <v>59.278837077591085</v>
      </c>
      <c r="AF10" s="31">
        <v>280.9</v>
      </c>
      <c r="AG10" s="26">
        <f>AF10/AF$9*100</f>
        <v>57.396812423375565</v>
      </c>
      <c r="AH10" s="31">
        <v>291.1</v>
      </c>
      <c r="AI10" s="26">
        <f>AH10/AH$9*100</f>
        <v>58.231646329265864</v>
      </c>
      <c r="AJ10" s="60">
        <v>299.4</v>
      </c>
      <c r="AK10" s="62">
        <f>AJ10/AJ$9*100</f>
        <v>61.617616793578925</v>
      </c>
      <c r="AL10" s="33">
        <v>300.2</v>
      </c>
      <c r="AM10" s="31">
        <f>AL10/AL$9*100</f>
        <v>63.319974688884194</v>
      </c>
    </row>
    <row r="11" spans="1:39" ht="16.5" customHeight="1">
      <c r="A11" s="40" t="s">
        <v>0</v>
      </c>
      <c r="B11" s="25">
        <v>257.4</v>
      </c>
      <c r="C11" s="26">
        <f>B11/B$9*100</f>
        <v>49.96118012422359</v>
      </c>
      <c r="D11" s="25">
        <v>230.4</v>
      </c>
      <c r="E11" s="3">
        <f>D11/D$9*100</f>
        <v>46.80073126142596</v>
      </c>
      <c r="F11" s="25">
        <v>141.2</v>
      </c>
      <c r="G11" s="26">
        <f>F11/F$9*100</f>
        <v>34.49792328365502</v>
      </c>
      <c r="H11" s="25">
        <v>157.8</v>
      </c>
      <c r="I11" s="26">
        <f>H11/H$9*100</f>
        <v>35.17610343290236</v>
      </c>
      <c r="J11" s="25">
        <v>153.2</v>
      </c>
      <c r="K11" s="26">
        <f>J11/J$9*100</f>
        <v>33.38417955981695</v>
      </c>
      <c r="L11" s="25">
        <v>154.1</v>
      </c>
      <c r="M11" s="26">
        <f>L11/L$9*100</f>
        <v>32.17118997912317</v>
      </c>
      <c r="N11" s="25">
        <v>148.3</v>
      </c>
      <c r="O11" s="26">
        <f>N11/N$9*100</f>
        <v>31.580068143100508</v>
      </c>
      <c r="P11" s="25">
        <v>147.1</v>
      </c>
      <c r="Q11" s="26">
        <f>P11/P$9*100</f>
        <v>30.92285053605213</v>
      </c>
      <c r="R11" s="25">
        <v>147.5</v>
      </c>
      <c r="S11" s="26">
        <f>R11/R$9*100</f>
        <v>30.108185343947746</v>
      </c>
      <c r="T11" s="25">
        <v>153.4</v>
      </c>
      <c r="U11" s="26">
        <f>T11/T$9*100</f>
        <v>30.846571486024533</v>
      </c>
      <c r="V11" s="25">
        <v>145.9</v>
      </c>
      <c r="W11" s="26">
        <f>V11/V$9*100</f>
        <v>29.5823195458232</v>
      </c>
      <c r="X11" s="33">
        <v>131.9</v>
      </c>
      <c r="Y11" s="26">
        <f>X11/X$9*100</f>
        <v>27.444860590928005</v>
      </c>
      <c r="Z11" s="31">
        <v>146</v>
      </c>
      <c r="AA11" s="26">
        <f>Z11/Z$9*100</f>
        <v>29.03161662358322</v>
      </c>
      <c r="AB11" s="31">
        <v>158.2</v>
      </c>
      <c r="AC11" s="26">
        <f>AB11/AB$9*100</f>
        <v>29.939439818319453</v>
      </c>
      <c r="AD11" s="31">
        <v>159.4</v>
      </c>
      <c r="AE11" s="26">
        <f>AD11/AD$9*100</f>
        <v>30.092505191617896</v>
      </c>
      <c r="AF11" s="31">
        <v>149.3</v>
      </c>
      <c r="AG11" s="26">
        <f>AF11/AF$9*100</f>
        <v>30.5067429505517</v>
      </c>
      <c r="AH11" s="31">
        <v>149.1</v>
      </c>
      <c r="AI11" s="26">
        <f>AH11/AH$9*100</f>
        <v>29.825965193038606</v>
      </c>
      <c r="AJ11" s="33">
        <v>130.8</v>
      </c>
      <c r="AK11" s="62">
        <f>AJ11/AJ$9*100</f>
        <v>26.91911916032106</v>
      </c>
      <c r="AL11" s="33">
        <v>121.7</v>
      </c>
      <c r="AM11" s="31">
        <f>AL11/AL$9*100</f>
        <v>25.669689938831468</v>
      </c>
    </row>
    <row r="12" spans="1:39" ht="16.5" customHeight="1">
      <c r="A12" s="40" t="s">
        <v>13</v>
      </c>
      <c r="B12" s="25">
        <v>26.2</v>
      </c>
      <c r="C12" s="26">
        <f>B12/B$9*100</f>
        <v>5.085403726708074</v>
      </c>
      <c r="D12" s="25">
        <v>24.3</v>
      </c>
      <c r="E12" s="63">
        <f>D12/D$9*100</f>
        <v>4.93601462522852</v>
      </c>
      <c r="F12" s="25">
        <v>26.9</v>
      </c>
      <c r="G12" s="26">
        <f>F12/F$9*100</f>
        <v>6.572196432934277</v>
      </c>
      <c r="H12" s="25">
        <v>28.2</v>
      </c>
      <c r="I12" s="26">
        <f>H12/H$9*100</f>
        <v>6.286223807400802</v>
      </c>
      <c r="J12" s="25">
        <v>24.6</v>
      </c>
      <c r="K12" s="26">
        <f>J12/J$9*100</f>
        <v>5.3606450207016785</v>
      </c>
      <c r="L12" s="25">
        <v>28</v>
      </c>
      <c r="M12" s="26">
        <f>L12/L$9*100</f>
        <v>5.845511482254697</v>
      </c>
      <c r="N12" s="25">
        <v>26</v>
      </c>
      <c r="O12" s="26">
        <f>N12/N$9*100</f>
        <v>5.5366269165247015</v>
      </c>
      <c r="P12" s="25">
        <v>26.7</v>
      </c>
      <c r="Q12" s="26">
        <f>P12/P$9*100</f>
        <v>5.612781164599538</v>
      </c>
      <c r="R12" s="25">
        <v>27.6</v>
      </c>
      <c r="S12" s="26">
        <f>R12/R$9*100</f>
        <v>5.633802816901409</v>
      </c>
      <c r="T12" s="25">
        <v>30.1</v>
      </c>
      <c r="U12" s="26">
        <f>T12/T$9*100</f>
        <v>6.052684496279912</v>
      </c>
      <c r="V12" s="25">
        <v>29.7</v>
      </c>
      <c r="W12" s="26">
        <f>V12/V$9*100</f>
        <v>6.021897810218978</v>
      </c>
      <c r="X12" s="33">
        <v>29.4</v>
      </c>
      <c r="Y12" s="26">
        <f>X12/X$9*100</f>
        <v>6.117353308364544</v>
      </c>
      <c r="Z12" s="31">
        <v>31.9</v>
      </c>
      <c r="AA12" s="26">
        <f>Z12/Z$9*100</f>
        <v>6.34320938556373</v>
      </c>
      <c r="AB12" s="4">
        <v>33.2</v>
      </c>
      <c r="AC12" s="26">
        <f>AB12/AB$9*100</f>
        <v>6.283118849356549</v>
      </c>
      <c r="AD12" s="31">
        <v>33.4</v>
      </c>
      <c r="AE12" s="26">
        <f>AD12/AD$9*100</f>
        <v>6.305455918444401</v>
      </c>
      <c r="AF12" s="31">
        <v>33.8</v>
      </c>
      <c r="AG12" s="26">
        <f>AF12/AF$9*100</f>
        <v>6.906416019615856</v>
      </c>
      <c r="AH12" s="31">
        <v>33.5</v>
      </c>
      <c r="AI12" s="26">
        <f>AH12/AH$9*100</f>
        <v>6.701340268053611</v>
      </c>
      <c r="AJ12" s="33">
        <v>33.4</v>
      </c>
      <c r="AK12" s="62">
        <f>AJ12/AJ$9*100</f>
        <v>6.873842354393908</v>
      </c>
      <c r="AL12" s="33">
        <v>32.2</v>
      </c>
      <c r="AM12" s="31">
        <f>AL12/AL$9*100</f>
        <v>6.791816072558532</v>
      </c>
    </row>
    <row r="13" spans="1:39" ht="16.5" customHeight="1">
      <c r="A13" s="40" t="s">
        <v>1</v>
      </c>
      <c r="B13" s="25">
        <v>12.6</v>
      </c>
      <c r="C13" s="26">
        <f>B13/B$9*100</f>
        <v>2.445652173913043</v>
      </c>
      <c r="D13" s="25">
        <v>12</v>
      </c>
      <c r="E13" s="3">
        <f>D13/D$9*100</f>
        <v>2.437538086532602</v>
      </c>
      <c r="F13" s="25">
        <v>11.3</v>
      </c>
      <c r="G13" s="63">
        <f>F13/F$9*100</f>
        <v>2.760811140972392</v>
      </c>
      <c r="H13" s="25">
        <v>13.3</v>
      </c>
      <c r="I13" s="26">
        <f>H13/H$9*100</f>
        <v>2.9647793134195277</v>
      </c>
      <c r="J13" s="25">
        <v>15.9</v>
      </c>
      <c r="K13" s="26">
        <f>J13/J$9*100</f>
        <v>3.464807147526695</v>
      </c>
      <c r="L13" s="25">
        <v>16</v>
      </c>
      <c r="M13" s="26">
        <f>L13/L$9*100</f>
        <v>3.3402922755741122</v>
      </c>
      <c r="N13" s="25">
        <v>16.2</v>
      </c>
      <c r="O13" s="26">
        <f>N13/N$9*100</f>
        <v>3.4497444633730834</v>
      </c>
      <c r="P13" s="25">
        <v>16.2</v>
      </c>
      <c r="Q13" s="26">
        <f>P13/P$9*100</f>
        <v>3.40550767290309</v>
      </c>
      <c r="R13" s="25">
        <v>18.2</v>
      </c>
      <c r="S13" s="26">
        <f>R13/R$9*100</f>
        <v>3.7150438865074507</v>
      </c>
      <c r="T13" s="25">
        <v>19.9</v>
      </c>
      <c r="U13" s="26">
        <f>T13/T$9*100</f>
        <v>4.00160868690931</v>
      </c>
      <c r="V13" s="25">
        <v>18.5</v>
      </c>
      <c r="W13" s="26">
        <f>V13/V$9*100</f>
        <v>3.751013787510138</v>
      </c>
      <c r="X13" s="33">
        <v>19.7</v>
      </c>
      <c r="Y13" s="26">
        <f>X13/X$9*100</f>
        <v>4.099042863087806</v>
      </c>
      <c r="Z13" s="31">
        <v>19.3</v>
      </c>
      <c r="AA13" s="26">
        <f>Z13/Z$9*100</f>
        <v>3.837741101610658</v>
      </c>
      <c r="AB13" s="4">
        <v>21.1</v>
      </c>
      <c r="AC13" s="26">
        <f>AB13/AB$9*100</f>
        <v>3.993186979560939</v>
      </c>
      <c r="AD13" s="31">
        <v>22.8</v>
      </c>
      <c r="AE13" s="26">
        <f>AD13/AD$9*100</f>
        <v>4.3043232018123465</v>
      </c>
      <c r="AF13" s="31">
        <v>25.4</v>
      </c>
      <c r="AG13" s="26">
        <f>AF13/AF$9*100</f>
        <v>5.190028606456886</v>
      </c>
      <c r="AH13" s="31">
        <v>26.2</v>
      </c>
      <c r="AI13" s="26">
        <f>AH13/AH$9*100</f>
        <v>5.241048209641928</v>
      </c>
      <c r="AJ13" s="33">
        <v>22.3</v>
      </c>
      <c r="AK13" s="62">
        <f>AJ13/AJ$9*100</f>
        <v>4.589421691706113</v>
      </c>
      <c r="AL13" s="33">
        <v>19.9</v>
      </c>
      <c r="AM13" s="31">
        <f>AL13/AL$9*100</f>
        <v>4.197426703227166</v>
      </c>
    </row>
    <row r="14" spans="1:39" ht="16.5" customHeight="1">
      <c r="A14" s="19" t="s">
        <v>9</v>
      </c>
      <c r="B14" s="24">
        <v>846.7</v>
      </c>
      <c r="C14" s="47">
        <f>SUM(C15:C18)</f>
        <v>100</v>
      </c>
      <c r="D14" s="46">
        <v>1245.3</v>
      </c>
      <c r="E14" s="47">
        <f>SUM(E15:E18)</f>
        <v>99.99999999999999</v>
      </c>
      <c r="F14" s="46">
        <v>1195.5</v>
      </c>
      <c r="G14" s="47">
        <f>SUM(G15:G18)</f>
        <v>100</v>
      </c>
      <c r="H14" s="46">
        <v>1076.8</v>
      </c>
      <c r="I14" s="47">
        <f>SUM(I15:I18)</f>
        <v>100.00000000000001</v>
      </c>
      <c r="J14" s="46">
        <v>1044.9</v>
      </c>
      <c r="K14" s="47">
        <f>SUM(K15:K18)</f>
        <v>100.00957029380801</v>
      </c>
      <c r="L14" s="46">
        <v>1022.2</v>
      </c>
      <c r="M14" s="47">
        <f>SUM(M15:M18)</f>
        <v>100</v>
      </c>
      <c r="N14" s="46">
        <v>956.5000000000001</v>
      </c>
      <c r="O14" s="47">
        <f>SUM(O15:O18)</f>
        <v>99.99999999999999</v>
      </c>
      <c r="P14" s="46">
        <v>929.8</v>
      </c>
      <c r="Q14" s="47">
        <f>SUM(Q15:Q18)</f>
        <v>100</v>
      </c>
      <c r="R14" s="46">
        <v>912.9</v>
      </c>
      <c r="S14" s="47">
        <f>SUM(S15:S18)</f>
        <v>100</v>
      </c>
      <c r="T14" s="46">
        <v>873.3</v>
      </c>
      <c r="U14" s="47">
        <f>SUM(U15:U18)</f>
        <v>100</v>
      </c>
      <c r="V14" s="46">
        <v>869.8</v>
      </c>
      <c r="W14" s="47">
        <f>SUM(W15:W18)</f>
        <v>100.00000000000001</v>
      </c>
      <c r="X14" s="46">
        <v>864.6</v>
      </c>
      <c r="Y14" s="47">
        <f>SUM(Y15:Y18)</f>
        <v>100</v>
      </c>
      <c r="Z14" s="46">
        <v>883.3</v>
      </c>
      <c r="AA14" s="47">
        <f>SUM(AA15:AA18)</f>
        <v>100</v>
      </c>
      <c r="AB14" s="36">
        <v>902.5</v>
      </c>
      <c r="AC14" s="47">
        <f>SUM(AC15:AC18)</f>
        <v>100.00000000000001</v>
      </c>
      <c r="AD14" s="36">
        <v>906</v>
      </c>
      <c r="AE14" s="47">
        <f>SUM(AE15:AE18)</f>
        <v>100</v>
      </c>
      <c r="AF14" s="36">
        <v>855.4</v>
      </c>
      <c r="AG14" s="47">
        <f>SUM(AG15:AG18)</f>
        <v>99.99999999999999</v>
      </c>
      <c r="AH14" s="36">
        <v>835.4</v>
      </c>
      <c r="AI14" s="47">
        <f>SUM(AI15:AI18)</f>
        <v>100.01197031362221</v>
      </c>
      <c r="AJ14" s="58">
        <v>857.9</v>
      </c>
      <c r="AK14" s="47">
        <f>SUM(AK15:AK18)</f>
        <v>99.98834362979369</v>
      </c>
      <c r="AL14" s="46">
        <v>810</v>
      </c>
      <c r="AM14" s="59">
        <f>SUM(AM15:AM18)</f>
        <v>100</v>
      </c>
    </row>
    <row r="15" spans="1:39" ht="16.5" customHeight="1">
      <c r="A15" s="41" t="s">
        <v>2</v>
      </c>
      <c r="B15" s="27">
        <v>507</v>
      </c>
      <c r="C15" s="28">
        <f>B15/B$14*100</f>
        <v>59.87953230187788</v>
      </c>
      <c r="D15" s="27">
        <v>588.2</v>
      </c>
      <c r="E15" s="28">
        <f>D15/D$14*100</f>
        <v>47.23359832971975</v>
      </c>
      <c r="F15" s="27">
        <v>564.3</v>
      </c>
      <c r="G15" s="28">
        <f>F15/F$14*100</f>
        <v>47.20200752823086</v>
      </c>
      <c r="H15" s="27">
        <v>584.1</v>
      </c>
      <c r="I15" s="28">
        <f>H15/H$14*100</f>
        <v>54.24405646359585</v>
      </c>
      <c r="J15" s="27">
        <v>601.1</v>
      </c>
      <c r="K15" s="28">
        <f>J15/J$14*100</f>
        <v>57.527036080007655</v>
      </c>
      <c r="L15" s="27">
        <v>619.2</v>
      </c>
      <c r="M15" s="28">
        <f>L15/L$14*100</f>
        <v>60.5752298963021</v>
      </c>
      <c r="N15" s="27">
        <v>616.5</v>
      </c>
      <c r="O15" s="28">
        <f>N15/N$14*100</f>
        <v>64.4537375849451</v>
      </c>
      <c r="P15" s="27">
        <v>619.8</v>
      </c>
      <c r="Q15" s="28">
        <f>P15/P$14*100</f>
        <v>66.65949666594967</v>
      </c>
      <c r="R15" s="27">
        <v>617.7</v>
      </c>
      <c r="S15" s="28">
        <f>R15/R$14*100</f>
        <v>67.66348997699639</v>
      </c>
      <c r="T15" s="27">
        <v>577.3</v>
      </c>
      <c r="U15" s="28">
        <f>T15/T$14*100</f>
        <v>66.10557654872323</v>
      </c>
      <c r="V15" s="27">
        <v>576.1</v>
      </c>
      <c r="W15" s="28">
        <f>V15/V$14*100</f>
        <v>66.23361692343069</v>
      </c>
      <c r="X15" s="33">
        <v>586.2</v>
      </c>
      <c r="Y15" s="28">
        <f>X15/X$14*100</f>
        <v>67.80013879250521</v>
      </c>
      <c r="Z15" s="35">
        <v>590.2</v>
      </c>
      <c r="AA15" s="28">
        <f>Z15/Z$14*100</f>
        <v>66.81761575908526</v>
      </c>
      <c r="AB15" s="31">
        <v>599.6</v>
      </c>
      <c r="AC15" s="28">
        <f>AB15/AB$14*100</f>
        <v>66.43767313019391</v>
      </c>
      <c r="AD15" s="35">
        <v>607.5</v>
      </c>
      <c r="AE15" s="28">
        <f>AD15/AD$14*100</f>
        <v>67.05298013245033</v>
      </c>
      <c r="AF15" s="35">
        <v>581.3</v>
      </c>
      <c r="AG15" s="28">
        <f>AF15/AF$14*100</f>
        <v>67.95651157353285</v>
      </c>
      <c r="AH15" s="35">
        <v>557.7</v>
      </c>
      <c r="AI15" s="28">
        <f>AH15/AH$14*100</f>
        <v>66.75843907110367</v>
      </c>
      <c r="AJ15" s="60">
        <v>605.7</v>
      </c>
      <c r="AK15" s="61">
        <f>AJ15/AJ$14*100</f>
        <v>70.60263433966664</v>
      </c>
      <c r="AL15" s="33">
        <v>568.4</v>
      </c>
      <c r="AM15" s="31">
        <f>AL15/AL$14*100</f>
        <v>70.17283950617283</v>
      </c>
    </row>
    <row r="16" spans="1:39" ht="16.5" customHeight="1">
      <c r="A16" s="42" t="s">
        <v>12</v>
      </c>
      <c r="B16" s="27">
        <v>298</v>
      </c>
      <c r="C16" s="28">
        <f>B16/B$14*100</f>
        <v>35.19546474548246</v>
      </c>
      <c r="D16" s="27">
        <v>617.8</v>
      </c>
      <c r="E16" s="28">
        <f>D16/D$14*100</f>
        <v>49.61053561390829</v>
      </c>
      <c r="F16" s="27">
        <v>590.4</v>
      </c>
      <c r="G16" s="28">
        <f>F16/F$14*100</f>
        <v>49.38519447929736</v>
      </c>
      <c r="H16" s="27">
        <v>449</v>
      </c>
      <c r="I16" s="28">
        <f>H16/H$14*100</f>
        <v>41.69762258543834</v>
      </c>
      <c r="J16" s="27">
        <v>400.9</v>
      </c>
      <c r="K16" s="28">
        <f>J16/J$14*100</f>
        <v>38.367307876351795</v>
      </c>
      <c r="L16" s="27">
        <v>356.5</v>
      </c>
      <c r="M16" s="28">
        <f>L16/L$14*100</f>
        <v>34.87575816865584</v>
      </c>
      <c r="N16" s="27">
        <v>295.6</v>
      </c>
      <c r="O16" s="28">
        <f>N16/N$14*100</f>
        <v>30.904338734971248</v>
      </c>
      <c r="P16" s="27">
        <v>265</v>
      </c>
      <c r="Q16" s="28">
        <f>P16/P$14*100</f>
        <v>28.500752850075283</v>
      </c>
      <c r="R16" s="27">
        <v>247.5</v>
      </c>
      <c r="S16" s="28">
        <f>R16/R$14*100</f>
        <v>27.11140322050608</v>
      </c>
      <c r="T16" s="27">
        <v>244.4</v>
      </c>
      <c r="U16" s="28">
        <f>T16/T$14*100</f>
        <v>27.985800984770414</v>
      </c>
      <c r="V16" s="27">
        <v>244</v>
      </c>
      <c r="W16" s="28">
        <f>V16/V$14*100</f>
        <v>28.052425845021844</v>
      </c>
      <c r="X16" s="33">
        <v>227.6</v>
      </c>
      <c r="Y16" s="28">
        <f>X16/X$14*100</f>
        <v>26.324311820495026</v>
      </c>
      <c r="Z16" s="33">
        <v>240.1</v>
      </c>
      <c r="AA16" s="28">
        <f>Z16/Z$14*100</f>
        <v>27.182157817276124</v>
      </c>
      <c r="AB16" s="4">
        <v>246.9</v>
      </c>
      <c r="AC16" s="28">
        <f>AB16/AB$14*100</f>
        <v>27.357340720221607</v>
      </c>
      <c r="AD16" s="35">
        <v>240.5</v>
      </c>
      <c r="AE16" s="28">
        <f>AD16/AD$14*100</f>
        <v>26.54525386313466</v>
      </c>
      <c r="AF16" s="35">
        <v>213.1</v>
      </c>
      <c r="AG16" s="28">
        <f>AF16/AF$14*100</f>
        <v>24.91232172083236</v>
      </c>
      <c r="AH16" s="35">
        <v>216</v>
      </c>
      <c r="AI16" s="28">
        <f>AH16/AH$14*100</f>
        <v>25.85587742398851</v>
      </c>
      <c r="AJ16" s="35">
        <v>194</v>
      </c>
      <c r="AK16" s="61">
        <f>AJ16/AJ$14*100</f>
        <v>22.613358200256442</v>
      </c>
      <c r="AL16" s="35">
        <v>186.8</v>
      </c>
      <c r="AM16" s="31">
        <f>AL16/AL$14*100</f>
        <v>23.061728395061728</v>
      </c>
    </row>
    <row r="17" spans="1:39" ht="16.5" customHeight="1">
      <c r="A17" s="42" t="s">
        <v>13</v>
      </c>
      <c r="B17" s="27">
        <v>27.6</v>
      </c>
      <c r="C17" s="28">
        <f>B17/B$14*100</f>
        <v>3.259714184480926</v>
      </c>
      <c r="D17" s="27">
        <v>26.8</v>
      </c>
      <c r="E17" s="28">
        <f>D17/D$14*100</f>
        <v>2.1520918654139565</v>
      </c>
      <c r="F17" s="27">
        <v>28.7</v>
      </c>
      <c r="G17" s="28">
        <f>F17/F$14*100</f>
        <v>2.400669176076955</v>
      </c>
      <c r="H17" s="27">
        <v>29.7</v>
      </c>
      <c r="I17" s="28">
        <f>H17/H$14*100</f>
        <v>2.7581723625557206</v>
      </c>
      <c r="J17" s="27">
        <v>26.3</v>
      </c>
      <c r="K17" s="28">
        <f>J17/J$14*100</f>
        <v>2.5169872715092354</v>
      </c>
      <c r="L17" s="27">
        <v>29.7</v>
      </c>
      <c r="M17" s="28">
        <f>L17/L$14*100</f>
        <v>2.905497945607513</v>
      </c>
      <c r="N17" s="27">
        <v>27.7</v>
      </c>
      <c r="O17" s="28">
        <f>N17/N$14*100</f>
        <v>2.895974908520648</v>
      </c>
      <c r="P17" s="27">
        <v>28.3</v>
      </c>
      <c r="Q17" s="28">
        <f>P17/P$14*100</f>
        <v>3.0436653043665305</v>
      </c>
      <c r="R17" s="27">
        <v>29</v>
      </c>
      <c r="S17" s="28">
        <f>R17/R$14*100</f>
        <v>3.1766896702815206</v>
      </c>
      <c r="T17" s="27">
        <v>31.3</v>
      </c>
      <c r="U17" s="28">
        <f>T17/T$14*100</f>
        <v>3.584106263597848</v>
      </c>
      <c r="V17" s="27">
        <v>30.8</v>
      </c>
      <c r="W17" s="28">
        <f>V17/V$14*100</f>
        <v>3.541043918142102</v>
      </c>
      <c r="X17" s="33">
        <v>30.6</v>
      </c>
      <c r="Y17" s="28">
        <f>X17/X$14*100</f>
        <v>3.5392088827203327</v>
      </c>
      <c r="Z17" s="33">
        <v>33.2</v>
      </c>
      <c r="AA17" s="28">
        <f>Z17/Z$14*100</f>
        <v>3.7586324012226884</v>
      </c>
      <c r="AB17" s="4">
        <v>34.4</v>
      </c>
      <c r="AC17" s="28">
        <f>AB17/AB$14*100</f>
        <v>3.811634349030471</v>
      </c>
      <c r="AD17" s="35">
        <v>34.8</v>
      </c>
      <c r="AE17" s="28">
        <f>AD17/AD$14*100</f>
        <v>3.8410596026490067</v>
      </c>
      <c r="AF17" s="35">
        <v>35.2</v>
      </c>
      <c r="AG17" s="28">
        <f>AF17/AF$14*100</f>
        <v>4.115033902267945</v>
      </c>
      <c r="AH17" s="35">
        <v>35.2</v>
      </c>
      <c r="AI17" s="28">
        <f>AH17/AH$14*100</f>
        <v>4.2135503950203494</v>
      </c>
      <c r="AJ17" s="33">
        <v>35.1</v>
      </c>
      <c r="AK17" s="61">
        <f>AJ17/AJ$14*100</f>
        <v>4.091385942417531</v>
      </c>
      <c r="AL17" s="33">
        <v>33.9</v>
      </c>
      <c r="AM17" s="31">
        <f>AL17/AL$14*100</f>
        <v>4.185185185185185</v>
      </c>
    </row>
    <row r="18" spans="1:39" ht="16.5" customHeight="1" thickBot="1">
      <c r="A18" s="43" t="s">
        <v>1</v>
      </c>
      <c r="B18" s="29">
        <v>14.1</v>
      </c>
      <c r="C18" s="30">
        <f>B18/B$14*100</f>
        <v>1.6652887681587336</v>
      </c>
      <c r="D18" s="29">
        <v>12.5</v>
      </c>
      <c r="E18" s="30">
        <f>D18/D$14*100</f>
        <v>1.0037741909580022</v>
      </c>
      <c r="F18" s="29">
        <v>12.1</v>
      </c>
      <c r="G18" s="30">
        <f>F18/F$14*100</f>
        <v>1.012128816394814</v>
      </c>
      <c r="H18" s="29">
        <v>14</v>
      </c>
      <c r="I18" s="30">
        <f>H18/H$14*100</f>
        <v>1.300148588410104</v>
      </c>
      <c r="J18" s="55">
        <v>16.7</v>
      </c>
      <c r="K18" s="30">
        <f>J18/J$14*100</f>
        <v>1.598239065939324</v>
      </c>
      <c r="L18" s="29">
        <v>16.8</v>
      </c>
      <c r="M18" s="30">
        <f>L18/L$14*100</f>
        <v>1.643513989434553</v>
      </c>
      <c r="N18" s="29">
        <v>16.7</v>
      </c>
      <c r="O18" s="30">
        <f>N18/N$14*100</f>
        <v>1.7459487715629898</v>
      </c>
      <c r="P18" s="29">
        <v>16.7</v>
      </c>
      <c r="Q18" s="30">
        <f>P18/P$14*100</f>
        <v>1.796085179608518</v>
      </c>
      <c r="R18" s="29">
        <v>18.7</v>
      </c>
      <c r="S18" s="30">
        <f>R18/R$14*100</f>
        <v>2.0484171322160147</v>
      </c>
      <c r="T18" s="29">
        <v>20.3</v>
      </c>
      <c r="U18" s="30">
        <f>T18/T$14*100</f>
        <v>2.3245162029085082</v>
      </c>
      <c r="V18" s="29">
        <v>18.9</v>
      </c>
      <c r="W18" s="30">
        <f>V18/V$14*100</f>
        <v>2.17291331340538</v>
      </c>
      <c r="X18" s="34">
        <v>20.2</v>
      </c>
      <c r="Y18" s="30">
        <f>X18/X$14*100</f>
        <v>2.3363405042794354</v>
      </c>
      <c r="Z18" s="34">
        <v>19.8</v>
      </c>
      <c r="AA18" s="30">
        <f>Z18/Z$14*100</f>
        <v>2.2415940224159403</v>
      </c>
      <c r="AB18" s="5">
        <v>21.6</v>
      </c>
      <c r="AC18" s="30">
        <f>AB18/AB$14*100</f>
        <v>2.393351800554017</v>
      </c>
      <c r="AD18" s="52">
        <v>23.2</v>
      </c>
      <c r="AE18" s="30">
        <f>AD18/AD$14*100</f>
        <v>2.560706401766004</v>
      </c>
      <c r="AF18" s="52">
        <v>25.8</v>
      </c>
      <c r="AG18" s="30">
        <f>AF18/AF$14*100</f>
        <v>3.016132803366846</v>
      </c>
      <c r="AH18" s="52">
        <v>26.6</v>
      </c>
      <c r="AI18" s="30">
        <f>AH18/AH$14*100</f>
        <v>3.184103423509696</v>
      </c>
      <c r="AJ18" s="52">
        <v>23</v>
      </c>
      <c r="AK18" s="64">
        <f>AJ18/AJ$14*100</f>
        <v>2.680965147453083</v>
      </c>
      <c r="AL18" s="52">
        <v>20.9</v>
      </c>
      <c r="AM18" s="65">
        <f>AL18/AL$14*100</f>
        <v>2.580246913580247</v>
      </c>
    </row>
    <row r="19" spans="1:21" ht="51" customHeight="1">
      <c r="A19" s="76" t="s">
        <v>18</v>
      </c>
      <c r="B19" s="76"/>
      <c r="C19" s="76"/>
      <c r="D19" s="76"/>
      <c r="E19" s="76"/>
      <c r="F19" s="76"/>
      <c r="G19" s="76"/>
      <c r="H19" s="76"/>
      <c r="I19" s="14"/>
      <c r="J19" s="14"/>
      <c r="K19" s="14"/>
      <c r="L19" s="14"/>
      <c r="M19" s="14"/>
      <c r="N19" s="10"/>
      <c r="O19" s="10"/>
      <c r="P19" s="10"/>
      <c r="Q19" s="10"/>
      <c r="R19" s="6"/>
      <c r="S19" s="6"/>
      <c r="T19" s="6"/>
      <c r="U19" s="6"/>
    </row>
    <row r="20" spans="1:21" ht="25.5" customHeight="1">
      <c r="A20" s="79" t="s">
        <v>15</v>
      </c>
      <c r="B20" s="79"/>
      <c r="C20" s="79"/>
      <c r="D20" s="79"/>
      <c r="E20" s="79"/>
      <c r="F20" s="79"/>
      <c r="G20" s="79"/>
      <c r="H20" s="79"/>
      <c r="I20" s="13"/>
      <c r="J20" s="13"/>
      <c r="K20" s="13"/>
      <c r="L20" s="13"/>
      <c r="M20" s="13"/>
      <c r="N20" s="11"/>
      <c r="O20" s="11"/>
      <c r="P20" s="11"/>
      <c r="Q20" s="11"/>
      <c r="R20" s="7"/>
      <c r="S20" s="7"/>
      <c r="T20" s="7"/>
      <c r="U20" s="7"/>
    </row>
    <row r="21" spans="1:21" ht="12.75" customHeight="1">
      <c r="A21" s="77" t="s">
        <v>14</v>
      </c>
      <c r="B21" s="78"/>
      <c r="C21" s="78"/>
      <c r="D21" s="78"/>
      <c r="E21" s="78"/>
      <c r="F21" s="78"/>
      <c r="G21" s="78"/>
      <c r="H21" s="78"/>
      <c r="Q21" s="10"/>
      <c r="R21" s="6"/>
      <c r="S21" s="6"/>
      <c r="T21" s="6"/>
      <c r="U21" s="6"/>
    </row>
    <row r="22" spans="1:21" ht="12.75" customHeight="1">
      <c r="A22" s="80"/>
      <c r="B22" s="80"/>
      <c r="C22" s="80"/>
      <c r="D22" s="80"/>
      <c r="E22" s="80"/>
      <c r="F22" s="80"/>
      <c r="G22" s="80"/>
      <c r="H22" s="80"/>
      <c r="I22" s="12"/>
      <c r="J22" s="12"/>
      <c r="K22" s="12"/>
      <c r="L22" s="12"/>
      <c r="M22" s="12"/>
      <c r="N22" s="10"/>
      <c r="O22" s="10"/>
      <c r="P22" s="10"/>
      <c r="Q22" s="10"/>
      <c r="R22" s="6"/>
      <c r="S22" s="6"/>
      <c r="T22" s="6"/>
      <c r="U22" s="6"/>
    </row>
    <row r="23" spans="1:21" ht="12.75" customHeight="1">
      <c r="A23" s="81" t="s">
        <v>5</v>
      </c>
      <c r="B23" s="75"/>
      <c r="C23" s="75"/>
      <c r="D23" s="75"/>
      <c r="E23" s="75"/>
      <c r="F23" s="75"/>
      <c r="G23" s="75"/>
      <c r="H23" s="75"/>
      <c r="I23" s="12"/>
      <c r="J23" s="12"/>
      <c r="K23" s="12"/>
      <c r="L23" s="12"/>
      <c r="M23" s="12"/>
      <c r="N23" s="10"/>
      <c r="O23" s="10"/>
      <c r="P23" s="10"/>
      <c r="Q23" s="10"/>
      <c r="R23" s="6"/>
      <c r="S23" s="6"/>
      <c r="T23" s="6"/>
      <c r="U23" s="6"/>
    </row>
    <row r="24" spans="1:21" ht="12.75" customHeight="1">
      <c r="A24" s="74" t="s">
        <v>16</v>
      </c>
      <c r="B24" s="75"/>
      <c r="C24" s="75"/>
      <c r="D24" s="75"/>
      <c r="E24" s="75"/>
      <c r="F24" s="75"/>
      <c r="G24" s="75"/>
      <c r="H24" s="75"/>
      <c r="I24" s="56"/>
      <c r="J24" s="12"/>
      <c r="K24" s="12"/>
      <c r="L24" s="12"/>
      <c r="M24" s="12"/>
      <c r="N24" s="10"/>
      <c r="O24" s="10"/>
      <c r="P24" s="10"/>
      <c r="Q24" s="10"/>
      <c r="R24" s="6"/>
      <c r="S24" s="6"/>
      <c r="T24" s="6"/>
      <c r="U24" s="6"/>
    </row>
    <row r="25" spans="1:21" ht="12.75" customHeight="1">
      <c r="A25" s="80"/>
      <c r="B25" s="80"/>
      <c r="C25" s="80"/>
      <c r="D25" s="80"/>
      <c r="E25" s="80"/>
      <c r="F25" s="80"/>
      <c r="G25" s="80"/>
      <c r="H25" s="80"/>
      <c r="I25" s="12"/>
      <c r="J25" s="12"/>
      <c r="K25" s="12"/>
      <c r="L25" s="12"/>
      <c r="M25" s="12"/>
      <c r="N25" s="10"/>
      <c r="O25" s="10"/>
      <c r="P25" s="10"/>
      <c r="Q25" s="10"/>
      <c r="R25" s="6"/>
      <c r="S25" s="6"/>
      <c r="T25" s="6"/>
      <c r="U25" s="6"/>
    </row>
    <row r="26" spans="1:21" ht="12.75" customHeight="1">
      <c r="A26" s="81" t="s">
        <v>4</v>
      </c>
      <c r="B26" s="75"/>
      <c r="C26" s="75"/>
      <c r="D26" s="75"/>
      <c r="E26" s="75"/>
      <c r="F26" s="75"/>
      <c r="G26" s="75"/>
      <c r="H26" s="75"/>
      <c r="I26" s="12"/>
      <c r="J26" s="12"/>
      <c r="K26" s="12"/>
      <c r="L26" s="12"/>
      <c r="M26" s="12"/>
      <c r="N26" s="10"/>
      <c r="O26" s="10"/>
      <c r="P26" s="10"/>
      <c r="Q26" s="10"/>
      <c r="R26" s="6"/>
      <c r="S26" s="6"/>
      <c r="T26" s="6"/>
      <c r="U26" s="6"/>
    </row>
    <row r="27" spans="1:21" ht="12.75" customHeight="1">
      <c r="A27" s="82" t="s">
        <v>3</v>
      </c>
      <c r="B27" s="75"/>
      <c r="C27" s="75"/>
      <c r="D27" s="75"/>
      <c r="E27" s="75"/>
      <c r="F27" s="75"/>
      <c r="G27" s="75"/>
      <c r="H27" s="75"/>
      <c r="I27" s="53"/>
      <c r="J27" s="53"/>
      <c r="K27" s="53"/>
      <c r="L27" s="53"/>
      <c r="M27" s="53"/>
      <c r="N27" s="8"/>
      <c r="O27" s="8"/>
      <c r="P27" s="13"/>
      <c r="Q27" s="13"/>
      <c r="R27" s="8"/>
      <c r="S27" s="8"/>
      <c r="T27" s="8"/>
      <c r="U27" s="8"/>
    </row>
    <row r="28" spans="1:21" ht="12.75" customHeight="1">
      <c r="A28" s="74" t="s">
        <v>19</v>
      </c>
      <c r="B28" s="75"/>
      <c r="C28" s="75"/>
      <c r="D28" s="75"/>
      <c r="E28" s="75"/>
      <c r="F28" s="75"/>
      <c r="G28" s="75"/>
      <c r="H28" s="75"/>
      <c r="I28" s="53"/>
      <c r="J28" s="53"/>
      <c r="K28" s="53"/>
      <c r="L28" s="53"/>
      <c r="M28" s="53"/>
      <c r="N28" s="8"/>
      <c r="O28" s="8"/>
      <c r="P28" s="13"/>
      <c r="Q28" s="13"/>
      <c r="R28" s="8"/>
      <c r="S28" s="8"/>
      <c r="T28" s="8"/>
      <c r="U28" s="8"/>
    </row>
    <row r="29" spans="1:21" ht="25.5" customHeight="1">
      <c r="A29" s="74" t="s">
        <v>20</v>
      </c>
      <c r="B29" s="75"/>
      <c r="C29" s="75"/>
      <c r="D29" s="75"/>
      <c r="E29" s="75"/>
      <c r="F29" s="75"/>
      <c r="G29" s="75"/>
      <c r="H29" s="75"/>
      <c r="I29" s="54"/>
      <c r="J29" s="54"/>
      <c r="K29" s="54"/>
      <c r="L29" s="54"/>
      <c r="M29" s="54"/>
      <c r="N29" s="54"/>
      <c r="P29" s="13"/>
      <c r="Q29" s="13"/>
      <c r="R29" s="8"/>
      <c r="S29" s="8"/>
      <c r="T29" s="8"/>
      <c r="U29" s="8"/>
    </row>
    <row r="30" spans="1:21" ht="15" customHeight="1">
      <c r="A30" s="5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43" ht="1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</row>
    <row r="32" ht="15" customHeight="1"/>
    <row r="43" spans="18:21" ht="12.75">
      <c r="R43" s="16"/>
      <c r="S43" s="16"/>
      <c r="T43" s="16"/>
      <c r="U43" s="16"/>
    </row>
  </sheetData>
  <sheetProtection/>
  <mergeCells count="31">
    <mergeCell ref="AF2:AG2"/>
    <mergeCell ref="AH2:AI2"/>
    <mergeCell ref="Z2:AA2"/>
    <mergeCell ref="X2:Y2"/>
    <mergeCell ref="A29:H29"/>
    <mergeCell ref="A24:H24"/>
    <mergeCell ref="A19:H19"/>
    <mergeCell ref="A21:H21"/>
    <mergeCell ref="A20:H20"/>
    <mergeCell ref="A22:H22"/>
    <mergeCell ref="A23:H23"/>
    <mergeCell ref="A25:H25"/>
    <mergeCell ref="A28:H28"/>
    <mergeCell ref="A26:H26"/>
    <mergeCell ref="A27:H27"/>
    <mergeCell ref="J2:K2"/>
    <mergeCell ref="T2:U2"/>
    <mergeCell ref="R2:S2"/>
    <mergeCell ref="AL2:AM2"/>
    <mergeCell ref="A1:AM1"/>
    <mergeCell ref="V2:W2"/>
    <mergeCell ref="D2:E2"/>
    <mergeCell ref="L2:M2"/>
    <mergeCell ref="N2:O2"/>
    <mergeCell ref="AD2:AE2"/>
    <mergeCell ref="P2:Q2"/>
    <mergeCell ref="AB2:AC2"/>
    <mergeCell ref="F2:G2"/>
    <mergeCell ref="H2:I2"/>
    <mergeCell ref="B2:C2"/>
    <mergeCell ref="AJ2:AK2"/>
  </mergeCells>
  <printOptions horizontalCentered="1"/>
  <pageMargins left="0.56" right="0.65" top="0.65" bottom="1" header="0.5" footer="0.5"/>
  <pageSetup fitToHeight="1" fitToWidth="1"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Tang, Lei (RITA)</dc:creator>
  <cp:keywords/>
  <dc:description/>
  <cp:lastModifiedBy>dominique.megret</cp:lastModifiedBy>
  <cp:lastPrinted>2006-09-27T20:59:30Z</cp:lastPrinted>
  <dcterms:created xsi:type="dcterms:W3CDTF">1980-01-01T04:00:00Z</dcterms:created>
  <dcterms:modified xsi:type="dcterms:W3CDTF">2012-07-06T19:28:37Z</dcterms:modified>
  <cp:category/>
  <cp:version/>
  <cp:contentType/>
  <cp:contentStatus/>
</cp:coreProperties>
</file>