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3260" windowHeight="9855" firstSheet="1" activeTab="1"/>
  </bookViews>
  <sheets>
    <sheet name="Production (quads)" sheetId="1" r:id="rId1"/>
    <sheet name="Table A7.Coal Consumption (mst)" sheetId="2" r:id="rId2"/>
  </sheets>
  <externalReferences>
    <externalReference r:id="rId5"/>
  </externalReferences>
  <definedNames>
    <definedName name="CONV2" localSheetId="1">'[1]Steam MM tons'!#REF!</definedName>
    <definedName name="CONV2">'[1]Steam MM tons'!#REF!</definedName>
    <definedName name="CSDY1998" localSheetId="1">#REF!</definedName>
    <definedName name="CSDY1998">#REF!</definedName>
    <definedName name="CSDY1999" localSheetId="1">#REF!</definedName>
    <definedName name="CSDY1999">#REF!</definedName>
    <definedName name="CSDY2000" localSheetId="1">#REF!</definedName>
    <definedName name="CSDY2000">#REF!</definedName>
    <definedName name="CSDY2001" localSheetId="1">#REF!</definedName>
    <definedName name="CSDY2001">#REF!</definedName>
    <definedName name="CSDY2002" localSheetId="1">#REF!</definedName>
    <definedName name="CSDY2002">#REF!</definedName>
    <definedName name="CSDY2003" localSheetId="1">#REF!</definedName>
    <definedName name="CSDY2003">#REF!</definedName>
    <definedName name="CSDY2004" localSheetId="1">#REF!</definedName>
    <definedName name="CSDY2004">#REF!</definedName>
    <definedName name="CSDY2005" localSheetId="1">#REF!</definedName>
    <definedName name="CSDY2005">#REF!</definedName>
    <definedName name="CSDY2006" localSheetId="1">#REF!</definedName>
    <definedName name="CSDY2006">#REF!</definedName>
    <definedName name="CSDY2007" localSheetId="1">#REF!</definedName>
    <definedName name="CSDY2007">#REF!</definedName>
    <definedName name="CSDY2008" localSheetId="1">#REF!</definedName>
    <definedName name="CSDY2008">#REF!</definedName>
    <definedName name="CSDY2009" localSheetId="1">#REF!</definedName>
    <definedName name="CSDY2009">#REF!</definedName>
    <definedName name="CSDY2010" localSheetId="1">#REF!</definedName>
    <definedName name="CSDY2010">#REF!</definedName>
    <definedName name="CSDY2011" localSheetId="1">#REF!</definedName>
    <definedName name="CSDY2011">#REF!</definedName>
    <definedName name="CSDY2012" localSheetId="1">#REF!</definedName>
    <definedName name="CSDY2012">#REF!</definedName>
    <definedName name="CSDY2013" localSheetId="1">#REF!</definedName>
    <definedName name="CSDY2013">#REF!</definedName>
    <definedName name="CSDY2014" localSheetId="1">#REF!</definedName>
    <definedName name="CSDY2014">#REF!</definedName>
    <definedName name="CSDY2015" localSheetId="1">#REF!</definedName>
    <definedName name="CSDY2015">#REF!</definedName>
    <definedName name="CSDY2016" localSheetId="1">#REF!</definedName>
    <definedName name="CSDY2016">#REF!</definedName>
    <definedName name="CSDY2017" localSheetId="1">#REF!</definedName>
    <definedName name="CSDY2017">#REF!</definedName>
    <definedName name="CSDY2018" localSheetId="1">#REF!</definedName>
    <definedName name="CSDY2018">#REF!</definedName>
    <definedName name="CSDY2019" localSheetId="1">#REF!</definedName>
    <definedName name="CSDY2019">#REF!</definedName>
    <definedName name="CSDY2020" localSheetId="1">#REF!</definedName>
    <definedName name="CSDY2020">#REF!</definedName>
    <definedName name="MCFY1998" localSheetId="1">#REF!</definedName>
    <definedName name="MCFY1998">#REF!</definedName>
    <definedName name="MCFY1999" localSheetId="1">#REF!</definedName>
    <definedName name="MCFY1999">#REF!</definedName>
    <definedName name="MCFY2000" localSheetId="1">#REF!</definedName>
    <definedName name="MCFY2000">#REF!</definedName>
    <definedName name="MCFY2001" localSheetId="1">#REF!</definedName>
    <definedName name="MCFY2001">#REF!</definedName>
    <definedName name="MCFY2002" localSheetId="1">#REF!</definedName>
    <definedName name="MCFY2002">#REF!</definedName>
    <definedName name="MCFY2003" localSheetId="1">#REF!</definedName>
    <definedName name="MCFY2003">#REF!</definedName>
    <definedName name="MCFY2004" localSheetId="1">#REF!</definedName>
    <definedName name="MCFY2004">#REF!</definedName>
    <definedName name="MCFY2005" localSheetId="1">#REF!</definedName>
    <definedName name="MCFY2005">#REF!</definedName>
    <definedName name="MCFY2006" localSheetId="1">#REF!</definedName>
    <definedName name="MCFY2006">#REF!</definedName>
    <definedName name="MCFY2007" localSheetId="1">#REF!</definedName>
    <definedName name="MCFY2007">#REF!</definedName>
    <definedName name="MCFY2008" localSheetId="1">#REF!</definedName>
    <definedName name="MCFY2008">#REF!</definedName>
    <definedName name="MCFY2009" localSheetId="1">#REF!</definedName>
    <definedName name="MCFY2009">#REF!</definedName>
    <definedName name="MCFY2010" localSheetId="1">#REF!</definedName>
    <definedName name="MCFY2010">#REF!</definedName>
    <definedName name="MCFY2011" localSheetId="1">#REF!</definedName>
    <definedName name="MCFY2011">#REF!</definedName>
    <definedName name="MCFY2012" localSheetId="1">#REF!</definedName>
    <definedName name="MCFY2012">#REF!</definedName>
    <definedName name="MCFY2013" localSheetId="1">#REF!</definedName>
    <definedName name="MCFY2013">#REF!</definedName>
    <definedName name="MCFY2014" localSheetId="1">#REF!</definedName>
    <definedName name="MCFY2014">#REF!</definedName>
    <definedName name="MCFY2015" localSheetId="1">#REF!</definedName>
    <definedName name="MCFY2015">#REF!</definedName>
    <definedName name="MCFY2016" localSheetId="1">#REF!</definedName>
    <definedName name="MCFY2016">#REF!</definedName>
    <definedName name="MCFY2017" localSheetId="1">#REF!</definedName>
    <definedName name="MCFY2017">#REF!</definedName>
    <definedName name="MCFY2018" localSheetId="1">#REF!</definedName>
    <definedName name="MCFY2018">#REF!</definedName>
    <definedName name="MCFY2019" localSheetId="1">#REF!</definedName>
    <definedName name="MCFY2019">#REF!</definedName>
    <definedName name="MCFY2020" localSheetId="1">#REF!</definedName>
    <definedName name="MCFY2020">#REF!</definedName>
    <definedName name="PRINT_AREA_MI">#REF!</definedName>
    <definedName name="SCENARIO" localSheetId="1">#REF!</definedName>
    <definedName name="SCENARIO">#REF!</definedName>
    <definedName name="SCFY1998" localSheetId="1">#REF!</definedName>
    <definedName name="SCFY1998">#REF!</definedName>
    <definedName name="SCFY1999" localSheetId="1">#REF!</definedName>
    <definedName name="SCFY1999">#REF!</definedName>
    <definedName name="SCFY2000" localSheetId="1">#REF!</definedName>
    <definedName name="SCFY2000">#REF!</definedName>
    <definedName name="SCFY2001" localSheetId="1">#REF!</definedName>
    <definedName name="SCFY2001">#REF!</definedName>
    <definedName name="SCFY2002" localSheetId="1">#REF!</definedName>
    <definedName name="SCFY2002">#REF!</definedName>
    <definedName name="SCFY2003" localSheetId="1">#REF!</definedName>
    <definedName name="SCFY2003">#REF!</definedName>
    <definedName name="SCFY2004" localSheetId="1">#REF!</definedName>
    <definedName name="SCFY2004">#REF!</definedName>
    <definedName name="SCFY2005" localSheetId="1">#REF!</definedName>
    <definedName name="SCFY2005">#REF!</definedName>
    <definedName name="SCFY2006" localSheetId="1">#REF!</definedName>
    <definedName name="SCFY2006">#REF!</definedName>
    <definedName name="SCFY2007" localSheetId="1">#REF!</definedName>
    <definedName name="SCFY2007">#REF!</definedName>
    <definedName name="SCFY2008" localSheetId="1">#REF!</definedName>
    <definedName name="SCFY2008">#REF!</definedName>
    <definedName name="SCFY2009" localSheetId="1">#REF!</definedName>
    <definedName name="SCFY2009">#REF!</definedName>
    <definedName name="SCFY2010" localSheetId="1">#REF!</definedName>
    <definedName name="SCFY2010">#REF!</definedName>
    <definedName name="SCFY2011" localSheetId="1">#REF!</definedName>
    <definedName name="SCFY2011">#REF!</definedName>
    <definedName name="SCFY2012" localSheetId="1">#REF!</definedName>
    <definedName name="SCFY2012">#REF!</definedName>
    <definedName name="SCFY2013" localSheetId="1">#REF!</definedName>
    <definedName name="SCFY2013">#REF!</definedName>
    <definedName name="SCFY2014" localSheetId="1">#REF!</definedName>
    <definedName name="SCFY2014">#REF!</definedName>
    <definedName name="SCFY2015" localSheetId="1">#REF!</definedName>
    <definedName name="SCFY2015">#REF!</definedName>
    <definedName name="SCFY2016" localSheetId="1">#REF!</definedName>
    <definedName name="SCFY2016">#REF!</definedName>
    <definedName name="SCFY2017" localSheetId="1">#REF!</definedName>
    <definedName name="SCFY2017">#REF!</definedName>
    <definedName name="SCFY2018" localSheetId="1">#REF!</definedName>
    <definedName name="SCFY2018">#REF!</definedName>
    <definedName name="SCFY2019" localSheetId="1">#REF!</definedName>
    <definedName name="SCFY2019">#REF!</definedName>
    <definedName name="SCFY2020" localSheetId="1">#REF!</definedName>
    <definedName name="SCFY2020">#REF!</definedName>
    <definedName name="TCFY1998" localSheetId="1">#REF!</definedName>
    <definedName name="TCFY1998">#REF!</definedName>
    <definedName name="TCFY1999" localSheetId="1">#REF!</definedName>
    <definedName name="TCFY1999">#REF!</definedName>
    <definedName name="TCFY2000" localSheetId="1">#REF!</definedName>
    <definedName name="TCFY2000">#REF!</definedName>
    <definedName name="TCFY2001" localSheetId="1">#REF!</definedName>
    <definedName name="TCFY2001">#REF!</definedName>
    <definedName name="TCFY2002" localSheetId="1">#REF!</definedName>
    <definedName name="TCFY2002">#REF!</definedName>
    <definedName name="TCFY2003" localSheetId="1">#REF!</definedName>
    <definedName name="TCFY2003">#REF!</definedName>
    <definedName name="TCFY2004" localSheetId="1">#REF!</definedName>
    <definedName name="TCFY2004">#REF!</definedName>
    <definedName name="TCFY2005" localSheetId="1">#REF!</definedName>
    <definedName name="TCFY2005">#REF!</definedName>
    <definedName name="TCFY2006" localSheetId="1">#REF!</definedName>
    <definedName name="TCFY2006">#REF!</definedName>
    <definedName name="TCFY2007" localSheetId="1">#REF!</definedName>
    <definedName name="TCFY2007">#REF!</definedName>
    <definedName name="TCFY2008" localSheetId="1">#REF!</definedName>
    <definedName name="TCFY2008">#REF!</definedName>
    <definedName name="TCFY2009" localSheetId="1">#REF!</definedName>
    <definedName name="TCFY2009">#REF!</definedName>
    <definedName name="TCFY2010" localSheetId="1">#REF!</definedName>
    <definedName name="TCFY2010">#REF!</definedName>
    <definedName name="TCFY2011" localSheetId="1">#REF!</definedName>
    <definedName name="TCFY2011">#REF!</definedName>
    <definedName name="TCFY2012" localSheetId="1">#REF!</definedName>
    <definedName name="TCFY2012">#REF!</definedName>
    <definedName name="TCFY2013" localSheetId="1">#REF!</definedName>
    <definedName name="TCFY2013">#REF!</definedName>
    <definedName name="TCFY2014" localSheetId="1">#REF!</definedName>
    <definedName name="TCFY2014">#REF!</definedName>
    <definedName name="TCFY2015" localSheetId="1">#REF!</definedName>
    <definedName name="TCFY2015">#REF!</definedName>
    <definedName name="TCFY2016" localSheetId="1">#REF!</definedName>
    <definedName name="TCFY2016">#REF!</definedName>
    <definedName name="TCFY2017" localSheetId="1">#REF!</definedName>
    <definedName name="TCFY2017">#REF!</definedName>
    <definedName name="TCFY2018" localSheetId="1">#REF!</definedName>
    <definedName name="TCFY2018">#REF!</definedName>
    <definedName name="TCFY2019" localSheetId="1">#REF!</definedName>
    <definedName name="TCFY2019">#REF!</definedName>
    <definedName name="TCFY2020" localSheetId="1">#REF!</definedName>
    <definedName name="TCFY2020">#REF!</definedName>
  </definedNames>
  <calcPr fullCalcOnLoad="1"/>
</workbook>
</file>

<file path=xl/sharedStrings.xml><?xml version="1.0" encoding="utf-8"?>
<sst xmlns="http://schemas.openxmlformats.org/spreadsheetml/2006/main" count="59" uniqueCount="31">
  <si>
    <t>Average</t>
  </si>
  <si>
    <t>Ann Growth</t>
  </si>
  <si>
    <t>(percent)</t>
  </si>
  <si>
    <t xml:space="preserve">  OECD North America</t>
  </si>
  <si>
    <t xml:space="preserve">    United States</t>
  </si>
  <si>
    <t xml:space="preserve">    Canada</t>
  </si>
  <si>
    <t xml:space="preserve">    Mexico</t>
  </si>
  <si>
    <t xml:space="preserve">  OECD Europe</t>
  </si>
  <si>
    <t xml:space="preserve">  OECD Asia</t>
  </si>
  <si>
    <t xml:space="preserve">   Japan</t>
  </si>
  <si>
    <t>NA</t>
  </si>
  <si>
    <t xml:space="preserve">   South Korea</t>
  </si>
  <si>
    <t xml:space="preserve">   Australia/New Zealand</t>
  </si>
  <si>
    <t>Total OECD</t>
  </si>
  <si>
    <t xml:space="preserve">  Non-OECD Europe and Eurasia</t>
  </si>
  <si>
    <t xml:space="preserve">     Russia</t>
  </si>
  <si>
    <t xml:space="preserve">     Other</t>
  </si>
  <si>
    <t xml:space="preserve">  Non-OECD Asia</t>
  </si>
  <si>
    <t xml:space="preserve">     China</t>
  </si>
  <si>
    <t xml:space="preserve">     India</t>
  </si>
  <si>
    <t xml:space="preserve">     Other non-OECD Asia</t>
  </si>
  <si>
    <t xml:space="preserve">   Middle East</t>
  </si>
  <si>
    <t xml:space="preserve">   Africa</t>
  </si>
  <si>
    <t xml:space="preserve">   Central and South America</t>
  </si>
  <si>
    <t xml:space="preserve">      Brazil</t>
  </si>
  <si>
    <t xml:space="preserve">      Other Central and South America</t>
  </si>
  <si>
    <t>Total Non-OECD</t>
  </si>
  <si>
    <t>Total World</t>
  </si>
  <si>
    <t>2008-2035</t>
  </si>
  <si>
    <t>IEO2011: World Coal Production by Region, 2008-2035 (quadrillion Btu)</t>
  </si>
  <si>
    <t>Table A7.  World Coal Consumption by Region, 2008-2035 (million short tons)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</si>
</sst>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dd\-mmm\-yy_)"/>
    <numFmt numFmtId="166" formatCode="0.00_)"/>
    <numFmt numFmtId="167" formatCode="hh:mm\ AM/PM_)"/>
    <numFmt numFmtId="168" formatCode="0_)"/>
    <numFmt numFmtId="169" formatCode="0.0"/>
    <numFmt numFmtId="170" formatCode="0.0_)"/>
    <numFmt numFmtId="171" formatCode="0.0%"/>
    <numFmt numFmtId="172" formatCode="mm/dd/yy"/>
    <numFmt numFmtId="173" formatCode="General_)"/>
    <numFmt numFmtId="174" formatCode="00000"/>
    <numFmt numFmtId="175" formatCode="#,##0.0"/>
    <numFmt numFmtId="176" formatCode="#,##0.000"/>
    <numFmt numFmtId="177" formatCode="0.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&quot;$&quot;#,##0\ ;\(&quot;$&quot;#,##0\)"/>
    <numFmt numFmtId="182" formatCode="0.000000000000"/>
    <numFmt numFmtId="183" formatCode="_(* #,##0.0_);_(* \(#,##0.0\);_(* &quot;-&quot;??_);_(@_)"/>
    <numFmt numFmtId="184" formatCode="0.00000000000000"/>
    <numFmt numFmtId="185" formatCode="0.0000000000000"/>
    <numFmt numFmtId="186" formatCode="#,##0.0_);\(#,##0.0\)"/>
    <numFmt numFmtId="187" formatCode="_(* #,##0.000_);_(* \(#,##0.000\);_(* &quot;-&quot;??_);_(@_)"/>
    <numFmt numFmtId="188" formatCode="0.000000"/>
    <numFmt numFmtId="189" formatCode="#,##0.0000"/>
    <numFmt numFmtId="190" formatCode="0.0000"/>
    <numFmt numFmtId="191" formatCode="0.00000"/>
    <numFmt numFmtId="192" formatCode="#,##0.00000"/>
    <numFmt numFmtId="193" formatCode="#,##0.000000"/>
    <numFmt numFmtId="194" formatCode="[$€-2]\ #,##0.00_);[Red]\([$€-2]\ #,##0.00\)"/>
  </numFmts>
  <fonts count="44">
    <font>
      <sz val="10"/>
      <name val="Arial"/>
      <family val="0"/>
    </font>
    <font>
      <sz val="10"/>
      <color indexed="24"/>
      <name val="Arial"/>
      <family val="2"/>
    </font>
    <font>
      <u val="single"/>
      <sz val="10"/>
      <color indexed="14"/>
      <name val="MS Sans Serif"/>
      <family val="2"/>
    </font>
    <font>
      <sz val="10"/>
      <color indexed="24"/>
      <name val="Times New Roman"/>
      <family val="1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Calibri"/>
      <family val="0"/>
    </font>
    <font>
      <i/>
      <sz val="11"/>
      <color indexed="8"/>
      <name val="Calibri"/>
      <family val="0"/>
    </font>
    <font>
      <i/>
      <sz val="10"/>
      <color indexed="8"/>
      <name val="Arial"/>
      <family val="0"/>
    </font>
    <font>
      <b/>
      <sz val="11"/>
      <color indexed="8"/>
      <name val="Calibri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6" fillId="0" borderId="0" xfId="0" applyFont="1" applyAlignment="1">
      <alignment/>
    </xf>
    <xf numFmtId="190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 quotePrefix="1">
      <alignment horizontal="center"/>
    </xf>
    <xf numFmtId="175" fontId="0" fillId="0" borderId="0" xfId="0" applyNumberFormat="1" applyAlignment="1">
      <alignment/>
    </xf>
    <xf numFmtId="171" fontId="0" fillId="0" borderId="0" xfId="0" applyNumberFormat="1" applyAlignment="1">
      <alignment/>
    </xf>
    <xf numFmtId="9" fontId="0" fillId="0" borderId="0" xfId="64" applyAlignment="1">
      <alignment/>
    </xf>
    <xf numFmtId="171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42" fillId="0" borderId="0" xfId="0" applyFont="1" applyAlignment="1">
      <alignment horizontal="left" readingOrder="1"/>
    </xf>
    <xf numFmtId="0" fontId="43" fillId="0" borderId="0" xfId="0" applyFont="1" applyAlignment="1">
      <alignment horizontal="left" readingOrder="1"/>
    </xf>
    <xf numFmtId="3" fontId="7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75" fontId="7" fillId="0" borderId="0" xfId="0" applyNumberFormat="1" applyFont="1" applyAlignment="1">
      <alignment/>
    </xf>
  </cellXfs>
  <cellStyles count="54">
    <cellStyle name="Normal" xfId="0"/>
    <cellStyle name="_x0013_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0" xfId="45"/>
    <cellStyle name="Currency" xfId="46"/>
    <cellStyle name="Currency [0]" xfId="47"/>
    <cellStyle name="Currency0" xfId="48"/>
    <cellStyle name="Date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123825</xdr:colOff>
      <xdr:row>34</xdr:row>
      <xdr:rowOff>66675</xdr:rowOff>
    </xdr:from>
    <xdr:ext cx="7419975" cy="1562100"/>
    <xdr:sp>
      <xdr:nvSpPr>
        <xdr:cNvPr id="1" name="Text Box 2"/>
        <xdr:cNvSpPr txBox="1">
          <a:spLocks noChangeArrowheads="1"/>
        </xdr:cNvSpPr>
      </xdr:nvSpPr>
      <xdr:spPr>
        <a:xfrm>
          <a:off x="123825" y="5610225"/>
          <a:ext cx="7419975" cy="1562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Sources: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2008: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EIA, International Energy Statistics database (as of March 2011),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website www.eia.gov/ies.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Projections: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EIA, World Energy Projection System Plus (2011) and IEO2011 National Energy Modeling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System, run IEO2011.D050311A.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With the exception of North America, non-seaborne coal trade is not represented in EIA's forecast scenarios.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 a result, the projected levels of production assume that net non-seaborne coal trade will balance out across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IEO2011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regions. Currently, a significant amount of non-seaborne coal trade takes place in Eurasia, represented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by exports of steam coal from Kazikhstan to Russia and exports of coking coal from Russia to Ukraine.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34</xdr:row>
      <xdr:rowOff>104775</xdr:rowOff>
    </xdr:from>
    <xdr:ext cx="8610600" cy="971550"/>
    <xdr:sp>
      <xdr:nvSpPr>
        <xdr:cNvPr id="1" name="Text Box 1"/>
        <xdr:cNvSpPr txBox="1">
          <a:spLocks noChangeArrowheads="1"/>
        </xdr:cNvSpPr>
      </xdr:nvSpPr>
      <xdr:spPr>
        <a:xfrm>
          <a:off x="161925" y="5648325"/>
          <a:ext cx="86106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a/ Includes the 50 States and the District of Columbia.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Notes: Totals may not equal sum of components due to independent rounding.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 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2008: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U.S. Energy Information Administration (EIA), International Energy Statistics database (as of March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2011), website www.eia.gov/ies. 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Projections: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EIA, Annual Energy Outlook 2011, DOE/EIA-0383(2011), AEO2011 National Energy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Modeling System, run REF2011.D020911A,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website www.eia.gov/aeo, and World Energy Projection System Plus (2011).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 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wwdev\website\Documents%20and%20Settings\MML\Local%20Settings\Temporary%20Internet%20Files\OLK3A\Coal_Imports_Major_Exporting_Region_Figu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eam MM tons"/>
      <sheetName val="Steam Quads"/>
      <sheetName val="Steam Heat Content"/>
      <sheetName val="Metallurgical Heat Content"/>
      <sheetName val="Metallurgical MM tons"/>
      <sheetName val="Metallurgical Quads"/>
      <sheetName val="All - million tons"/>
      <sheetName val="All - quadrillion Btu"/>
      <sheetName val="chart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9" max="9" width="10.7109375" style="0" bestFit="1" customWidth="1"/>
    <col min="13" max="13" width="9.140625" style="2" customWidth="1"/>
  </cols>
  <sheetData>
    <row r="1" ht="15.75">
      <c r="A1" s="1" t="s">
        <v>29</v>
      </c>
    </row>
    <row r="2" spans="1:9" ht="12.75">
      <c r="A2" s="3"/>
      <c r="B2" s="3"/>
      <c r="C2" s="3"/>
      <c r="D2" s="3"/>
      <c r="E2" s="3"/>
      <c r="F2" s="3"/>
      <c r="G2" s="3"/>
      <c r="H2" s="3"/>
      <c r="I2" s="4" t="s">
        <v>0</v>
      </c>
    </row>
    <row r="3" spans="1:9" ht="12.75">
      <c r="A3" s="3"/>
      <c r="B3" s="3"/>
      <c r="C3" s="3"/>
      <c r="D3" s="3"/>
      <c r="E3" s="3"/>
      <c r="F3" s="3"/>
      <c r="G3" s="3"/>
      <c r="H3" s="3"/>
      <c r="I3" s="4" t="s">
        <v>1</v>
      </c>
    </row>
    <row r="4" spans="1:9" ht="12.75">
      <c r="A4" s="3"/>
      <c r="B4" s="3"/>
      <c r="C4" s="3"/>
      <c r="D4" s="3"/>
      <c r="E4" s="3"/>
      <c r="F4" s="3"/>
      <c r="G4" s="3"/>
      <c r="H4" s="3"/>
      <c r="I4" s="5" t="s">
        <v>28</v>
      </c>
    </row>
    <row r="5" spans="1:9" ht="12.75">
      <c r="A5" s="3"/>
      <c r="B5" s="3">
        <v>2008</v>
      </c>
      <c r="C5" s="3">
        <v>2010</v>
      </c>
      <c r="D5" s="3">
        <v>2015</v>
      </c>
      <c r="E5" s="3">
        <v>2020</v>
      </c>
      <c r="F5" s="3">
        <v>2025</v>
      </c>
      <c r="G5" s="3">
        <v>2030</v>
      </c>
      <c r="H5" s="3">
        <v>2035</v>
      </c>
      <c r="I5" s="4" t="s">
        <v>2</v>
      </c>
    </row>
    <row r="6" spans="1:9" ht="12.75">
      <c r="A6" s="3" t="s">
        <v>3</v>
      </c>
      <c r="B6" s="15">
        <f aca="true" t="shared" si="0" ref="B6:H6">SUM(B7:B9)</f>
        <v>25.6</v>
      </c>
      <c r="C6" s="15">
        <f t="shared" si="0"/>
        <v>24.5</v>
      </c>
      <c r="D6" s="15">
        <f t="shared" si="0"/>
        <v>23.4</v>
      </c>
      <c r="E6" s="15">
        <f t="shared" si="0"/>
        <v>24.4</v>
      </c>
      <c r="F6" s="15">
        <f t="shared" si="0"/>
        <v>26.599999999999998</v>
      </c>
      <c r="G6" s="15">
        <f t="shared" si="0"/>
        <v>27.5</v>
      </c>
      <c r="H6" s="15">
        <f t="shared" si="0"/>
        <v>28.900000000000002</v>
      </c>
      <c r="I6" s="14">
        <f>((H6/B6)^(1/28))-1</f>
        <v>0.004339719557476807</v>
      </c>
    </row>
    <row r="7" spans="1:11" ht="12.75">
      <c r="A7" t="s">
        <v>4</v>
      </c>
      <c r="B7" s="6">
        <v>23.8</v>
      </c>
      <c r="C7" s="6">
        <v>22.6</v>
      </c>
      <c r="D7" s="6">
        <v>21.5</v>
      </c>
      <c r="E7" s="6">
        <v>22.4</v>
      </c>
      <c r="F7" s="6">
        <v>24.5</v>
      </c>
      <c r="G7" s="6">
        <v>25.3</v>
      </c>
      <c r="H7" s="6">
        <v>26.5</v>
      </c>
      <c r="I7" s="7">
        <f aca="true" t="shared" si="1" ref="I7:I14">((H7/B7)^(1/28))-1</f>
        <v>0.003845200756136924</v>
      </c>
      <c r="J7" s="6"/>
      <c r="K7" s="8"/>
    </row>
    <row r="8" spans="1:9" ht="12.75">
      <c r="A8" t="s">
        <v>5</v>
      </c>
      <c r="B8" s="6">
        <v>1.6</v>
      </c>
      <c r="C8" s="6">
        <v>1.7</v>
      </c>
      <c r="D8" s="6">
        <v>1.7</v>
      </c>
      <c r="E8" s="6">
        <v>1.8</v>
      </c>
      <c r="F8" s="6">
        <v>1.9</v>
      </c>
      <c r="G8" s="6">
        <v>2</v>
      </c>
      <c r="H8" s="6">
        <v>2.1</v>
      </c>
      <c r="I8" s="7">
        <f t="shared" si="1"/>
        <v>0.009759232134699536</v>
      </c>
    </row>
    <row r="9" spans="1:9" ht="12.75">
      <c r="A9" t="s">
        <v>6</v>
      </c>
      <c r="B9" s="6">
        <v>0.2</v>
      </c>
      <c r="C9" s="6">
        <v>0.2</v>
      </c>
      <c r="D9" s="6">
        <v>0.2</v>
      </c>
      <c r="E9" s="6">
        <v>0.2</v>
      </c>
      <c r="F9" s="6">
        <v>0.2</v>
      </c>
      <c r="G9" s="6">
        <v>0.2</v>
      </c>
      <c r="H9" s="6">
        <v>0.3</v>
      </c>
      <c r="I9" s="7">
        <f t="shared" si="1"/>
        <v>0.014586252839117853</v>
      </c>
    </row>
    <row r="10" spans="1:9" ht="12.75">
      <c r="A10" s="3" t="s">
        <v>7</v>
      </c>
      <c r="B10" s="15">
        <v>7.1</v>
      </c>
      <c r="C10" s="15">
        <v>6.4</v>
      </c>
      <c r="D10" s="15">
        <v>5.3</v>
      </c>
      <c r="E10" s="15">
        <v>5.4</v>
      </c>
      <c r="F10" s="15">
        <v>5.1</v>
      </c>
      <c r="G10" s="15">
        <v>4.9</v>
      </c>
      <c r="H10" s="15">
        <v>4.8</v>
      </c>
      <c r="I10" s="14">
        <f t="shared" si="1"/>
        <v>-0.013884102393983744</v>
      </c>
    </row>
    <row r="11" spans="1:9" ht="12.75">
      <c r="A11" s="3" t="s">
        <v>8</v>
      </c>
      <c r="B11" s="15">
        <f aca="true" t="shared" si="2" ref="B11:H11">SUM(B12:B14)</f>
        <v>9.2</v>
      </c>
      <c r="C11" s="15">
        <f t="shared" si="2"/>
        <v>10.2</v>
      </c>
      <c r="D11" s="15">
        <f t="shared" si="2"/>
        <v>11.2</v>
      </c>
      <c r="E11" s="15">
        <f t="shared" si="2"/>
        <v>11.3</v>
      </c>
      <c r="F11" s="15">
        <f t="shared" si="2"/>
        <v>12.3</v>
      </c>
      <c r="G11" s="15">
        <f t="shared" si="2"/>
        <v>14.1</v>
      </c>
      <c r="H11" s="15">
        <f t="shared" si="2"/>
        <v>15.6</v>
      </c>
      <c r="I11" s="14">
        <f t="shared" si="1"/>
        <v>0.019038515705804837</v>
      </c>
    </row>
    <row r="12" spans="1:13" ht="12.75">
      <c r="A12" t="s">
        <v>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9" t="s">
        <v>10</v>
      </c>
      <c r="M12"/>
    </row>
    <row r="13" spans="1:13" ht="12.75">
      <c r="A13" t="s">
        <v>11</v>
      </c>
      <c r="B13" s="6">
        <v>0.1</v>
      </c>
      <c r="C13" s="6">
        <v>0.1</v>
      </c>
      <c r="D13" s="6">
        <v>0.1</v>
      </c>
      <c r="E13" s="6">
        <v>0</v>
      </c>
      <c r="F13" s="6">
        <v>0</v>
      </c>
      <c r="G13" s="6">
        <v>0</v>
      </c>
      <c r="H13" s="6">
        <v>0</v>
      </c>
      <c r="I13" s="7">
        <f t="shared" si="1"/>
        <v>-1</v>
      </c>
      <c r="M13"/>
    </row>
    <row r="14" spans="1:10" ht="12.75">
      <c r="A14" t="s">
        <v>12</v>
      </c>
      <c r="B14" s="6">
        <v>9.1</v>
      </c>
      <c r="C14" s="6">
        <v>10.1</v>
      </c>
      <c r="D14" s="6">
        <v>11.1</v>
      </c>
      <c r="E14" s="6">
        <v>11.3</v>
      </c>
      <c r="F14" s="6">
        <v>12.3</v>
      </c>
      <c r="G14" s="6">
        <v>14.1</v>
      </c>
      <c r="H14" s="6">
        <v>15.6</v>
      </c>
      <c r="I14" s="7">
        <f t="shared" si="1"/>
        <v>0.01943634847876763</v>
      </c>
      <c r="J14" s="6"/>
    </row>
    <row r="15" spans="2:9" ht="12.75">
      <c r="B15" s="6"/>
      <c r="C15" s="6"/>
      <c r="D15" s="6"/>
      <c r="E15" s="6"/>
      <c r="F15" s="6"/>
      <c r="G15" s="6"/>
      <c r="H15" s="6"/>
      <c r="I15" s="7"/>
    </row>
    <row r="16" spans="1:10" ht="12.75">
      <c r="A16" s="3" t="s">
        <v>13</v>
      </c>
      <c r="B16" s="15">
        <f aca="true" t="shared" si="3" ref="B16:H16">B6+B10+B11</f>
        <v>41.900000000000006</v>
      </c>
      <c r="C16" s="15">
        <f t="shared" si="3"/>
        <v>41.099999999999994</v>
      </c>
      <c r="D16" s="15">
        <f t="shared" si="3"/>
        <v>39.9</v>
      </c>
      <c r="E16" s="15">
        <f t="shared" si="3"/>
        <v>41.099999999999994</v>
      </c>
      <c r="F16" s="15">
        <f t="shared" si="3"/>
        <v>44</v>
      </c>
      <c r="G16" s="15">
        <f t="shared" si="3"/>
        <v>46.5</v>
      </c>
      <c r="H16" s="15">
        <f t="shared" si="3"/>
        <v>49.300000000000004</v>
      </c>
      <c r="I16" s="14">
        <f>((H16/B16)^(1/28))-1</f>
        <v>0.005825411174059436</v>
      </c>
      <c r="J16" s="6"/>
    </row>
    <row r="17" spans="2:9" ht="12.75">
      <c r="B17" s="6"/>
      <c r="C17" s="6"/>
      <c r="D17" s="6"/>
      <c r="E17" s="6"/>
      <c r="F17" s="6"/>
      <c r="G17" s="6"/>
      <c r="H17" s="6"/>
      <c r="I17" s="7"/>
    </row>
    <row r="18" spans="1:9" ht="12.75">
      <c r="A18" s="3" t="s">
        <v>14</v>
      </c>
      <c r="B18" s="15">
        <f aca="true" t="shared" si="4" ref="B18:H18">SUM(B19:B20)</f>
        <v>11</v>
      </c>
      <c r="C18" s="15">
        <f t="shared" si="4"/>
        <v>10.3</v>
      </c>
      <c r="D18" s="15">
        <f t="shared" si="4"/>
        <v>10.6</v>
      </c>
      <c r="E18" s="15">
        <f t="shared" si="4"/>
        <v>10.4</v>
      </c>
      <c r="F18" s="15">
        <f t="shared" si="4"/>
        <v>10.3</v>
      </c>
      <c r="G18" s="15">
        <f t="shared" si="4"/>
        <v>10.5</v>
      </c>
      <c r="H18" s="15">
        <f t="shared" si="4"/>
        <v>11.1</v>
      </c>
      <c r="I18" s="14">
        <f aca="true" t="shared" si="5" ref="I18:I29">((H18/B18)^(1/28))-1</f>
        <v>0.00032326064889187656</v>
      </c>
    </row>
    <row r="19" spans="1:9" ht="12.75">
      <c r="A19" t="s">
        <v>15</v>
      </c>
      <c r="B19" s="6">
        <v>6.4</v>
      </c>
      <c r="C19" s="6">
        <v>6.4</v>
      </c>
      <c r="D19" s="6">
        <v>6.7</v>
      </c>
      <c r="E19" s="6">
        <v>6.7</v>
      </c>
      <c r="F19" s="6">
        <v>6.7</v>
      </c>
      <c r="G19" s="6">
        <v>7</v>
      </c>
      <c r="H19" s="6">
        <v>7.6</v>
      </c>
      <c r="I19" s="7">
        <f t="shared" si="5"/>
        <v>0.006156382276915062</v>
      </c>
    </row>
    <row r="20" spans="1:9" ht="12.75">
      <c r="A20" t="s">
        <v>16</v>
      </c>
      <c r="B20" s="6">
        <v>4.6</v>
      </c>
      <c r="C20" s="6">
        <v>3.9</v>
      </c>
      <c r="D20" s="6">
        <v>3.9</v>
      </c>
      <c r="E20" s="6">
        <v>3.7</v>
      </c>
      <c r="F20" s="6">
        <v>3.6</v>
      </c>
      <c r="G20" s="6">
        <v>3.5</v>
      </c>
      <c r="H20" s="6">
        <v>3.5</v>
      </c>
      <c r="I20" s="7">
        <f t="shared" si="5"/>
        <v>-0.00971299739930176</v>
      </c>
    </row>
    <row r="21" spans="1:9" ht="12.75">
      <c r="A21" s="3" t="s">
        <v>17</v>
      </c>
      <c r="B21" s="15">
        <f aca="true" t="shared" si="6" ref="B21:H21">SUM(B22:B24)</f>
        <v>80.7</v>
      </c>
      <c r="C21" s="15">
        <f t="shared" si="6"/>
        <v>89.8</v>
      </c>
      <c r="D21" s="15">
        <f t="shared" si="6"/>
        <v>96.89999999999999</v>
      </c>
      <c r="E21" s="15">
        <f t="shared" si="6"/>
        <v>102.10000000000001</v>
      </c>
      <c r="F21" s="15">
        <f t="shared" si="6"/>
        <v>113.60000000000001</v>
      </c>
      <c r="G21" s="15">
        <f t="shared" si="6"/>
        <v>125.4</v>
      </c>
      <c r="H21" s="15">
        <f t="shared" si="6"/>
        <v>135.1</v>
      </c>
      <c r="I21" s="14">
        <f t="shared" si="5"/>
        <v>0.018573112100609412</v>
      </c>
    </row>
    <row r="22" spans="1:11" ht="12.75">
      <c r="A22" t="s">
        <v>18</v>
      </c>
      <c r="B22" s="6">
        <v>62.2</v>
      </c>
      <c r="C22" s="6">
        <v>70.5</v>
      </c>
      <c r="D22" s="6">
        <v>76.8</v>
      </c>
      <c r="E22" s="6">
        <v>81.4</v>
      </c>
      <c r="F22" s="6">
        <v>91.5</v>
      </c>
      <c r="G22" s="6">
        <v>100.9</v>
      </c>
      <c r="H22" s="6">
        <v>107.6</v>
      </c>
      <c r="I22" s="7">
        <f t="shared" si="5"/>
        <v>0.019766595471791826</v>
      </c>
      <c r="J22" s="6"/>
      <c r="K22" s="8"/>
    </row>
    <row r="23" spans="1:10" ht="12.75">
      <c r="A23" t="s">
        <v>19</v>
      </c>
      <c r="B23" s="6">
        <v>9.4</v>
      </c>
      <c r="C23" s="6">
        <v>9.1</v>
      </c>
      <c r="D23" s="6">
        <v>9.3</v>
      </c>
      <c r="E23" s="6">
        <v>9.8</v>
      </c>
      <c r="F23" s="6">
        <v>10.9</v>
      </c>
      <c r="G23" s="6">
        <v>12.3</v>
      </c>
      <c r="H23" s="6">
        <v>13.8</v>
      </c>
      <c r="I23" s="7">
        <f t="shared" si="5"/>
        <v>0.01380726988868819</v>
      </c>
      <c r="J23" s="6"/>
    </row>
    <row r="24" spans="1:14" ht="12.75">
      <c r="A24" t="s">
        <v>20</v>
      </c>
      <c r="B24" s="6">
        <v>9.1</v>
      </c>
      <c r="C24" s="6">
        <v>10.2</v>
      </c>
      <c r="D24" s="6">
        <v>10.8</v>
      </c>
      <c r="E24" s="6">
        <v>10.9</v>
      </c>
      <c r="F24" s="6">
        <v>11.2</v>
      </c>
      <c r="G24" s="6">
        <v>12.2</v>
      </c>
      <c r="H24" s="6">
        <v>13.7</v>
      </c>
      <c r="I24" s="7">
        <f t="shared" si="5"/>
        <v>0.01471874874271184</v>
      </c>
      <c r="K24" s="6"/>
      <c r="L24" s="6"/>
      <c r="M24" s="6"/>
      <c r="N24" s="6"/>
    </row>
    <row r="25" spans="1:13" ht="12.75">
      <c r="A25" s="3" t="s">
        <v>21</v>
      </c>
      <c r="B25" s="15">
        <v>0.04074</v>
      </c>
      <c r="C25" s="15">
        <v>0.1</v>
      </c>
      <c r="D25" s="15">
        <v>0.1</v>
      </c>
      <c r="E25" s="15">
        <v>0</v>
      </c>
      <c r="F25" s="15">
        <v>0</v>
      </c>
      <c r="G25" s="15">
        <v>0.1</v>
      </c>
      <c r="H25" s="15">
        <v>0.1</v>
      </c>
      <c r="I25" s="14">
        <f t="shared" si="5"/>
        <v>0.03258977576960609</v>
      </c>
      <c r="M25"/>
    </row>
    <row r="26" spans="1:9" ht="12.75">
      <c r="A26" s="3" t="s">
        <v>22</v>
      </c>
      <c r="B26" s="15">
        <v>6</v>
      </c>
      <c r="C26" s="15">
        <v>6</v>
      </c>
      <c r="D26" s="15">
        <v>7.2</v>
      </c>
      <c r="E26" s="15">
        <v>7.6</v>
      </c>
      <c r="F26" s="15">
        <v>8</v>
      </c>
      <c r="G26" s="15">
        <v>8.6</v>
      </c>
      <c r="H26" s="15">
        <v>9.6</v>
      </c>
      <c r="I26" s="14">
        <f t="shared" si="5"/>
        <v>0.016927517774458556</v>
      </c>
    </row>
    <row r="27" spans="1:9" ht="12.75">
      <c r="A27" s="3" t="s">
        <v>23</v>
      </c>
      <c r="B27" s="15">
        <f aca="true" t="shared" si="7" ref="B27:H27">SUM(B28:B29)</f>
        <v>2.3000000000000003</v>
      </c>
      <c r="C27" s="15">
        <f t="shared" si="7"/>
        <v>2.1</v>
      </c>
      <c r="D27" s="15">
        <f t="shared" si="7"/>
        <v>3</v>
      </c>
      <c r="E27" s="15">
        <f t="shared" si="7"/>
        <v>3.7</v>
      </c>
      <c r="F27" s="15">
        <f t="shared" si="7"/>
        <v>4.199999999999999</v>
      </c>
      <c r="G27" s="15">
        <f t="shared" si="7"/>
        <v>4.5</v>
      </c>
      <c r="H27" s="15">
        <f t="shared" si="7"/>
        <v>4.8999999999999995</v>
      </c>
      <c r="I27" s="14">
        <f t="shared" si="5"/>
        <v>0.027379767345097283</v>
      </c>
    </row>
    <row r="28" spans="1:9" ht="12.75">
      <c r="A28" t="s">
        <v>24</v>
      </c>
      <c r="B28" s="6">
        <v>0.1</v>
      </c>
      <c r="C28" s="6">
        <v>0.1</v>
      </c>
      <c r="D28" s="6">
        <v>0.1</v>
      </c>
      <c r="E28" s="6">
        <v>0.1</v>
      </c>
      <c r="F28" s="6">
        <v>0.1</v>
      </c>
      <c r="G28" s="6">
        <v>0.1</v>
      </c>
      <c r="H28" s="6">
        <v>0.1</v>
      </c>
      <c r="I28" s="7">
        <f t="shared" si="5"/>
        <v>0</v>
      </c>
    </row>
    <row r="29" spans="1:9" ht="12.75">
      <c r="A29" t="s">
        <v>25</v>
      </c>
      <c r="B29" s="6">
        <v>2.2</v>
      </c>
      <c r="C29" s="6">
        <v>2</v>
      </c>
      <c r="D29" s="6">
        <v>2.9</v>
      </c>
      <c r="E29" s="6">
        <v>3.6</v>
      </c>
      <c r="F29" s="6">
        <v>4.1</v>
      </c>
      <c r="G29" s="6">
        <v>4.4</v>
      </c>
      <c r="H29" s="6">
        <v>4.8</v>
      </c>
      <c r="I29" s="7">
        <f t="shared" si="5"/>
        <v>0.028254603998010275</v>
      </c>
    </row>
    <row r="30" spans="2:9" ht="12.75">
      <c r="B30" s="6"/>
      <c r="C30" s="6"/>
      <c r="D30" s="6"/>
      <c r="E30" s="6"/>
      <c r="F30" s="6"/>
      <c r="G30" s="6"/>
      <c r="H30" s="6"/>
      <c r="I30" s="7"/>
    </row>
    <row r="31" spans="1:10" ht="12.75">
      <c r="A31" s="3" t="s">
        <v>26</v>
      </c>
      <c r="B31" s="15">
        <f aca="true" t="shared" si="8" ref="B31:G31">B18+B21+B25+B26+B27</f>
        <v>100.04074</v>
      </c>
      <c r="C31" s="15">
        <f t="shared" si="8"/>
        <v>108.29999999999998</v>
      </c>
      <c r="D31" s="15">
        <f t="shared" si="8"/>
        <v>117.79999999999998</v>
      </c>
      <c r="E31" s="15">
        <f t="shared" si="8"/>
        <v>123.80000000000001</v>
      </c>
      <c r="F31" s="15">
        <f t="shared" si="8"/>
        <v>136.1</v>
      </c>
      <c r="G31" s="15">
        <f t="shared" si="8"/>
        <v>149.1</v>
      </c>
      <c r="H31" s="15">
        <f>H18+H21+H25+H26+H27</f>
        <v>160.79999999999998</v>
      </c>
      <c r="I31" s="14">
        <f>((H31/B31)^(1/28))-1</f>
        <v>0.017093879820333058</v>
      </c>
      <c r="J31" s="6"/>
    </row>
    <row r="32" spans="1:9" ht="12.75">
      <c r="A32" s="3"/>
      <c r="B32" s="15"/>
      <c r="C32" s="15"/>
      <c r="D32" s="15"/>
      <c r="E32" s="15"/>
      <c r="F32" s="15"/>
      <c r="G32" s="15"/>
      <c r="H32" s="15"/>
      <c r="I32" s="14"/>
    </row>
    <row r="33" spans="1:9" ht="12.75">
      <c r="A33" s="3" t="s">
        <v>27</v>
      </c>
      <c r="B33" s="15">
        <f aca="true" t="shared" si="9" ref="B33:G33">B16+B31</f>
        <v>141.94074</v>
      </c>
      <c r="C33" s="15">
        <f t="shared" si="9"/>
        <v>149.39999999999998</v>
      </c>
      <c r="D33" s="15">
        <f t="shared" si="9"/>
        <v>157.7</v>
      </c>
      <c r="E33" s="15">
        <f t="shared" si="9"/>
        <v>164.9</v>
      </c>
      <c r="F33" s="15">
        <f t="shared" si="9"/>
        <v>180.1</v>
      </c>
      <c r="G33" s="15">
        <f t="shared" si="9"/>
        <v>195.6</v>
      </c>
      <c r="H33" s="15">
        <f>H16+H31</f>
        <v>210.1</v>
      </c>
      <c r="I33" s="14">
        <f>((H33/B33)^(1/28))-1</f>
        <v>0.014104759453901439</v>
      </c>
    </row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>
      <c r="A44" s="11"/>
    </row>
    <row r="45" ht="12.75">
      <c r="A45" s="12"/>
    </row>
    <row r="46" ht="12.75">
      <c r="A46" s="12"/>
    </row>
    <row r="47" ht="12.75">
      <c r="A47" s="11"/>
    </row>
    <row r="48" ht="12.75">
      <c r="A48" s="12"/>
    </row>
    <row r="49" ht="12.75">
      <c r="A49" s="12"/>
    </row>
    <row r="50" ht="12.75">
      <c r="A50" s="12"/>
    </row>
  </sheetData>
  <sheetProtection/>
  <printOptions/>
  <pageMargins left="0.75" right="0.75" top="1" bottom="1" header="0.5" footer="0.5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3.57421875" style="0" customWidth="1"/>
  </cols>
  <sheetData>
    <row r="1" ht="15.75">
      <c r="A1" s="1" t="s">
        <v>30</v>
      </c>
    </row>
    <row r="2" spans="1:13" ht="12.75">
      <c r="A2" s="3"/>
      <c r="B2" s="3"/>
      <c r="C2" s="3"/>
      <c r="D2" s="3"/>
      <c r="E2" s="3"/>
      <c r="F2" s="3"/>
      <c r="G2" s="3"/>
      <c r="H2" s="3"/>
      <c r="I2" s="4" t="s">
        <v>0</v>
      </c>
      <c r="M2" s="2"/>
    </row>
    <row r="3" spans="1:13" ht="12.75">
      <c r="A3" s="3"/>
      <c r="B3" s="3"/>
      <c r="C3" s="3"/>
      <c r="D3" s="3"/>
      <c r="E3" s="3"/>
      <c r="F3" s="3"/>
      <c r="G3" s="3"/>
      <c r="H3" s="3"/>
      <c r="I3" s="4" t="s">
        <v>1</v>
      </c>
      <c r="M3" s="2"/>
    </row>
    <row r="4" spans="1:13" ht="12.75">
      <c r="A4" s="3"/>
      <c r="B4" s="3"/>
      <c r="C4" s="3"/>
      <c r="D4" s="3"/>
      <c r="E4" s="3"/>
      <c r="F4" s="3"/>
      <c r="G4" s="3"/>
      <c r="H4" s="3"/>
      <c r="I4" s="5" t="s">
        <v>28</v>
      </c>
      <c r="M4" s="2"/>
    </row>
    <row r="5" spans="1:13" ht="12.75">
      <c r="A5" s="3"/>
      <c r="B5" s="3">
        <v>2008</v>
      </c>
      <c r="C5" s="3">
        <v>2010</v>
      </c>
      <c r="D5" s="3">
        <v>2015</v>
      </c>
      <c r="E5" s="3">
        <v>2020</v>
      </c>
      <c r="F5" s="3">
        <v>2025</v>
      </c>
      <c r="G5" s="3">
        <v>2030</v>
      </c>
      <c r="H5" s="3">
        <v>2035</v>
      </c>
      <c r="I5" s="4" t="s">
        <v>2</v>
      </c>
      <c r="M5" s="2"/>
    </row>
    <row r="6" spans="1:9" ht="12.75">
      <c r="A6" s="3" t="s">
        <v>3</v>
      </c>
      <c r="B6" s="13">
        <v>1207.7066038399998</v>
      </c>
      <c r="C6" s="13">
        <v>1128.2565869788862</v>
      </c>
      <c r="D6" s="13">
        <v>1092.603278640588</v>
      </c>
      <c r="E6" s="13">
        <v>1152.938328550549</v>
      </c>
      <c r="F6" s="13">
        <v>1255.055603365991</v>
      </c>
      <c r="G6" s="13">
        <v>1326.7689286147283</v>
      </c>
      <c r="H6" s="13">
        <v>1405.6133692235976</v>
      </c>
      <c r="I6" s="14">
        <f aca="true" t="shared" si="0" ref="I6:I11">((H6/B6)^(1/27))-1</f>
        <v>0.0056362157686105085</v>
      </c>
    </row>
    <row r="7" spans="1:9" ht="12.75">
      <c r="A7" t="s">
        <v>4</v>
      </c>
      <c r="B7" s="10">
        <v>1120.548443</v>
      </c>
      <c r="C7" s="10">
        <v>1051.56640625</v>
      </c>
      <c r="D7" s="10">
        <v>1017.3870849609375</v>
      </c>
      <c r="E7" s="10">
        <v>1075.87158203125</v>
      </c>
      <c r="F7" s="10">
        <v>1173.955078125</v>
      </c>
      <c r="G7" s="10">
        <v>1240.1510009765625</v>
      </c>
      <c r="H7" s="10">
        <v>1301.998779296875</v>
      </c>
      <c r="I7" s="7">
        <f t="shared" si="0"/>
        <v>0.005574083622988724</v>
      </c>
    </row>
    <row r="8" spans="1:9" ht="12.75">
      <c r="A8" t="s">
        <v>5</v>
      </c>
      <c r="B8" s="10">
        <v>61.858406560000006</v>
      </c>
      <c r="C8" s="10">
        <v>52.75708561585383</v>
      </c>
      <c r="D8" s="10">
        <v>46.90567361552657</v>
      </c>
      <c r="E8" s="10">
        <v>47.51912809943184</v>
      </c>
      <c r="F8" s="10">
        <v>48.793225873696656</v>
      </c>
      <c r="G8" s="10">
        <v>49.02916990596791</v>
      </c>
      <c r="H8" s="10">
        <v>53.51210651912186</v>
      </c>
      <c r="I8" s="7">
        <f t="shared" si="0"/>
        <v>-0.005353768694398076</v>
      </c>
    </row>
    <row r="9" spans="1:9" ht="12.75">
      <c r="A9" t="s">
        <v>6</v>
      </c>
      <c r="B9" s="10">
        <v>25.299754280000002</v>
      </c>
      <c r="C9" s="10">
        <v>23.9330951130324</v>
      </c>
      <c r="D9" s="10">
        <v>28.310520064123814</v>
      </c>
      <c r="E9" s="10">
        <v>29.54761841986704</v>
      </c>
      <c r="F9" s="10">
        <v>32.30729936729424</v>
      </c>
      <c r="G9" s="10">
        <v>37.58875773219801</v>
      </c>
      <c r="H9" s="10">
        <v>50.10248340760063</v>
      </c>
      <c r="I9" s="7">
        <f t="shared" si="0"/>
        <v>0.025629442681441184</v>
      </c>
    </row>
    <row r="10" spans="1:9" ht="12.75">
      <c r="A10" s="3" t="s">
        <v>7</v>
      </c>
      <c r="B10" s="13">
        <v>879.3578639299999</v>
      </c>
      <c r="C10" s="13">
        <v>837.0609946394752</v>
      </c>
      <c r="D10" s="13">
        <v>831.7960064774313</v>
      </c>
      <c r="E10" s="13">
        <v>807.7068825579427</v>
      </c>
      <c r="F10" s="13">
        <v>781.1655723712007</v>
      </c>
      <c r="G10" s="13">
        <v>760.2498659740401</v>
      </c>
      <c r="H10" s="13">
        <v>752.8933071722801</v>
      </c>
      <c r="I10" s="14">
        <f t="shared" si="0"/>
        <v>-0.00573417846468649</v>
      </c>
    </row>
    <row r="11" spans="1:9" ht="12.75">
      <c r="A11" s="3" t="s">
        <v>8</v>
      </c>
      <c r="B11" s="13">
        <v>476.10196798999993</v>
      </c>
      <c r="C11" s="13">
        <v>437.3560672369494</v>
      </c>
      <c r="D11" s="13">
        <v>459.9680588706919</v>
      </c>
      <c r="E11" s="13">
        <v>448.3038774677077</v>
      </c>
      <c r="F11" s="13">
        <v>446.09786230245777</v>
      </c>
      <c r="G11" s="13">
        <v>449.10348752690754</v>
      </c>
      <c r="H11" s="13">
        <v>459.72633557290203</v>
      </c>
      <c r="I11" s="14">
        <f t="shared" si="0"/>
        <v>-0.0012954808791251216</v>
      </c>
    </row>
    <row r="12" spans="1:9" ht="12.75">
      <c r="A12" t="s">
        <v>9</v>
      </c>
      <c r="B12" s="10">
        <v>203.80304033</v>
      </c>
      <c r="C12" s="10">
        <v>177.4567542993066</v>
      </c>
      <c r="D12" s="10">
        <v>197.0649994180793</v>
      </c>
      <c r="E12" s="10">
        <v>186.8550417200691</v>
      </c>
      <c r="F12" s="10">
        <v>178.22570508827806</v>
      </c>
      <c r="G12" s="10">
        <v>170.10900231580138</v>
      </c>
      <c r="H12" s="10">
        <v>163.23116470333426</v>
      </c>
      <c r="I12" s="7">
        <f>((H12/B12)^(1/27))-1</f>
        <v>-0.008188021972230453</v>
      </c>
    </row>
    <row r="13" spans="1:9" ht="12.75">
      <c r="A13" t="s">
        <v>11</v>
      </c>
      <c r="B13" s="10">
        <v>110.52214615</v>
      </c>
      <c r="C13" s="10">
        <v>108.19833017530543</v>
      </c>
      <c r="D13" s="10">
        <v>111.0802285113496</v>
      </c>
      <c r="E13" s="10">
        <v>110.78356250616858</v>
      </c>
      <c r="F13" s="10">
        <v>118.24259349357703</v>
      </c>
      <c r="G13" s="10">
        <v>129.3039974010407</v>
      </c>
      <c r="H13" s="10">
        <v>145.28158082293263</v>
      </c>
      <c r="I13" s="7">
        <f>((H13/B13)^(1/27))-1</f>
        <v>0.010179532024565674</v>
      </c>
    </row>
    <row r="14" spans="1:9" ht="12.75">
      <c r="A14" t="s">
        <v>12</v>
      </c>
      <c r="B14" s="10">
        <v>161.77678151</v>
      </c>
      <c r="C14" s="10">
        <v>151.7009827623374</v>
      </c>
      <c r="D14" s="10">
        <v>151.82283094126296</v>
      </c>
      <c r="E14" s="10">
        <v>150.66527324147</v>
      </c>
      <c r="F14" s="10">
        <v>149.62956372060265</v>
      </c>
      <c r="G14" s="10">
        <v>149.69048781006543</v>
      </c>
      <c r="H14" s="10">
        <v>151.21359004663512</v>
      </c>
      <c r="I14" s="7">
        <f>((H14/B14)^(1/27))-1</f>
        <v>-0.002497769894014956</v>
      </c>
    </row>
    <row r="15" spans="2:9" ht="12.75">
      <c r="B15" s="10"/>
      <c r="C15" s="10"/>
      <c r="D15" s="10"/>
      <c r="E15" s="10"/>
      <c r="F15" s="10"/>
      <c r="G15" s="10"/>
      <c r="H15" s="10"/>
      <c r="I15" s="7"/>
    </row>
    <row r="16" spans="1:9" ht="12.75">
      <c r="A16" s="3" t="s">
        <v>13</v>
      </c>
      <c r="B16" s="13">
        <v>2563.16643576</v>
      </c>
      <c r="C16" s="13">
        <v>2402.6736488553106</v>
      </c>
      <c r="D16" s="13">
        <v>2384.3673439887116</v>
      </c>
      <c r="E16" s="13">
        <v>2408.9490885761993</v>
      </c>
      <c r="F16" s="13">
        <v>2482.3190380396495</v>
      </c>
      <c r="G16" s="13">
        <v>2536.1222821156757</v>
      </c>
      <c r="H16" s="13">
        <v>2618.2330119687795</v>
      </c>
      <c r="I16" s="14">
        <f>((H16/B16)^(1/27))-1</f>
        <v>0.0007875797630729764</v>
      </c>
    </row>
    <row r="17" spans="2:9" ht="12.75">
      <c r="B17" s="10"/>
      <c r="C17" s="10"/>
      <c r="D17" s="10"/>
      <c r="E17" s="10"/>
      <c r="F17" s="10"/>
      <c r="G17" s="10"/>
      <c r="H17" s="10"/>
      <c r="I17" s="7"/>
    </row>
    <row r="18" spans="1:9" ht="12.75">
      <c r="A18" s="3" t="s">
        <v>14</v>
      </c>
      <c r="B18" s="13">
        <v>576.7092412500001</v>
      </c>
      <c r="C18" s="13">
        <v>541.8618214675225</v>
      </c>
      <c r="D18" s="13">
        <v>542.2186146906236</v>
      </c>
      <c r="E18" s="13">
        <v>522.455062302447</v>
      </c>
      <c r="F18" s="13">
        <v>509.4962310042521</v>
      </c>
      <c r="G18" s="13">
        <v>513.6266415089146</v>
      </c>
      <c r="H18" s="13">
        <v>534.1323999811192</v>
      </c>
      <c r="I18" s="14">
        <f aca="true" t="shared" si="1" ref="I18:I29">((H18/B18)^(1/27))-1</f>
        <v>-0.0028365056642299935</v>
      </c>
    </row>
    <row r="19" spans="1:9" ht="12.75">
      <c r="A19" t="s">
        <v>15</v>
      </c>
      <c r="B19" s="10">
        <v>249.79587949</v>
      </c>
      <c r="C19" s="10">
        <v>238.67502453663712</v>
      </c>
      <c r="D19" s="10">
        <v>243.54815344051582</v>
      </c>
      <c r="E19" s="10">
        <v>234.66822966011458</v>
      </c>
      <c r="F19" s="10">
        <v>231.8526440712069</v>
      </c>
      <c r="G19" s="10">
        <v>241.1657348652862</v>
      </c>
      <c r="H19" s="10">
        <v>263.74456545325756</v>
      </c>
      <c r="I19" s="7">
        <f t="shared" si="1"/>
        <v>0.002014507040605684</v>
      </c>
    </row>
    <row r="20" spans="1:9" ht="12.75">
      <c r="A20" t="s">
        <v>16</v>
      </c>
      <c r="B20" s="10">
        <v>326.9133617600001</v>
      </c>
      <c r="C20" s="10">
        <v>303.18679693088535</v>
      </c>
      <c r="D20" s="10">
        <v>298.6704612501078</v>
      </c>
      <c r="E20" s="10">
        <v>287.78683264233246</v>
      </c>
      <c r="F20" s="10">
        <v>277.6435869330452</v>
      </c>
      <c r="G20" s="10">
        <v>272.4609066436284</v>
      </c>
      <c r="H20" s="10">
        <v>270.3878345278616</v>
      </c>
      <c r="I20" s="7">
        <f t="shared" si="1"/>
        <v>-0.007006371039706916</v>
      </c>
    </row>
    <row r="21" spans="1:9" ht="12.75">
      <c r="A21" s="3" t="s">
        <v>17</v>
      </c>
      <c r="B21" s="13">
        <v>3924.28973835</v>
      </c>
      <c r="C21" s="13">
        <v>4663.492258833838</v>
      </c>
      <c r="D21" s="13">
        <v>5069.593527203336</v>
      </c>
      <c r="E21" s="13">
        <v>5408.342818932451</v>
      </c>
      <c r="F21" s="13">
        <v>6088.567905794374</v>
      </c>
      <c r="G21" s="13">
        <v>6767.293619906947</v>
      </c>
      <c r="H21" s="13">
        <v>7344.968267862134</v>
      </c>
      <c r="I21" s="14">
        <f t="shared" si="1"/>
        <v>0.023487517458141705</v>
      </c>
    </row>
    <row r="22" spans="1:11" ht="12.75">
      <c r="A22" t="s">
        <v>18</v>
      </c>
      <c r="B22" s="10">
        <v>3004.41464676</v>
      </c>
      <c r="C22" s="10">
        <v>3709.6692425508045</v>
      </c>
      <c r="D22" s="10">
        <v>4052.5840663638674</v>
      </c>
      <c r="E22" s="10">
        <v>4297.688289244608</v>
      </c>
      <c r="F22" s="10">
        <v>4844.463112330071</v>
      </c>
      <c r="G22" s="10">
        <v>5348.788034137767</v>
      </c>
      <c r="H22" s="10">
        <v>5709.28565729665</v>
      </c>
      <c r="I22" s="7">
        <f t="shared" si="1"/>
        <v>0.024063146241403155</v>
      </c>
      <c r="K22" s="10"/>
    </row>
    <row r="23" spans="1:9" ht="12.75">
      <c r="A23" t="s">
        <v>19</v>
      </c>
      <c r="B23" s="10">
        <v>632.35744606</v>
      </c>
      <c r="C23" s="10">
        <v>667.3219221274364</v>
      </c>
      <c r="D23" s="10">
        <v>717.131596697714</v>
      </c>
      <c r="E23" s="10">
        <v>788.4209677610016</v>
      </c>
      <c r="F23" s="10">
        <v>890.5366059534472</v>
      </c>
      <c r="G23" s="10">
        <v>1003.275985924868</v>
      </c>
      <c r="H23" s="10">
        <v>1132.038058415399</v>
      </c>
      <c r="I23" s="7">
        <f t="shared" si="1"/>
        <v>0.021801667485752185</v>
      </c>
    </row>
    <row r="24" spans="1:9" ht="12.75">
      <c r="A24" t="s">
        <v>20</v>
      </c>
      <c r="B24" s="10">
        <v>287.51764553000027</v>
      </c>
      <c r="C24" s="10">
        <v>286.50109415559655</v>
      </c>
      <c r="D24" s="10">
        <v>299.8778641417549</v>
      </c>
      <c r="E24" s="10">
        <v>322.2335619268414</v>
      </c>
      <c r="F24" s="10">
        <v>353.56818751085615</v>
      </c>
      <c r="G24" s="10">
        <v>415.22959984431196</v>
      </c>
      <c r="H24" s="10">
        <v>503.6445521500845</v>
      </c>
      <c r="I24" s="7">
        <f t="shared" si="1"/>
        <v>0.020979503576044722</v>
      </c>
    </row>
    <row r="25" spans="1:9" ht="12.75">
      <c r="A25" s="3" t="s">
        <v>21</v>
      </c>
      <c r="B25" s="13">
        <v>17.155271690000003</v>
      </c>
      <c r="C25" s="13">
        <v>17.05335134439834</v>
      </c>
      <c r="D25" s="13">
        <v>17.434195419087136</v>
      </c>
      <c r="E25" s="13">
        <v>17.518827435684646</v>
      </c>
      <c r="F25" s="13">
        <v>17.5611434439834</v>
      </c>
      <c r="G25" s="13">
        <v>17.85735550207469</v>
      </c>
      <c r="H25" s="13">
        <v>18.66135965975104</v>
      </c>
      <c r="I25" s="14">
        <f t="shared" si="1"/>
        <v>0.0031215115859102305</v>
      </c>
    </row>
    <row r="26" spans="1:9" ht="12.75">
      <c r="A26" s="3" t="s">
        <v>22</v>
      </c>
      <c r="B26" s="13">
        <v>227.44761899</v>
      </c>
      <c r="C26" s="13">
        <v>231.05648624387234</v>
      </c>
      <c r="D26" s="13">
        <v>255.0720409793555</v>
      </c>
      <c r="E26" s="13">
        <v>270.18742118553956</v>
      </c>
      <c r="F26" s="13">
        <v>285.15363645547836</v>
      </c>
      <c r="G26" s="13">
        <v>310.56139726258374</v>
      </c>
      <c r="H26" s="13">
        <v>353.5706205466271</v>
      </c>
      <c r="I26" s="14">
        <f t="shared" si="1"/>
        <v>0.016473598246639964</v>
      </c>
    </row>
    <row r="27" spans="1:9" ht="12.75">
      <c r="A27" s="3" t="s">
        <v>23</v>
      </c>
      <c r="B27" s="13">
        <v>36.872976369999996</v>
      </c>
      <c r="C27" s="13">
        <v>36.855638963155144</v>
      </c>
      <c r="D27" s="13">
        <v>52.43956082878769</v>
      </c>
      <c r="E27" s="13">
        <v>59.87894750994094</v>
      </c>
      <c r="F27" s="13">
        <v>72.07967428797214</v>
      </c>
      <c r="G27" s="13">
        <v>90.10294877775219</v>
      </c>
      <c r="H27" s="13">
        <v>114.48588031493877</v>
      </c>
      <c r="I27" s="14">
        <f t="shared" si="1"/>
        <v>0.04285479406111947</v>
      </c>
    </row>
    <row r="28" spans="1:9" ht="12.75">
      <c r="A28" t="s">
        <v>24</v>
      </c>
      <c r="B28" s="10">
        <v>24.610203409999997</v>
      </c>
      <c r="C28" s="10">
        <v>24.853968659733585</v>
      </c>
      <c r="D28" s="10">
        <v>40.72267592239647</v>
      </c>
      <c r="E28" s="10">
        <v>48.44684800058006</v>
      </c>
      <c r="F28" s="10">
        <v>60.32210575343373</v>
      </c>
      <c r="G28" s="10">
        <v>75.82299529808789</v>
      </c>
      <c r="H28" s="10">
        <v>98.04969454347331</v>
      </c>
      <c r="I28" s="7">
        <f t="shared" si="1"/>
        <v>0.052529999410392714</v>
      </c>
    </row>
    <row r="29" spans="1:9" ht="12.75">
      <c r="A29" t="s">
        <v>25</v>
      </c>
      <c r="B29" s="10">
        <v>12.262772960000001</v>
      </c>
      <c r="C29" s="10">
        <v>12.00167030342156</v>
      </c>
      <c r="D29" s="10">
        <v>11.716884906391218</v>
      </c>
      <c r="E29" s="10">
        <v>11.432099509360878</v>
      </c>
      <c r="F29" s="10">
        <v>11.75756853453841</v>
      </c>
      <c r="G29" s="10">
        <v>14.279953479664297</v>
      </c>
      <c r="H29" s="10">
        <v>16.43618577146546</v>
      </c>
      <c r="I29" s="7">
        <f t="shared" si="1"/>
        <v>0.010907849238161127</v>
      </c>
    </row>
    <row r="30" spans="2:9" ht="12.75">
      <c r="B30" s="10"/>
      <c r="C30" s="10"/>
      <c r="D30" s="10"/>
      <c r="E30" s="10"/>
      <c r="F30" s="10"/>
      <c r="G30" s="10"/>
      <c r="H30" s="10"/>
      <c r="I30" s="7"/>
    </row>
    <row r="31" spans="1:9" ht="12.75">
      <c r="A31" s="3" t="s">
        <v>26</v>
      </c>
      <c r="B31" s="13">
        <v>4782.47484665</v>
      </c>
      <c r="C31" s="13">
        <v>5490.319556852785</v>
      </c>
      <c r="D31" s="13">
        <v>5936.757939121189</v>
      </c>
      <c r="E31" s="13">
        <v>6278.383077366063</v>
      </c>
      <c r="F31" s="13">
        <v>6972.85859098606</v>
      </c>
      <c r="G31" s="13">
        <v>7699.441962958273</v>
      </c>
      <c r="H31" s="13">
        <v>8365.818528364569</v>
      </c>
      <c r="I31" s="14">
        <f>((H31/B31)^(1/27))-1</f>
        <v>0.020926923989261548</v>
      </c>
    </row>
    <row r="32" spans="1:9" ht="12.75">
      <c r="A32" s="3"/>
      <c r="B32" s="10"/>
      <c r="C32" s="10"/>
      <c r="D32" s="10"/>
      <c r="E32" s="10"/>
      <c r="F32" s="10"/>
      <c r="G32" s="10"/>
      <c r="H32" s="10"/>
      <c r="I32" s="14"/>
    </row>
    <row r="33" spans="1:9" ht="12.75">
      <c r="A33" s="3" t="s">
        <v>27</v>
      </c>
      <c r="B33" s="13">
        <v>7345.641282409999</v>
      </c>
      <c r="C33" s="13">
        <v>7892.993205708096</v>
      </c>
      <c r="D33" s="13">
        <v>8321.125283109901</v>
      </c>
      <c r="E33" s="13">
        <v>8687.332165942262</v>
      </c>
      <c r="F33" s="13">
        <v>9455.17762902571</v>
      </c>
      <c r="G33" s="13">
        <v>10235.564245073949</v>
      </c>
      <c r="H33" s="13">
        <v>10984.051540333348</v>
      </c>
      <c r="I33" s="14">
        <f>((H33/B33)^(1/27))-1</f>
        <v>0.015012958584623481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EIA</dc:creator>
  <cp:keywords/>
  <dc:description/>
  <cp:lastModifiedBy>PE7</cp:lastModifiedBy>
  <cp:lastPrinted>2010-05-25T12:45:06Z</cp:lastPrinted>
  <dcterms:created xsi:type="dcterms:W3CDTF">2008-06-17T18:59:22Z</dcterms:created>
  <dcterms:modified xsi:type="dcterms:W3CDTF">2011-12-06T17:01:33Z</dcterms:modified>
  <cp:category/>
  <cp:version/>
  <cp:contentType/>
  <cp:contentStatus/>
</cp:coreProperties>
</file>