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8" windowWidth="12120" windowHeight="9120" activeTab="0"/>
  </bookViews>
  <sheets>
    <sheet name="3-7" sheetId="1" r:id="rId1"/>
  </sheets>
  <definedNames/>
  <calcPr fullCalcOnLoad="1" iterate="1" iterateCount="100" iterateDelta="0.001"/>
</workbook>
</file>

<file path=xl/sharedStrings.xml><?xml version="1.0" encoding="utf-8"?>
<sst xmlns="http://schemas.openxmlformats.org/spreadsheetml/2006/main" count="60" uniqueCount="59">
  <si>
    <t>Passenger and freight:</t>
  </si>
  <si>
    <t>Rail total</t>
  </si>
  <si>
    <t>Water total</t>
  </si>
  <si>
    <t>Oil pipeline total</t>
  </si>
  <si>
    <t>Water total (includes international)</t>
  </si>
  <si>
    <r>
      <t xml:space="preserve">e </t>
    </r>
    <r>
      <rPr>
        <sz val="9"/>
        <rFont val="Arial"/>
        <family val="2"/>
      </rPr>
      <t>Domestic freight forwarder's revenues after payment to live-haul carriers plus other shipper costs such as loading and unloading freight cars.</t>
    </r>
  </si>
  <si>
    <r>
      <t>Rail total</t>
    </r>
    <r>
      <rPr>
        <b/>
        <vertAlign val="superscript"/>
        <sz val="11"/>
        <rFont val="Arial Narrow"/>
        <family val="2"/>
      </rPr>
      <t>d</t>
    </r>
  </si>
  <si>
    <t>Figures also include federal operating subsidies and capital grants for Amtrak and the Northeast Corridor.</t>
  </si>
  <si>
    <r>
      <t>c</t>
    </r>
    <r>
      <rPr>
        <sz val="9"/>
        <rFont val="Arial"/>
        <family val="2"/>
      </rPr>
      <t xml:space="preserve"> Air includes aircraft and operating costs, plus domestic and international air passenger federal excise taxes.</t>
    </r>
  </si>
  <si>
    <r>
      <t>a</t>
    </r>
    <r>
      <rPr>
        <sz val="9"/>
        <rFont val="Arial"/>
        <family val="2"/>
      </rPr>
      <t xml:space="preserve"> Includes business expenditures for passenger cars.</t>
    </r>
  </si>
  <si>
    <t xml:space="preserve">SOURCE  </t>
  </si>
  <si>
    <t>TOTAL passenger and freight transportation expenditures</t>
  </si>
  <si>
    <t>Table 3-7:  Passenger and Freight Transportation Expenditures (Current $ millions)</t>
  </si>
  <si>
    <r>
      <t>b</t>
    </r>
    <r>
      <rPr>
        <sz val="9"/>
        <rFont val="Arial"/>
        <family val="2"/>
      </rPr>
      <t xml:space="preserve"> Includes federal / state operating subsidies, and federal capital grants.  Beginning in 1994, includes taxes levied directly by transit agencies and local subsidies such as bridge and tunnel tolls, and nontransit parking lot funds.</t>
    </r>
  </si>
  <si>
    <r>
      <t xml:space="preserve">d </t>
    </r>
    <r>
      <rPr>
        <sz val="9"/>
        <rFont val="Arial"/>
        <family val="2"/>
      </rPr>
      <t xml:space="preserve">Data from 1980 include federal / state / local operating subsidies and capital grants. </t>
    </r>
  </si>
  <si>
    <t>1960</t>
  </si>
  <si>
    <t>1970</t>
  </si>
  <si>
    <t>1980</t>
  </si>
  <si>
    <t>1985</t>
  </si>
  <si>
    <t>1990</t>
  </si>
  <si>
    <t>1991</t>
  </si>
  <si>
    <t>1992</t>
  </si>
  <si>
    <t>1993</t>
  </si>
  <si>
    <t>1994</t>
  </si>
  <si>
    <t>1995</t>
  </si>
  <si>
    <t>1996</t>
  </si>
  <si>
    <t>1997</t>
  </si>
  <si>
    <t>1998</t>
  </si>
  <si>
    <t>1999</t>
  </si>
  <si>
    <t>1965</t>
  </si>
  <si>
    <t>1975</t>
  </si>
  <si>
    <t>Highway, total</t>
  </si>
  <si>
    <r>
      <t>Local, bus and transit</t>
    </r>
    <r>
      <rPr>
        <vertAlign val="superscript"/>
        <sz val="11"/>
        <rFont val="Arial Narrow"/>
        <family val="2"/>
      </rPr>
      <t>b</t>
    </r>
  </si>
  <si>
    <t>Local, taxi</t>
  </si>
  <si>
    <t>Local, school bus</t>
  </si>
  <si>
    <t>Intercity, bus</t>
  </si>
  <si>
    <r>
      <t>Highway, auto purchases and ownership</t>
    </r>
    <r>
      <rPr>
        <vertAlign val="superscript"/>
        <sz val="11"/>
        <rFont val="Arial Narrow"/>
        <family val="2"/>
      </rPr>
      <t>a</t>
    </r>
  </si>
  <si>
    <r>
      <t>Air total</t>
    </r>
    <r>
      <rPr>
        <b/>
        <vertAlign val="superscript"/>
        <sz val="11"/>
        <rFont val="Arial Narrow"/>
        <family val="2"/>
      </rPr>
      <t>c</t>
    </r>
  </si>
  <si>
    <t>Local, truck</t>
  </si>
  <si>
    <t>Intercity bus</t>
  </si>
  <si>
    <t>Intercity truck</t>
  </si>
  <si>
    <t>Air (domestic and international) total</t>
  </si>
  <si>
    <r>
      <t>Other total</t>
    </r>
    <r>
      <rPr>
        <b/>
        <vertAlign val="superscript"/>
        <sz val="11"/>
        <rFont val="Arial Narrow"/>
        <family val="2"/>
      </rPr>
      <t>e</t>
    </r>
  </si>
  <si>
    <t>FREIGHT transportation expenditures, total</t>
  </si>
  <si>
    <t>PASSENGER transportation expenditures, total</t>
  </si>
  <si>
    <t>2000</t>
  </si>
  <si>
    <t>2001</t>
  </si>
  <si>
    <r>
      <t>R</t>
    </r>
    <r>
      <rPr>
        <sz val="11"/>
        <rFont val="Arial Narrow"/>
        <family val="2"/>
      </rPr>
      <t>619,433</t>
    </r>
  </si>
  <si>
    <r>
      <t>R</t>
    </r>
    <r>
      <rPr>
        <b/>
        <sz val="11"/>
        <rFont val="Arial Narrow"/>
        <family val="2"/>
      </rPr>
      <t>2,155</t>
    </r>
  </si>
  <si>
    <r>
      <t>R</t>
    </r>
    <r>
      <rPr>
        <b/>
        <sz val="11"/>
        <rFont val="Arial Narrow"/>
        <family val="2"/>
      </rPr>
      <t>9,342</t>
    </r>
  </si>
  <si>
    <t xml:space="preserve">KEY: R = revised.  </t>
  </si>
  <si>
    <r>
      <t>R</t>
    </r>
    <r>
      <rPr>
        <b/>
        <sz val="11"/>
        <color indexed="8"/>
        <rFont val="Arial Narrow"/>
        <family val="2"/>
      </rPr>
      <t>34,605</t>
    </r>
  </si>
  <si>
    <r>
      <t>R</t>
    </r>
    <r>
      <rPr>
        <b/>
        <sz val="11"/>
        <rFont val="Arial Narrow"/>
        <family val="2"/>
      </rPr>
      <t>442,597</t>
    </r>
  </si>
  <si>
    <r>
      <t>R</t>
    </r>
    <r>
      <rPr>
        <b/>
        <sz val="11"/>
        <rFont val="Arial Narrow"/>
        <family val="2"/>
      </rPr>
      <t>657,410</t>
    </r>
  </si>
  <si>
    <t>NOTE</t>
  </si>
  <si>
    <r>
      <t>R</t>
    </r>
    <r>
      <rPr>
        <b/>
        <sz val="11"/>
        <rFont val="Arial Narrow"/>
        <family val="2"/>
      </rPr>
      <t>747,412</t>
    </r>
  </si>
  <si>
    <r>
      <t>R</t>
    </r>
    <r>
      <rPr>
        <b/>
        <sz val="11"/>
        <rFont val="Arial Narrow"/>
        <family val="2"/>
      </rPr>
      <t>1,190,009</t>
    </r>
  </si>
  <si>
    <r>
      <t xml:space="preserve">1960-2001: Eno Transportation Foundation, Inc., </t>
    </r>
    <r>
      <rPr>
        <i/>
        <sz val="9"/>
        <rFont val="Arial"/>
        <family val="2"/>
      </rPr>
      <t>Transportation in America, 2002</t>
    </r>
    <r>
      <rPr>
        <sz val="9"/>
        <rFont val="Arial"/>
        <family val="2"/>
      </rPr>
      <t xml:space="preserve"> (Washington, DC: 2002), pp. 38-41, and similar tables in earlier editions.  </t>
    </r>
  </si>
  <si>
    <t xml:space="preserve">Previously published data are revised only for the selected years included in the most recent source publication.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</si>
</sst>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quot;#,##0\ ;\(&quot;$&quot;#,##0\)"/>
  </numFmts>
  <fonts count="27">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sz val="8"/>
      <name val="Helv"/>
      <family val="0"/>
    </font>
    <font>
      <b/>
      <sz val="18"/>
      <name val="Arial"/>
      <family val="0"/>
    </font>
    <font>
      <b/>
      <sz val="12"/>
      <name val="Arial"/>
      <family val="0"/>
    </font>
    <font>
      <b/>
      <sz val="10"/>
      <name val="Helv"/>
      <family val="0"/>
    </font>
    <font>
      <b/>
      <sz val="9"/>
      <name val="Helv"/>
      <family val="0"/>
    </font>
    <font>
      <b/>
      <sz val="8"/>
      <name val="Helv"/>
      <family val="0"/>
    </font>
    <font>
      <vertAlign val="superscript"/>
      <sz val="12"/>
      <name val="Helv"/>
      <family val="0"/>
    </font>
    <font>
      <b/>
      <sz val="14"/>
      <name val="Helv"/>
      <family val="0"/>
    </font>
    <font>
      <b/>
      <sz val="12"/>
      <name val="Helv"/>
      <family val="0"/>
    </font>
    <font>
      <sz val="8"/>
      <name val="Arial"/>
      <family val="2"/>
    </font>
    <font>
      <b/>
      <sz val="8"/>
      <name val="Arial"/>
      <family val="2"/>
    </font>
    <font>
      <vertAlign val="superscript"/>
      <sz val="9"/>
      <name val="Arial"/>
      <family val="2"/>
    </font>
    <font>
      <sz val="9"/>
      <name val="Arial"/>
      <family val="2"/>
    </font>
    <font>
      <b/>
      <sz val="9"/>
      <name val="Arial"/>
      <family val="2"/>
    </font>
    <font>
      <i/>
      <sz val="9"/>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b/>
      <sz val="11"/>
      <color indexed="8"/>
      <name val="Arial Narrow"/>
      <family val="2"/>
    </font>
    <font>
      <b/>
      <vertAlign val="superscript"/>
      <sz val="11"/>
      <color indexed="8"/>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style="medium"/>
      <bottom style="thin"/>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4" fillId="0" borderId="1" applyNumberFormat="0">
      <alignment horizontal="right"/>
      <protection/>
    </xf>
    <xf numFmtId="164" fontId="6" fillId="0" borderId="1" applyNumberFormat="0">
      <alignment horizontal="right" vertical="center"/>
      <protection/>
    </xf>
    <xf numFmtId="0" fontId="0" fillId="0" borderId="0" applyFont="0" applyFill="0" applyBorder="0" applyAlignment="0" applyProtection="0"/>
    <xf numFmtId="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lignment horizontal="left"/>
      <protection/>
    </xf>
    <xf numFmtId="0" fontId="10" fillId="0" borderId="2">
      <alignment horizontal="right" vertical="center"/>
      <protection/>
    </xf>
    <xf numFmtId="0" fontId="4" fillId="0" borderId="1">
      <alignment horizontal="left" vertical="center"/>
      <protection/>
    </xf>
    <xf numFmtId="0" fontId="9" fillId="0" borderId="2">
      <alignment horizontal="left" vertical="center"/>
      <protection/>
    </xf>
    <xf numFmtId="0" fontId="11" fillId="0" borderId="1">
      <alignment horizontal="left" vertical="center"/>
      <protection/>
    </xf>
    <xf numFmtId="0" fontId="9" fillId="2" borderId="0">
      <alignment horizontal="centerContinuous" wrapText="1"/>
      <protection/>
    </xf>
    <xf numFmtId="9" fontId="0" fillId="0" borderId="0" applyFont="0" applyFill="0" applyBorder="0" applyAlignment="0" applyProtection="0"/>
    <xf numFmtId="0" fontId="6" fillId="0" borderId="0">
      <alignment horizontal="right"/>
      <protection/>
    </xf>
    <xf numFmtId="0" fontId="12" fillId="0" borderId="0">
      <alignment horizontal="right"/>
      <protection/>
    </xf>
    <xf numFmtId="0" fontId="6" fillId="0" borderId="0">
      <alignment horizontal="left"/>
      <protection/>
    </xf>
    <xf numFmtId="49" fontId="12" fillId="0" borderId="2">
      <alignment horizontal="left" vertical="center"/>
      <protection/>
    </xf>
    <xf numFmtId="164" fontId="5" fillId="0" borderId="0" applyNumberFormat="0">
      <alignment horizontal="right"/>
      <protection/>
    </xf>
    <xf numFmtId="0" fontId="10" fillId="3" borderId="0">
      <alignment horizontal="centerContinuous" vertical="center" wrapText="1"/>
      <protection/>
    </xf>
    <xf numFmtId="0" fontId="10" fillId="0" borderId="3">
      <alignment horizontal="left" vertical="center"/>
      <protection/>
    </xf>
    <xf numFmtId="0" fontId="13" fillId="0" borderId="0">
      <alignment horizontal="left" vertical="top"/>
      <protection/>
    </xf>
    <xf numFmtId="0" fontId="9" fillId="0" borderId="0">
      <alignment horizontal="left"/>
      <protection/>
    </xf>
    <xf numFmtId="0" fontId="14" fillId="0" borderId="0">
      <alignment horizontal="left"/>
      <protection/>
    </xf>
    <xf numFmtId="0" fontId="4" fillId="0" borderId="0">
      <alignment horizontal="left"/>
      <protection/>
    </xf>
    <xf numFmtId="0" fontId="13" fillId="0" borderId="0">
      <alignment horizontal="left" vertical="top"/>
      <protection/>
    </xf>
    <xf numFmtId="0" fontId="14" fillId="0" borderId="0">
      <alignment horizontal="left"/>
      <protection/>
    </xf>
    <xf numFmtId="0" fontId="4" fillId="0" borderId="0">
      <alignment horizontal="left"/>
      <protection/>
    </xf>
    <xf numFmtId="0" fontId="0" fillId="0" borderId="4" applyNumberFormat="0" applyFont="0" applyFill="0" applyAlignment="0" applyProtection="0"/>
    <xf numFmtId="49" fontId="5" fillId="0" borderId="1">
      <alignment horizontal="left"/>
      <protection/>
    </xf>
    <xf numFmtId="0" fontId="10" fillId="0" borderId="2">
      <alignment horizontal="left"/>
      <protection/>
    </xf>
    <xf numFmtId="0" fontId="9" fillId="0" borderId="0">
      <alignment horizontal="left" vertical="center"/>
      <protection/>
    </xf>
  </cellStyleXfs>
  <cellXfs count="55">
    <xf numFmtId="0" fontId="0" fillId="0" borderId="0" xfId="0" applyAlignment="1">
      <alignment/>
    </xf>
    <xf numFmtId="0" fontId="0" fillId="0" borderId="0" xfId="0" applyFont="1" applyFill="1" applyAlignment="1">
      <alignment/>
    </xf>
    <xf numFmtId="0" fontId="15" fillId="0" borderId="0" xfId="0" applyFont="1" applyFill="1" applyAlignment="1">
      <alignment/>
    </xf>
    <xf numFmtId="0" fontId="0" fillId="0" borderId="0" xfId="0" applyFont="1" applyFill="1" applyBorder="1" applyAlignment="1">
      <alignment/>
    </xf>
    <xf numFmtId="0" fontId="1" fillId="0" borderId="0" xfId="0" applyFont="1" applyFill="1" applyAlignment="1">
      <alignment/>
    </xf>
    <xf numFmtId="0" fontId="0" fillId="0" borderId="5" xfId="0" applyFont="1" applyFill="1" applyBorder="1" applyAlignment="1">
      <alignment/>
    </xf>
    <xf numFmtId="0" fontId="15" fillId="0" borderId="5" xfId="0" applyFont="1" applyFill="1" applyBorder="1" applyAlignment="1">
      <alignment/>
    </xf>
    <xf numFmtId="0" fontId="16" fillId="0" borderId="0" xfId="0" applyFont="1" applyFill="1" applyAlignment="1">
      <alignment/>
    </xf>
    <xf numFmtId="0" fontId="15" fillId="0" borderId="0" xfId="0" applyFont="1" applyFill="1" applyBorder="1" applyAlignment="1">
      <alignment/>
    </xf>
    <xf numFmtId="0" fontId="17" fillId="0" borderId="0" xfId="31" applyFont="1" applyFill="1" applyBorder="1" applyAlignment="1">
      <alignment horizontal="left"/>
      <protection/>
    </xf>
    <xf numFmtId="0" fontId="18" fillId="0" borderId="0" xfId="31" applyFont="1" applyFill="1" applyBorder="1" applyAlignment="1">
      <alignment horizontal="left"/>
      <protection/>
    </xf>
    <xf numFmtId="0" fontId="18" fillId="0" borderId="0" xfId="0" applyFont="1" applyFill="1" applyAlignment="1">
      <alignment horizontal="left"/>
    </xf>
    <xf numFmtId="0" fontId="19" fillId="0" borderId="0" xfId="31" applyFont="1" applyFill="1" applyBorder="1" applyAlignment="1">
      <alignment horizontal="left"/>
      <protection/>
    </xf>
    <xf numFmtId="0" fontId="17" fillId="0" borderId="0" xfId="31" applyFont="1" applyFill="1" applyBorder="1" applyAlignment="1">
      <alignment horizontal="left" wrapText="1"/>
      <protection/>
    </xf>
    <xf numFmtId="0" fontId="21" fillId="0" borderId="0" xfId="31" applyFont="1" applyFill="1" applyBorder="1" applyAlignment="1">
      <alignment horizontal="left"/>
      <protection/>
    </xf>
    <xf numFmtId="3" fontId="22" fillId="0" borderId="0" xfId="22" applyNumberFormat="1" applyFont="1" applyFill="1" applyBorder="1" applyAlignment="1">
      <alignment horizontal="right"/>
      <protection/>
    </xf>
    <xf numFmtId="0" fontId="22" fillId="0" borderId="0" xfId="0" applyFont="1" applyFill="1" applyAlignment="1">
      <alignment/>
    </xf>
    <xf numFmtId="0" fontId="22" fillId="0" borderId="0" xfId="31" applyFont="1" applyFill="1" applyBorder="1" applyAlignment="1">
      <alignment horizontal="left"/>
      <protection/>
    </xf>
    <xf numFmtId="3" fontId="21" fillId="0" borderId="0" xfId="22" applyNumberFormat="1" applyFont="1" applyFill="1" applyBorder="1" applyAlignment="1">
      <alignment horizontal="right"/>
      <protection/>
    </xf>
    <xf numFmtId="3" fontId="22" fillId="0" borderId="0" xfId="0" applyNumberFormat="1" applyFont="1" applyFill="1" applyAlignment="1">
      <alignment/>
    </xf>
    <xf numFmtId="3" fontId="21" fillId="0" borderId="0" xfId="0" applyNumberFormat="1" applyFont="1" applyFill="1" applyBorder="1" applyAlignment="1">
      <alignment/>
    </xf>
    <xf numFmtId="3" fontId="21" fillId="0" borderId="5" xfId="22" applyNumberFormat="1" applyFont="1" applyFill="1" applyBorder="1" applyAlignment="1">
      <alignment horizontal="right"/>
      <protection/>
    </xf>
    <xf numFmtId="49" fontId="18" fillId="0" borderId="0" xfId="0" applyNumberFormat="1" applyFont="1" applyFill="1" applyAlignment="1">
      <alignment horizontal="left"/>
    </xf>
    <xf numFmtId="3" fontId="22" fillId="0" borderId="0" xfId="0" applyNumberFormat="1" applyFont="1" applyFill="1" applyAlignment="1">
      <alignment horizontal="right"/>
    </xf>
    <xf numFmtId="3" fontId="21" fillId="0" borderId="5" xfId="0" applyNumberFormat="1" applyFont="1" applyFill="1" applyBorder="1" applyAlignment="1">
      <alignment horizontal="right"/>
    </xf>
    <xf numFmtId="0" fontId="22" fillId="0" borderId="0" xfId="31" applyFont="1" applyFill="1" applyBorder="1" applyAlignment="1">
      <alignment horizontal="left" vertical="top"/>
      <protection/>
    </xf>
    <xf numFmtId="0" fontId="21" fillId="0" borderId="5" xfId="31" applyFont="1" applyFill="1" applyBorder="1" applyAlignment="1">
      <alignment horizontal="left"/>
      <protection/>
    </xf>
    <xf numFmtId="0" fontId="21" fillId="0" borderId="6" xfId="32" applyFont="1" applyFill="1" applyBorder="1" applyAlignment="1">
      <alignment horizontal="center" wrapText="1"/>
      <protection/>
    </xf>
    <xf numFmtId="49" fontId="21" fillId="0" borderId="6" xfId="32" applyNumberFormat="1" applyFont="1" applyFill="1" applyBorder="1" applyAlignment="1">
      <alignment horizontal="center"/>
      <protection/>
    </xf>
    <xf numFmtId="0" fontId="0" fillId="0" borderId="0" xfId="0" applyFont="1" applyFill="1" applyAlignment="1">
      <alignment horizontal="center"/>
    </xf>
    <xf numFmtId="3" fontId="22" fillId="0" borderId="0" xfId="0" applyNumberFormat="1" applyFont="1" applyFill="1" applyBorder="1" applyAlignment="1">
      <alignment/>
    </xf>
    <xf numFmtId="3" fontId="21" fillId="0" borderId="0" xfId="0" applyNumberFormat="1" applyFont="1" applyFill="1" applyBorder="1" applyAlignment="1">
      <alignment horizontal="right"/>
    </xf>
    <xf numFmtId="3" fontId="21" fillId="0" borderId="0" xfId="0" applyNumberFormat="1" applyFont="1" applyFill="1" applyAlignment="1">
      <alignment horizontal="right"/>
    </xf>
    <xf numFmtId="3" fontId="21" fillId="0" borderId="0" xfId="0" applyNumberFormat="1" applyFont="1" applyFill="1" applyAlignment="1">
      <alignment/>
    </xf>
    <xf numFmtId="3" fontId="25" fillId="0" borderId="0" xfId="22" applyNumberFormat="1" applyFont="1" applyFill="1" applyBorder="1" applyAlignment="1">
      <alignment horizontal="right"/>
      <protection/>
    </xf>
    <xf numFmtId="3" fontId="21" fillId="0" borderId="0" xfId="32" applyNumberFormat="1" applyFont="1" applyFill="1" applyBorder="1" applyAlignment="1">
      <alignment horizontal="right" wrapText="1"/>
      <protection/>
    </xf>
    <xf numFmtId="3" fontId="21" fillId="0" borderId="5" xfId="0" applyNumberFormat="1" applyFont="1" applyFill="1" applyBorder="1" applyAlignment="1">
      <alignment/>
    </xf>
    <xf numFmtId="0" fontId="0" fillId="0" borderId="0" xfId="0" applyFill="1" applyBorder="1" applyAlignment="1">
      <alignment horizontal="left" wrapText="1"/>
    </xf>
    <xf numFmtId="3" fontId="16" fillId="0" borderId="0" xfId="0" applyNumberFormat="1" applyFont="1" applyFill="1" applyAlignment="1">
      <alignment/>
    </xf>
    <xf numFmtId="0" fontId="8" fillId="0" borderId="5" xfId="46" applyFont="1" applyFill="1" applyBorder="1" applyAlignment="1">
      <alignment horizontal="left"/>
      <protection/>
    </xf>
    <xf numFmtId="0" fontId="0" fillId="0" borderId="5" xfId="0" applyFill="1" applyBorder="1" applyAlignment="1">
      <alignment/>
    </xf>
    <xf numFmtId="0" fontId="19" fillId="0" borderId="0" xfId="31" applyFont="1" applyFill="1" applyBorder="1" applyAlignment="1">
      <alignment horizontal="left" wrapText="1"/>
      <protection/>
    </xf>
    <xf numFmtId="0" fontId="0" fillId="0" borderId="0" xfId="0" applyFill="1" applyBorder="1" applyAlignment="1">
      <alignment horizontal="left" wrapText="1"/>
    </xf>
    <xf numFmtId="0" fontId="17" fillId="0" borderId="0" xfId="31" applyFont="1" applyFill="1" applyBorder="1" applyAlignment="1">
      <alignment horizontal="left" wrapText="1"/>
      <protection/>
    </xf>
    <xf numFmtId="0" fontId="18" fillId="0" borderId="0" xfId="31" applyFont="1" applyFill="1" applyBorder="1" applyAlignment="1">
      <alignment horizontal="left" wrapText="1"/>
      <protection/>
    </xf>
    <xf numFmtId="0" fontId="0" fillId="0" borderId="0" xfId="0" applyFill="1" applyAlignment="1">
      <alignment horizontal="left" wrapText="1"/>
    </xf>
    <xf numFmtId="3" fontId="24" fillId="0" borderId="0" xfId="22" applyNumberFormat="1" applyFont="1" applyFill="1" applyBorder="1" applyAlignment="1">
      <alignment horizontal="right"/>
      <protection/>
    </xf>
    <xf numFmtId="3" fontId="23" fillId="0" borderId="0" xfId="22" applyNumberFormat="1" applyFont="1" applyFill="1" applyBorder="1" applyAlignment="1">
      <alignment horizontal="right"/>
      <protection/>
    </xf>
    <xf numFmtId="3" fontId="24" fillId="0" borderId="0" xfId="32" applyNumberFormat="1" applyFont="1" applyFill="1" applyBorder="1" applyAlignment="1">
      <alignment horizontal="right" wrapText="1"/>
      <protection/>
    </xf>
    <xf numFmtId="3" fontId="26" fillId="0" borderId="0" xfId="22" applyNumberFormat="1" applyFont="1" applyFill="1" applyBorder="1" applyAlignment="1">
      <alignment horizontal="right"/>
      <protection/>
    </xf>
    <xf numFmtId="3" fontId="24" fillId="0" borderId="5" xfId="0" applyNumberFormat="1" applyFont="1" applyFill="1" applyBorder="1" applyAlignment="1">
      <alignment horizontal="right" vertical="center"/>
    </xf>
    <xf numFmtId="0" fontId="19" fillId="0" borderId="0" xfId="0" applyFont="1" applyFill="1" applyAlignment="1">
      <alignment/>
    </xf>
    <xf numFmtId="0" fontId="18" fillId="0" borderId="0" xfId="0" applyFont="1" applyFill="1" applyAlignment="1">
      <alignment horizontal="left" wrapText="1"/>
    </xf>
    <xf numFmtId="0" fontId="19" fillId="0" borderId="0" xfId="0" applyFont="1" applyFill="1" applyAlignment="1">
      <alignment horizontal="left" wrapText="1"/>
    </xf>
    <xf numFmtId="49" fontId="18" fillId="0" borderId="0" xfId="0" applyNumberFormat="1" applyFont="1" applyFill="1" applyAlignment="1">
      <alignment horizontal="left" wrapText="1"/>
    </xf>
  </cellXfs>
  <cellStyles count="38">
    <cellStyle name="Normal" xfId="0"/>
    <cellStyle name="Comma" xfId="15"/>
    <cellStyle name="Comma [0]" xfId="16"/>
    <cellStyle name="Comma0" xfId="17"/>
    <cellStyle name="Currency" xfId="18"/>
    <cellStyle name="Currency [0]" xfId="19"/>
    <cellStyle name="Currency0" xfId="20"/>
    <cellStyle name="Data" xfId="21"/>
    <cellStyle name="Data_Sheet1 (2)_3" xfId="22"/>
    <cellStyle name="Date" xfId="23"/>
    <cellStyle name="Fixed" xfId="24"/>
    <cellStyle name="Heading 1" xfId="25"/>
    <cellStyle name="Heading 2" xfId="26"/>
    <cellStyle name="Hed Side" xfId="27"/>
    <cellStyle name="Hed Side bold" xfId="28"/>
    <cellStyle name="Hed Side Regular" xfId="29"/>
    <cellStyle name="Hed Side_1-43A" xfId="30"/>
    <cellStyle name="Hed Side_Sheet1 (2)_2" xfId="31"/>
    <cellStyle name="Hed Top" xfId="32"/>
    <cellStyle name="Percent" xfId="33"/>
    <cellStyle name="Source Hed" xfId="34"/>
    <cellStyle name="Source Superscript" xfId="35"/>
    <cellStyle name="Source Text" xfId="36"/>
    <cellStyle name="Superscript" xfId="37"/>
    <cellStyle name="Table Data" xfId="38"/>
    <cellStyle name="Table Head Top" xfId="39"/>
    <cellStyle name="Table Hed Side" xfId="40"/>
    <cellStyle name="Table Title" xfId="41"/>
    <cellStyle name="Title Text" xfId="42"/>
    <cellStyle name="Title Text 1" xfId="43"/>
    <cellStyle name="Title Text 2" xfId="44"/>
    <cellStyle name="Title-1" xfId="45"/>
    <cellStyle name="Title-2" xfId="46"/>
    <cellStyle name="Title-3" xfId="47"/>
    <cellStyle name="Total" xfId="48"/>
    <cellStyle name="Wrap" xfId="49"/>
    <cellStyle name="Wrap Bold" xfId="50"/>
    <cellStyle name="Wrap Title" xfId="5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88"/>
  <sheetViews>
    <sheetView tabSelected="1" workbookViewId="0" topLeftCell="A1">
      <selection activeCell="A1" sqref="A1:G1"/>
    </sheetView>
  </sheetViews>
  <sheetFormatPr defaultColWidth="9.140625" defaultRowHeight="12.75"/>
  <cols>
    <col min="1" max="1" width="53.421875" style="1" bestFit="1" customWidth="1"/>
    <col min="2" max="14" width="8.7109375" style="1" customWidth="1"/>
    <col min="15" max="15" width="8.7109375" style="2" customWidth="1"/>
    <col min="16" max="17" width="8.7109375" style="1" customWidth="1"/>
    <col min="18" max="255" width="8.8515625" style="1" customWidth="1"/>
    <col min="256" max="16384" width="9.140625" style="1" customWidth="1"/>
  </cols>
  <sheetData>
    <row r="1" spans="1:17" ht="15.75" thickBot="1">
      <c r="A1" s="39" t="s">
        <v>12</v>
      </c>
      <c r="B1" s="40"/>
      <c r="C1" s="40"/>
      <c r="D1" s="40"/>
      <c r="E1" s="40"/>
      <c r="F1" s="40"/>
      <c r="G1" s="40"/>
      <c r="H1" s="5"/>
      <c r="I1" s="5"/>
      <c r="J1" s="5"/>
      <c r="K1" s="5"/>
      <c r="L1" s="5"/>
      <c r="M1" s="5"/>
      <c r="N1" s="5"/>
      <c r="O1" s="6"/>
      <c r="P1" s="5"/>
      <c r="Q1" s="5"/>
    </row>
    <row r="2" spans="1:19" s="29" customFormat="1" ht="13.5">
      <c r="A2" s="27"/>
      <c r="B2" s="28" t="s">
        <v>15</v>
      </c>
      <c r="C2" s="28" t="s">
        <v>29</v>
      </c>
      <c r="D2" s="28" t="s">
        <v>16</v>
      </c>
      <c r="E2" s="28" t="s">
        <v>30</v>
      </c>
      <c r="F2" s="28" t="s">
        <v>17</v>
      </c>
      <c r="G2" s="28" t="s">
        <v>18</v>
      </c>
      <c r="H2" s="28" t="s">
        <v>19</v>
      </c>
      <c r="I2" s="28" t="s">
        <v>20</v>
      </c>
      <c r="J2" s="28" t="s">
        <v>21</v>
      </c>
      <c r="K2" s="28" t="s">
        <v>22</v>
      </c>
      <c r="L2" s="28" t="s">
        <v>23</v>
      </c>
      <c r="M2" s="28" t="s">
        <v>24</v>
      </c>
      <c r="N2" s="28" t="s">
        <v>25</v>
      </c>
      <c r="O2" s="28" t="s">
        <v>26</v>
      </c>
      <c r="P2" s="28" t="s">
        <v>27</v>
      </c>
      <c r="Q2" s="28" t="s">
        <v>28</v>
      </c>
      <c r="R2" s="28" t="s">
        <v>45</v>
      </c>
      <c r="S2" s="28" t="s">
        <v>46</v>
      </c>
    </row>
    <row r="3" spans="1:19" ht="15.75">
      <c r="A3" s="14" t="s">
        <v>11</v>
      </c>
      <c r="B3" s="18">
        <f>+B4+B14</f>
        <v>107461</v>
      </c>
      <c r="C3" s="18">
        <f aca="true" t="shared" si="0" ref="C3:S3">+C4+C14</f>
        <v>146523</v>
      </c>
      <c r="D3" s="18">
        <f t="shared" si="0"/>
        <v>195871</v>
      </c>
      <c r="E3" s="18">
        <f t="shared" si="0"/>
        <v>299221</v>
      </c>
      <c r="F3" s="18">
        <f t="shared" si="0"/>
        <v>569879</v>
      </c>
      <c r="G3" s="18">
        <f t="shared" si="0"/>
        <v>780232</v>
      </c>
      <c r="H3" s="18">
        <f t="shared" si="0"/>
        <v>967746</v>
      </c>
      <c r="I3" s="18">
        <f t="shared" si="0"/>
        <v>946924</v>
      </c>
      <c r="J3" s="18">
        <f t="shared" si="0"/>
        <v>1001871</v>
      </c>
      <c r="K3" s="18">
        <f t="shared" si="0"/>
        <v>1061218</v>
      </c>
      <c r="L3" s="18">
        <f t="shared" si="0"/>
        <v>1138107</v>
      </c>
      <c r="M3" s="46" t="s">
        <v>56</v>
      </c>
      <c r="N3" s="18">
        <f t="shared" si="0"/>
        <v>1267010</v>
      </c>
      <c r="O3" s="18">
        <f t="shared" si="0"/>
        <v>1341796</v>
      </c>
      <c r="P3" s="18">
        <f t="shared" si="0"/>
        <v>1395875</v>
      </c>
      <c r="Q3" s="18">
        <f t="shared" si="0"/>
        <v>1498672</v>
      </c>
      <c r="R3" s="18">
        <f t="shared" si="0"/>
        <v>1566965</v>
      </c>
      <c r="S3" s="18">
        <f t="shared" si="0"/>
        <v>1589782</v>
      </c>
    </row>
    <row r="4" spans="1:49" ht="15.75">
      <c r="A4" s="14" t="s">
        <v>44</v>
      </c>
      <c r="B4" s="18">
        <f aca="true" t="shared" si="1" ref="B4:Q4">SUM(B6:B13)</f>
        <v>59694</v>
      </c>
      <c r="C4" s="18">
        <f t="shared" si="1"/>
        <v>81592</v>
      </c>
      <c r="D4" s="18">
        <f t="shared" si="1"/>
        <v>111893</v>
      </c>
      <c r="E4" s="18">
        <f t="shared" si="1"/>
        <v>183382</v>
      </c>
      <c r="F4" s="18">
        <f t="shared" si="1"/>
        <v>356143</v>
      </c>
      <c r="G4" s="18">
        <f t="shared" si="1"/>
        <v>506620</v>
      </c>
      <c r="H4" s="18">
        <v>616796</v>
      </c>
      <c r="I4" s="18">
        <f t="shared" si="1"/>
        <v>591715</v>
      </c>
      <c r="J4" s="18">
        <f t="shared" si="1"/>
        <v>626791</v>
      </c>
      <c r="K4" s="18">
        <f t="shared" si="1"/>
        <v>664883</v>
      </c>
      <c r="L4" s="18">
        <f t="shared" si="1"/>
        <v>717787</v>
      </c>
      <c r="M4" s="46" t="s">
        <v>55</v>
      </c>
      <c r="N4" s="18">
        <f t="shared" si="1"/>
        <v>799807</v>
      </c>
      <c r="O4" s="18">
        <f t="shared" si="1"/>
        <v>846731</v>
      </c>
      <c r="P4" s="18">
        <f t="shared" si="1"/>
        <v>867445</v>
      </c>
      <c r="Q4" s="18">
        <f t="shared" si="1"/>
        <v>936917</v>
      </c>
      <c r="R4" s="18">
        <v>991190</v>
      </c>
      <c r="S4" s="18">
        <v>1010172</v>
      </c>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row>
    <row r="5" spans="1:49" s="4" customFormat="1" ht="15.75">
      <c r="A5" s="14" t="s">
        <v>31</v>
      </c>
      <c r="B5" s="18">
        <f aca="true" t="shared" si="2" ref="B5:Q5">SUM(B6:B10)</f>
        <v>55099</v>
      </c>
      <c r="C5" s="18">
        <f t="shared" si="2"/>
        <v>74967</v>
      </c>
      <c r="D5" s="18">
        <f t="shared" si="2"/>
        <v>100577</v>
      </c>
      <c r="E5" s="18">
        <f t="shared" si="2"/>
        <v>163025</v>
      </c>
      <c r="F5" s="18">
        <f t="shared" si="2"/>
        <v>314722</v>
      </c>
      <c r="G5" s="18">
        <f t="shared" si="2"/>
        <v>451825</v>
      </c>
      <c r="H5" s="18">
        <f t="shared" si="2"/>
        <v>537840</v>
      </c>
      <c r="I5" s="18">
        <f t="shared" si="2"/>
        <v>513069</v>
      </c>
      <c r="J5" s="18">
        <f t="shared" si="2"/>
        <v>546971</v>
      </c>
      <c r="K5" s="18">
        <f t="shared" si="2"/>
        <v>583977</v>
      </c>
      <c r="L5" s="18">
        <f t="shared" si="2"/>
        <v>635195</v>
      </c>
      <c r="M5" s="46" t="s">
        <v>53</v>
      </c>
      <c r="N5" s="18">
        <f t="shared" si="2"/>
        <v>709738</v>
      </c>
      <c r="O5" s="18">
        <f t="shared" si="2"/>
        <v>745726</v>
      </c>
      <c r="P5" s="18">
        <f t="shared" si="2"/>
        <v>762367</v>
      </c>
      <c r="Q5" s="18">
        <f t="shared" si="2"/>
        <v>827468</v>
      </c>
      <c r="R5" s="18">
        <f>SUM(R6:R10)</f>
        <v>859697</v>
      </c>
      <c r="S5" s="18">
        <f>SUM(S6:S10)</f>
        <v>886697</v>
      </c>
      <c r="T5" s="38"/>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s="4" customFormat="1" ht="15.75">
      <c r="A6" s="25" t="s">
        <v>36</v>
      </c>
      <c r="B6" s="15">
        <v>51610</v>
      </c>
      <c r="C6" s="15">
        <v>71064</v>
      </c>
      <c r="D6" s="15">
        <v>94978</v>
      </c>
      <c r="E6" s="15">
        <v>152238</v>
      </c>
      <c r="F6" s="15">
        <v>297128</v>
      </c>
      <c r="G6" s="15">
        <v>426796</v>
      </c>
      <c r="H6" s="15">
        <v>507308</v>
      </c>
      <c r="I6" s="15">
        <v>481929</v>
      </c>
      <c r="J6" s="15">
        <v>514970</v>
      </c>
      <c r="K6" s="15">
        <v>551558</v>
      </c>
      <c r="L6" s="15">
        <v>601206</v>
      </c>
      <c r="M6" s="47" t="s">
        <v>47</v>
      </c>
      <c r="N6" s="15">
        <v>672416</v>
      </c>
      <c r="O6" s="15">
        <v>706064</v>
      </c>
      <c r="P6" s="23">
        <v>722484</v>
      </c>
      <c r="Q6" s="19">
        <v>787407</v>
      </c>
      <c r="R6" s="19">
        <v>809429</v>
      </c>
      <c r="S6" s="19">
        <v>835560</v>
      </c>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5.75">
      <c r="A7" s="17" t="s">
        <v>32</v>
      </c>
      <c r="B7" s="15">
        <v>1337</v>
      </c>
      <c r="C7" s="15">
        <v>1454</v>
      </c>
      <c r="D7" s="15">
        <v>1841</v>
      </c>
      <c r="E7" s="15">
        <v>4697</v>
      </c>
      <c r="F7" s="15">
        <v>9297</v>
      </c>
      <c r="G7" s="15">
        <v>13548</v>
      </c>
      <c r="H7" s="15">
        <v>16721</v>
      </c>
      <c r="I7" s="15">
        <v>17356</v>
      </c>
      <c r="J7" s="15">
        <v>18012</v>
      </c>
      <c r="K7" s="15">
        <v>18794</v>
      </c>
      <c r="L7" s="15">
        <v>20082</v>
      </c>
      <c r="M7" s="15">
        <v>21647</v>
      </c>
      <c r="N7" s="15">
        <v>21318</v>
      </c>
      <c r="O7" s="15">
        <v>21932</v>
      </c>
      <c r="P7" s="23">
        <v>21445</v>
      </c>
      <c r="Q7" s="19">
        <v>21702</v>
      </c>
      <c r="R7" s="19">
        <v>30586</v>
      </c>
      <c r="S7" s="19">
        <v>30591</v>
      </c>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ht="13.5">
      <c r="A8" s="17" t="s">
        <v>33</v>
      </c>
      <c r="B8" s="15">
        <v>1107</v>
      </c>
      <c r="C8" s="15">
        <v>1113</v>
      </c>
      <c r="D8" s="15">
        <v>1740</v>
      </c>
      <c r="E8" s="15">
        <v>2900</v>
      </c>
      <c r="F8" s="15">
        <v>2755</v>
      </c>
      <c r="G8" s="15">
        <v>3770</v>
      </c>
      <c r="H8" s="15">
        <v>4030</v>
      </c>
      <c r="I8" s="15">
        <v>4030</v>
      </c>
      <c r="J8" s="15">
        <v>4030</v>
      </c>
      <c r="K8" s="15">
        <v>4340</v>
      </c>
      <c r="L8" s="15">
        <v>4650</v>
      </c>
      <c r="M8" s="15">
        <v>4960</v>
      </c>
      <c r="N8" s="15">
        <v>5425</v>
      </c>
      <c r="O8" s="15">
        <v>5735</v>
      </c>
      <c r="P8" s="23">
        <v>6355</v>
      </c>
      <c r="Q8" s="19">
        <v>6200</v>
      </c>
      <c r="R8" s="19">
        <v>5580</v>
      </c>
      <c r="S8" s="19">
        <v>5735</v>
      </c>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ht="13.5">
      <c r="A9" s="17" t="s">
        <v>34</v>
      </c>
      <c r="B9" s="15">
        <v>486</v>
      </c>
      <c r="C9" s="15">
        <v>707</v>
      </c>
      <c r="D9" s="15">
        <v>1219</v>
      </c>
      <c r="E9" s="15">
        <v>2174</v>
      </c>
      <c r="F9" s="15">
        <v>3833</v>
      </c>
      <c r="G9" s="15">
        <v>5722</v>
      </c>
      <c r="H9" s="15">
        <v>8031</v>
      </c>
      <c r="I9" s="15">
        <v>7879</v>
      </c>
      <c r="J9" s="15">
        <v>8060</v>
      </c>
      <c r="K9" s="15">
        <v>7618</v>
      </c>
      <c r="L9" s="15">
        <v>7847</v>
      </c>
      <c r="M9" s="15">
        <v>9889</v>
      </c>
      <c r="N9" s="15">
        <v>9082</v>
      </c>
      <c r="O9" s="15">
        <v>10353</v>
      </c>
      <c r="P9" s="19">
        <v>10326</v>
      </c>
      <c r="Q9" s="19">
        <v>10340</v>
      </c>
      <c r="R9" s="19">
        <v>12104</v>
      </c>
      <c r="S9" s="19">
        <v>12624</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s="4" customFormat="1" ht="13.5">
      <c r="A10" s="14" t="s">
        <v>35</v>
      </c>
      <c r="B10" s="18">
        <v>559</v>
      </c>
      <c r="C10" s="18">
        <v>629</v>
      </c>
      <c r="D10" s="18">
        <v>799</v>
      </c>
      <c r="E10" s="18">
        <v>1016</v>
      </c>
      <c r="F10" s="18">
        <v>1709</v>
      </c>
      <c r="G10" s="18">
        <v>1989</v>
      </c>
      <c r="H10" s="18">
        <v>1750</v>
      </c>
      <c r="I10" s="18">
        <v>1875</v>
      </c>
      <c r="J10" s="18">
        <v>1899</v>
      </c>
      <c r="K10" s="18">
        <v>1667</v>
      </c>
      <c r="L10" s="18">
        <v>1410</v>
      </c>
      <c r="M10" s="18">
        <v>1481</v>
      </c>
      <c r="N10" s="18">
        <v>1497</v>
      </c>
      <c r="O10" s="18">
        <v>1642</v>
      </c>
      <c r="P10" s="31">
        <v>1757</v>
      </c>
      <c r="Q10" s="20">
        <v>1819</v>
      </c>
      <c r="R10" s="20">
        <v>1998</v>
      </c>
      <c r="S10" s="20">
        <v>2187</v>
      </c>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s="4" customFormat="1" ht="15.75">
      <c r="A11" s="14" t="s">
        <v>37</v>
      </c>
      <c r="B11" s="18">
        <v>3555</v>
      </c>
      <c r="C11" s="18">
        <v>5682</v>
      </c>
      <c r="D11" s="18">
        <v>10565</v>
      </c>
      <c r="E11" s="18">
        <v>18851</v>
      </c>
      <c r="F11" s="18">
        <v>38135</v>
      </c>
      <c r="G11" s="18">
        <v>50319</v>
      </c>
      <c r="H11" s="18">
        <v>73045</v>
      </c>
      <c r="I11" s="18">
        <v>72841</v>
      </c>
      <c r="J11" s="18">
        <v>73780</v>
      </c>
      <c r="K11" s="18">
        <v>74123</v>
      </c>
      <c r="L11" s="18">
        <v>76146</v>
      </c>
      <c r="M11" s="18">
        <v>81155</v>
      </c>
      <c r="N11" s="18">
        <v>82331</v>
      </c>
      <c r="O11" s="18">
        <v>93268</v>
      </c>
      <c r="P11" s="32">
        <v>97358</v>
      </c>
      <c r="Q11" s="33">
        <v>101750</v>
      </c>
      <c r="R11" s="33">
        <v>119997</v>
      </c>
      <c r="S11" s="33">
        <v>111866</v>
      </c>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s="4" customFormat="1" ht="15.75">
      <c r="A12" s="14" t="s">
        <v>6</v>
      </c>
      <c r="B12" s="18">
        <v>759</v>
      </c>
      <c r="C12" s="18">
        <v>598</v>
      </c>
      <c r="D12" s="18">
        <v>464</v>
      </c>
      <c r="E12" s="18">
        <v>1212</v>
      </c>
      <c r="F12" s="18">
        <v>2976</v>
      </c>
      <c r="G12" s="18">
        <v>3875</v>
      </c>
      <c r="H12" s="18">
        <v>4521</v>
      </c>
      <c r="I12" s="18">
        <v>4414</v>
      </c>
      <c r="J12" s="18">
        <v>4571</v>
      </c>
      <c r="K12" s="18">
        <v>5278</v>
      </c>
      <c r="L12" s="18">
        <v>4882</v>
      </c>
      <c r="M12" s="18">
        <v>6693</v>
      </c>
      <c r="N12" s="18">
        <v>5895</v>
      </c>
      <c r="O12" s="18">
        <v>5763</v>
      </c>
      <c r="P12" s="32">
        <v>5691</v>
      </c>
      <c r="Q12" s="33">
        <v>5611</v>
      </c>
      <c r="R12" s="33">
        <v>6834</v>
      </c>
      <c r="S12" s="33">
        <v>7421</v>
      </c>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s="4" customFormat="1" ht="15.75">
      <c r="A13" s="14" t="s">
        <v>4</v>
      </c>
      <c r="B13" s="18">
        <v>281</v>
      </c>
      <c r="C13" s="18">
        <v>345</v>
      </c>
      <c r="D13" s="18">
        <v>287</v>
      </c>
      <c r="E13" s="18">
        <v>294</v>
      </c>
      <c r="F13" s="18">
        <v>310</v>
      </c>
      <c r="G13" s="18">
        <v>601</v>
      </c>
      <c r="H13" s="18">
        <v>1391</v>
      </c>
      <c r="I13" s="18">
        <v>1391</v>
      </c>
      <c r="J13" s="18">
        <v>1469</v>
      </c>
      <c r="K13" s="18">
        <v>1505</v>
      </c>
      <c r="L13" s="18">
        <v>1564</v>
      </c>
      <c r="M13" s="46" t="s">
        <v>48</v>
      </c>
      <c r="N13" s="18">
        <v>1843</v>
      </c>
      <c r="O13" s="18">
        <v>1974</v>
      </c>
      <c r="P13" s="31">
        <v>2029</v>
      </c>
      <c r="Q13" s="20">
        <v>2088</v>
      </c>
      <c r="R13" s="20">
        <v>4663</v>
      </c>
      <c r="S13" s="20">
        <v>4187</v>
      </c>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15.75">
      <c r="A14" s="14" t="s">
        <v>43</v>
      </c>
      <c r="B14" s="35">
        <f>+B15+B19+B20+B21+B22+B23</f>
        <v>47767</v>
      </c>
      <c r="C14" s="35">
        <f aca="true" t="shared" si="3" ref="C14:N14">+C15+C19+C20+C21+C22+C23</f>
        <v>64931</v>
      </c>
      <c r="D14" s="35">
        <f t="shared" si="3"/>
        <v>83978</v>
      </c>
      <c r="E14" s="35">
        <f t="shared" si="3"/>
        <v>115839</v>
      </c>
      <c r="F14" s="35">
        <f t="shared" si="3"/>
        <v>213736</v>
      </c>
      <c r="G14" s="35">
        <f t="shared" si="3"/>
        <v>273612</v>
      </c>
      <c r="H14" s="35">
        <f t="shared" si="3"/>
        <v>350950</v>
      </c>
      <c r="I14" s="35">
        <f t="shared" si="3"/>
        <v>355209</v>
      </c>
      <c r="J14" s="35">
        <f t="shared" si="3"/>
        <v>375080</v>
      </c>
      <c r="K14" s="35">
        <f t="shared" si="3"/>
        <v>396335</v>
      </c>
      <c r="L14" s="35">
        <f t="shared" si="3"/>
        <v>420320</v>
      </c>
      <c r="M14" s="48" t="s">
        <v>52</v>
      </c>
      <c r="N14" s="35">
        <f t="shared" si="3"/>
        <v>467203</v>
      </c>
      <c r="O14" s="35">
        <f>+O15+O19+O20+O21+O22+O23</f>
        <v>495065</v>
      </c>
      <c r="P14" s="35">
        <f>+P15+P19+P20+P21+P22+P23</f>
        <v>528430</v>
      </c>
      <c r="Q14" s="35">
        <f>+Q15+Q19+Q20+Q21+Q22+Q23</f>
        <v>561755</v>
      </c>
      <c r="R14" s="35">
        <f>SUM(R15,R19:R23)</f>
        <v>575775</v>
      </c>
      <c r="S14" s="35">
        <v>579610</v>
      </c>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1:49" ht="13.5">
      <c r="A15" s="14" t="s">
        <v>31</v>
      </c>
      <c r="B15" s="18">
        <f aca="true" t="shared" si="4" ref="B15:Q15">SUM(B16:B18)</f>
        <v>32289</v>
      </c>
      <c r="C15" s="18">
        <f t="shared" si="4"/>
        <v>47477</v>
      </c>
      <c r="D15" s="18">
        <f t="shared" si="4"/>
        <v>62494</v>
      </c>
      <c r="E15" s="18">
        <f t="shared" si="4"/>
        <v>84843</v>
      </c>
      <c r="F15" s="18">
        <f t="shared" si="4"/>
        <v>155331</v>
      </c>
      <c r="G15" s="18">
        <f t="shared" si="4"/>
        <v>205645</v>
      </c>
      <c r="H15" s="18">
        <f t="shared" si="4"/>
        <v>270776</v>
      </c>
      <c r="I15" s="18">
        <f t="shared" si="4"/>
        <v>274381</v>
      </c>
      <c r="J15" s="18">
        <f t="shared" si="4"/>
        <v>292930</v>
      </c>
      <c r="K15" s="18">
        <f t="shared" si="4"/>
        <v>311878</v>
      </c>
      <c r="L15" s="18">
        <f t="shared" si="4"/>
        <v>330716</v>
      </c>
      <c r="M15" s="18">
        <f t="shared" si="4"/>
        <v>348109</v>
      </c>
      <c r="N15" s="18">
        <f t="shared" si="4"/>
        <v>368545</v>
      </c>
      <c r="O15" s="18">
        <f t="shared" si="4"/>
        <v>396668</v>
      </c>
      <c r="P15" s="18">
        <f t="shared" si="4"/>
        <v>427231</v>
      </c>
      <c r="Q15" s="18">
        <f t="shared" si="4"/>
        <v>456781</v>
      </c>
      <c r="R15" s="18">
        <f>R16+R17+R18</f>
        <v>460841</v>
      </c>
      <c r="S15" s="18">
        <f>S16+S17+S18</f>
        <v>467299</v>
      </c>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row>
    <row r="16" spans="1:49" ht="13.5">
      <c r="A16" s="17" t="s">
        <v>38</v>
      </c>
      <c r="B16" s="15">
        <v>14289</v>
      </c>
      <c r="C16" s="15">
        <v>23779</v>
      </c>
      <c r="D16" s="15">
        <v>28819</v>
      </c>
      <c r="E16" s="15">
        <v>37287</v>
      </c>
      <c r="F16" s="15">
        <v>60545</v>
      </c>
      <c r="G16" s="15">
        <v>82200</v>
      </c>
      <c r="H16" s="15">
        <v>108350</v>
      </c>
      <c r="I16" s="15">
        <v>109650</v>
      </c>
      <c r="J16" s="15">
        <v>116000</v>
      </c>
      <c r="K16" s="15">
        <v>122050</v>
      </c>
      <c r="L16" s="15">
        <v>125712</v>
      </c>
      <c r="M16" s="15">
        <v>128352</v>
      </c>
      <c r="N16" s="15">
        <v>132973</v>
      </c>
      <c r="O16" s="15">
        <v>138727</v>
      </c>
      <c r="P16" s="19">
        <v>144276</v>
      </c>
      <c r="Q16" s="19">
        <v>152067</v>
      </c>
      <c r="R16" s="19">
        <v>155530</v>
      </c>
      <c r="S16" s="19">
        <v>157707</v>
      </c>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row>
    <row r="17" spans="1:49" ht="13.5">
      <c r="A17" s="17" t="s">
        <v>39</v>
      </c>
      <c r="B17" s="15">
        <v>42</v>
      </c>
      <c r="C17" s="15">
        <v>70</v>
      </c>
      <c r="D17" s="15">
        <v>122</v>
      </c>
      <c r="E17" s="15">
        <v>156</v>
      </c>
      <c r="F17" s="15">
        <v>235</v>
      </c>
      <c r="G17" s="15">
        <v>245</v>
      </c>
      <c r="H17" s="15">
        <v>126</v>
      </c>
      <c r="I17" s="15">
        <v>131</v>
      </c>
      <c r="J17" s="15">
        <v>130</v>
      </c>
      <c r="K17" s="15">
        <v>128</v>
      </c>
      <c r="L17" s="15">
        <v>128</v>
      </c>
      <c r="M17" s="15">
        <v>130</v>
      </c>
      <c r="N17" s="15">
        <v>132</v>
      </c>
      <c r="O17" s="15">
        <v>134</v>
      </c>
      <c r="P17" s="16">
        <v>141</v>
      </c>
      <c r="Q17" s="16">
        <v>151</v>
      </c>
      <c r="R17" s="16">
        <v>146</v>
      </c>
      <c r="S17" s="16">
        <v>148</v>
      </c>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49" ht="13.5">
      <c r="A18" s="17" t="s">
        <v>40</v>
      </c>
      <c r="B18" s="15">
        <v>17958</v>
      </c>
      <c r="C18" s="15">
        <v>23628</v>
      </c>
      <c r="D18" s="15">
        <v>33553</v>
      </c>
      <c r="E18" s="15">
        <v>47400</v>
      </c>
      <c r="F18" s="15">
        <v>94551</v>
      </c>
      <c r="G18" s="15">
        <v>123200</v>
      </c>
      <c r="H18" s="15">
        <v>162300</v>
      </c>
      <c r="I18" s="15">
        <v>164600</v>
      </c>
      <c r="J18" s="15">
        <v>176800</v>
      </c>
      <c r="K18" s="15">
        <v>189700</v>
      </c>
      <c r="L18" s="15">
        <v>204876</v>
      </c>
      <c r="M18" s="15">
        <v>219627</v>
      </c>
      <c r="N18" s="15">
        <v>235440</v>
      </c>
      <c r="O18" s="15">
        <v>257807</v>
      </c>
      <c r="P18" s="30">
        <v>282814</v>
      </c>
      <c r="Q18" s="30">
        <v>304563</v>
      </c>
      <c r="R18" s="30">
        <v>305165</v>
      </c>
      <c r="S18" s="30">
        <v>309444</v>
      </c>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s="4" customFormat="1" ht="13.5">
      <c r="A19" s="14" t="s">
        <v>41</v>
      </c>
      <c r="B19" s="18">
        <v>354</v>
      </c>
      <c r="C19" s="18">
        <v>708</v>
      </c>
      <c r="D19" s="18">
        <v>1171</v>
      </c>
      <c r="E19" s="18">
        <v>1838</v>
      </c>
      <c r="F19" s="18">
        <v>4013</v>
      </c>
      <c r="G19" s="18">
        <v>6817</v>
      </c>
      <c r="H19" s="18">
        <v>13706</v>
      </c>
      <c r="I19" s="18">
        <v>14353</v>
      </c>
      <c r="J19" s="18">
        <v>14950</v>
      </c>
      <c r="K19" s="18">
        <v>15805</v>
      </c>
      <c r="L19" s="18">
        <v>17249</v>
      </c>
      <c r="M19" s="18">
        <v>18755</v>
      </c>
      <c r="N19" s="18">
        <v>20448</v>
      </c>
      <c r="O19" s="18">
        <v>22831</v>
      </c>
      <c r="P19" s="32">
        <v>24222</v>
      </c>
      <c r="Q19" s="33">
        <v>25277</v>
      </c>
      <c r="R19" s="33">
        <v>27648</v>
      </c>
      <c r="S19" s="33">
        <v>25810</v>
      </c>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row>
    <row r="20" spans="1:49" s="4" customFormat="1" ht="15.75">
      <c r="A20" s="14" t="s">
        <v>1</v>
      </c>
      <c r="B20" s="18">
        <v>9028</v>
      </c>
      <c r="C20" s="18">
        <v>9923</v>
      </c>
      <c r="D20" s="18">
        <v>11869</v>
      </c>
      <c r="E20" s="18">
        <v>16509</v>
      </c>
      <c r="F20" s="18">
        <v>27858</v>
      </c>
      <c r="G20" s="18">
        <v>29150</v>
      </c>
      <c r="H20" s="18">
        <v>30067</v>
      </c>
      <c r="I20" s="18">
        <v>30003</v>
      </c>
      <c r="J20" s="18">
        <v>30473</v>
      </c>
      <c r="K20" s="18">
        <v>30775</v>
      </c>
      <c r="L20" s="18">
        <v>33121</v>
      </c>
      <c r="M20" s="49" t="s">
        <v>51</v>
      </c>
      <c r="N20" s="18">
        <v>35059</v>
      </c>
      <c r="O20" s="18">
        <v>35349</v>
      </c>
      <c r="P20" s="33">
        <v>35294</v>
      </c>
      <c r="Q20" s="33">
        <v>35893</v>
      </c>
      <c r="R20" s="33">
        <v>36454</v>
      </c>
      <c r="S20" s="33">
        <v>36736</v>
      </c>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row>
    <row r="21" spans="1:49" s="4" customFormat="1" ht="13.5">
      <c r="A21" s="14" t="s">
        <v>2</v>
      </c>
      <c r="B21" s="18">
        <v>3487</v>
      </c>
      <c r="C21" s="18">
        <v>3903</v>
      </c>
      <c r="D21" s="18">
        <v>5257</v>
      </c>
      <c r="E21" s="18">
        <v>8221</v>
      </c>
      <c r="F21" s="18">
        <v>15498</v>
      </c>
      <c r="G21" s="34">
        <v>18448</v>
      </c>
      <c r="H21" s="18">
        <v>20121</v>
      </c>
      <c r="I21" s="18">
        <v>20306</v>
      </c>
      <c r="J21" s="18">
        <v>19895</v>
      </c>
      <c r="K21" s="18">
        <v>20768</v>
      </c>
      <c r="L21" s="18">
        <v>21150</v>
      </c>
      <c r="M21" s="34">
        <v>22709</v>
      </c>
      <c r="N21" s="18">
        <v>24564</v>
      </c>
      <c r="O21" s="18">
        <v>21031</v>
      </c>
      <c r="P21" s="32">
        <v>22503</v>
      </c>
      <c r="Q21" s="33">
        <v>24494</v>
      </c>
      <c r="R21" s="33">
        <v>28670</v>
      </c>
      <c r="S21" s="33">
        <v>27632</v>
      </c>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row>
    <row r="22" spans="1:49" s="4" customFormat="1" ht="13.5">
      <c r="A22" s="14" t="s">
        <v>3</v>
      </c>
      <c r="B22" s="18">
        <v>895</v>
      </c>
      <c r="C22" s="18">
        <v>1051</v>
      </c>
      <c r="D22" s="18">
        <v>1396</v>
      </c>
      <c r="E22" s="18">
        <v>2220</v>
      </c>
      <c r="F22" s="18">
        <v>7548</v>
      </c>
      <c r="G22" s="18">
        <v>8910</v>
      </c>
      <c r="H22" s="18">
        <v>8506</v>
      </c>
      <c r="I22" s="18">
        <v>8095</v>
      </c>
      <c r="J22" s="18">
        <v>8548</v>
      </c>
      <c r="K22" s="18">
        <v>8470</v>
      </c>
      <c r="L22" s="18">
        <v>8676</v>
      </c>
      <c r="M22" s="34">
        <v>9077</v>
      </c>
      <c r="N22" s="18">
        <v>8637</v>
      </c>
      <c r="O22" s="18">
        <v>8632</v>
      </c>
      <c r="P22" s="32">
        <v>8579</v>
      </c>
      <c r="Q22" s="33">
        <v>9067</v>
      </c>
      <c r="R22" s="33">
        <v>8958</v>
      </c>
      <c r="S22" s="33">
        <v>9066</v>
      </c>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row>
    <row r="23" spans="1:49" s="4" customFormat="1" ht="18" customHeight="1" thickBot="1">
      <c r="A23" s="26" t="s">
        <v>42</v>
      </c>
      <c r="B23" s="21">
        <v>1714</v>
      </c>
      <c r="C23" s="21">
        <v>1869</v>
      </c>
      <c r="D23" s="21">
        <v>1791</v>
      </c>
      <c r="E23" s="21">
        <v>2208</v>
      </c>
      <c r="F23" s="21">
        <v>3488</v>
      </c>
      <c r="G23" s="21">
        <v>4642</v>
      </c>
      <c r="H23" s="36">
        <v>7774</v>
      </c>
      <c r="I23" s="36">
        <v>8071</v>
      </c>
      <c r="J23" s="24">
        <v>8284</v>
      </c>
      <c r="K23" s="24">
        <v>8639</v>
      </c>
      <c r="L23" s="24">
        <v>9408</v>
      </c>
      <c r="M23" s="50" t="s">
        <v>49</v>
      </c>
      <c r="N23" s="24">
        <v>9950</v>
      </c>
      <c r="O23" s="24">
        <v>10554</v>
      </c>
      <c r="P23" s="24">
        <v>10601</v>
      </c>
      <c r="Q23" s="36">
        <v>10243</v>
      </c>
      <c r="R23" s="36">
        <v>13204</v>
      </c>
      <c r="S23" s="36">
        <v>13068</v>
      </c>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row>
    <row r="24" spans="1:49" s="4" customFormat="1" ht="12" customHeight="1">
      <c r="A24" s="41"/>
      <c r="B24" s="42"/>
      <c r="C24" s="42"/>
      <c r="D24" s="42"/>
      <c r="E24" s="42"/>
      <c r="F24" s="42"/>
      <c r="G24" s="10"/>
      <c r="H24" s="10"/>
      <c r="I24" s="10"/>
      <c r="J24" s="10"/>
      <c r="K24" s="10"/>
      <c r="L24" s="10"/>
      <c r="M24" s="10"/>
      <c r="N24" s="10"/>
      <c r="O24" s="10"/>
      <c r="P24" s="18"/>
      <c r="Q24" s="18"/>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row>
    <row r="25" spans="1:49" s="4" customFormat="1" ht="15.75" customHeight="1">
      <c r="A25" s="10" t="s">
        <v>50</v>
      </c>
      <c r="B25" s="37"/>
      <c r="C25" s="37"/>
      <c r="D25" s="37"/>
      <c r="E25" s="37"/>
      <c r="F25" s="37"/>
      <c r="G25" s="10"/>
      <c r="H25" s="10"/>
      <c r="I25" s="10"/>
      <c r="J25" s="10"/>
      <c r="K25" s="10"/>
      <c r="L25" s="10"/>
      <c r="M25" s="10"/>
      <c r="N25" s="10"/>
      <c r="O25" s="10"/>
      <c r="P25" s="18"/>
      <c r="Q25" s="18"/>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row>
    <row r="26" spans="1:49" ht="13.5">
      <c r="A26" s="43" t="s">
        <v>9</v>
      </c>
      <c r="B26" s="43"/>
      <c r="C26" s="43"/>
      <c r="D26" s="43"/>
      <c r="E26" s="43"/>
      <c r="F26" s="43"/>
      <c r="G26" s="9"/>
      <c r="H26" s="9"/>
      <c r="I26" s="9"/>
      <c r="J26" s="9"/>
      <c r="K26" s="9"/>
      <c r="L26" s="9"/>
      <c r="M26" s="9"/>
      <c r="N26" s="9"/>
      <c r="O26" s="9"/>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row>
    <row r="27" spans="1:49" ht="24.75" customHeight="1">
      <c r="A27" s="43" t="s">
        <v>13</v>
      </c>
      <c r="B27" s="43"/>
      <c r="C27" s="43"/>
      <c r="D27" s="43"/>
      <c r="E27" s="43"/>
      <c r="F27" s="43"/>
      <c r="G27" s="13"/>
      <c r="H27" s="13"/>
      <c r="I27" s="13"/>
      <c r="J27" s="13"/>
      <c r="K27" s="13"/>
      <c r="L27" s="13"/>
      <c r="M27" s="13"/>
      <c r="N27" s="13"/>
      <c r="O27" s="13"/>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row>
    <row r="28" spans="1:49" s="3" customFormat="1" ht="13.5">
      <c r="A28" s="43" t="s">
        <v>8</v>
      </c>
      <c r="B28" s="43"/>
      <c r="C28" s="43"/>
      <c r="D28" s="43"/>
      <c r="E28" s="43"/>
      <c r="F28" s="43"/>
      <c r="G28" s="9"/>
      <c r="H28" s="9"/>
      <c r="I28" s="9"/>
      <c r="J28" s="9"/>
      <c r="K28" s="9"/>
      <c r="L28" s="9"/>
      <c r="M28" s="9"/>
      <c r="N28" s="9"/>
      <c r="O28" s="9"/>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row>
    <row r="29" spans="1:49" ht="13.5">
      <c r="A29" s="43" t="s">
        <v>14</v>
      </c>
      <c r="B29" s="43"/>
      <c r="C29" s="43"/>
      <c r="D29" s="43"/>
      <c r="E29" s="43"/>
      <c r="F29" s="43"/>
      <c r="G29" s="9"/>
      <c r="H29" s="9"/>
      <c r="I29" s="9"/>
      <c r="J29" s="9"/>
      <c r="K29" s="9"/>
      <c r="L29" s="9"/>
      <c r="M29" s="9"/>
      <c r="N29" s="9"/>
      <c r="O29" s="9"/>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row>
    <row r="30" spans="1:49" ht="12.75">
      <c r="A30" s="44" t="s">
        <v>7</v>
      </c>
      <c r="B30" s="44"/>
      <c r="C30" s="44"/>
      <c r="D30" s="44"/>
      <c r="E30" s="44"/>
      <c r="F30" s="44"/>
      <c r="G30" s="10"/>
      <c r="H30" s="10"/>
      <c r="I30" s="10"/>
      <c r="J30" s="10"/>
      <c r="K30" s="10"/>
      <c r="L30" s="10"/>
      <c r="M30" s="10"/>
      <c r="N30" s="10"/>
      <c r="O30" s="10"/>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row>
    <row r="31" spans="1:49" ht="24.75" customHeight="1">
      <c r="A31" s="43" t="s">
        <v>5</v>
      </c>
      <c r="B31" s="43"/>
      <c r="C31" s="43"/>
      <c r="D31" s="43"/>
      <c r="E31" s="43"/>
      <c r="F31" s="43"/>
      <c r="G31" s="9"/>
      <c r="H31" s="9"/>
      <c r="I31" s="9"/>
      <c r="J31" s="9"/>
      <c r="K31" s="9"/>
      <c r="L31" s="9"/>
      <c r="M31" s="9"/>
      <c r="N31" s="9"/>
      <c r="O31" s="9"/>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row>
    <row r="32" spans="1:49" ht="12.75">
      <c r="A32" s="44"/>
      <c r="B32" s="45"/>
      <c r="C32" s="45"/>
      <c r="D32" s="45"/>
      <c r="E32" s="45"/>
      <c r="F32" s="45"/>
      <c r="G32" s="11"/>
      <c r="H32" s="11"/>
      <c r="I32" s="11"/>
      <c r="J32" s="11"/>
      <c r="K32" s="11"/>
      <c r="L32" s="11"/>
      <c r="M32" s="11"/>
      <c r="N32" s="11"/>
      <c r="O32" s="11"/>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row>
    <row r="33" spans="1:49" ht="12.75">
      <c r="A33" s="51" t="s">
        <v>54</v>
      </c>
      <c r="B33" s="2"/>
      <c r="C33" s="2"/>
      <c r="D33" s="2"/>
      <c r="E33" s="2"/>
      <c r="F33" s="2"/>
      <c r="G33" s="2"/>
      <c r="H33" s="2"/>
      <c r="I33" s="2"/>
      <c r="J33" s="2"/>
      <c r="K33" s="2"/>
      <c r="L33" s="2"/>
      <c r="M33" s="2"/>
      <c r="N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row>
    <row r="34" spans="1:49" ht="12.75">
      <c r="A34" s="52" t="s">
        <v>58</v>
      </c>
      <c r="B34" s="53"/>
      <c r="C34" s="53"/>
      <c r="D34" s="53"/>
      <c r="E34" s="53"/>
      <c r="F34" s="53"/>
      <c r="G34" s="2"/>
      <c r="H34" s="2"/>
      <c r="I34" s="2"/>
      <c r="J34" s="2"/>
      <c r="K34" s="2"/>
      <c r="L34" s="2"/>
      <c r="M34" s="2"/>
      <c r="N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ht="12.75">
      <c r="A35" s="2"/>
      <c r="B35" s="2"/>
      <c r="C35" s="2"/>
      <c r="D35" s="2"/>
      <c r="E35" s="2"/>
      <c r="F35" s="2"/>
      <c r="G35" s="2"/>
      <c r="H35" s="2"/>
      <c r="I35" s="2"/>
      <c r="J35" s="2"/>
      <c r="K35" s="2"/>
      <c r="L35" s="2"/>
      <c r="M35" s="2"/>
      <c r="N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s="3" customFormat="1" ht="12.75">
      <c r="A36" s="41" t="s">
        <v>10</v>
      </c>
      <c r="B36" s="41"/>
      <c r="C36" s="41"/>
      <c r="D36" s="41"/>
      <c r="E36" s="41"/>
      <c r="F36" s="41"/>
      <c r="G36" s="12"/>
      <c r="H36" s="12"/>
      <c r="I36" s="12"/>
      <c r="J36" s="12"/>
      <c r="K36" s="12"/>
      <c r="L36" s="12"/>
      <c r="M36" s="12"/>
      <c r="N36" s="12"/>
      <c r="O36" s="12"/>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row>
    <row r="37" spans="1:49" s="3" customFormat="1" ht="12.75">
      <c r="A37" s="41" t="s">
        <v>0</v>
      </c>
      <c r="B37" s="41"/>
      <c r="C37" s="41"/>
      <c r="D37" s="41"/>
      <c r="E37" s="41"/>
      <c r="F37" s="41"/>
      <c r="G37" s="12"/>
      <c r="H37" s="12"/>
      <c r="I37" s="12"/>
      <c r="J37" s="12"/>
      <c r="K37" s="12"/>
      <c r="L37" s="12"/>
      <c r="M37" s="12"/>
      <c r="N37" s="12"/>
      <c r="O37" s="12"/>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row>
    <row r="38" spans="1:49" s="3" customFormat="1" ht="24.75" customHeight="1">
      <c r="A38" s="54" t="s">
        <v>57</v>
      </c>
      <c r="B38" s="54"/>
      <c r="C38" s="54"/>
      <c r="D38" s="54"/>
      <c r="E38" s="54"/>
      <c r="F38" s="54"/>
      <c r="G38" s="22"/>
      <c r="H38" s="22"/>
      <c r="I38" s="22"/>
      <c r="J38" s="22"/>
      <c r="K38" s="22"/>
      <c r="L38" s="22"/>
      <c r="M38" s="22"/>
      <c r="N38" s="22"/>
      <c r="O38" s="22"/>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row>
    <row r="39" spans="1:49" ht="12.75">
      <c r="A39" s="2"/>
      <c r="B39" s="2"/>
      <c r="C39" s="2"/>
      <c r="D39" s="2"/>
      <c r="E39" s="2"/>
      <c r="F39" s="2"/>
      <c r="G39" s="2"/>
      <c r="H39" s="2"/>
      <c r="I39" s="2"/>
      <c r="J39" s="2"/>
      <c r="K39" s="2"/>
      <c r="L39" s="2"/>
      <c r="M39" s="2"/>
      <c r="N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2.75">
      <c r="A40" s="2"/>
      <c r="B40" s="2"/>
      <c r="C40" s="2"/>
      <c r="D40" s="2"/>
      <c r="E40" s="2"/>
      <c r="F40" s="2"/>
      <c r="G40" s="2"/>
      <c r="H40" s="2"/>
      <c r="I40" s="2"/>
      <c r="J40" s="2"/>
      <c r="K40" s="2"/>
      <c r="L40" s="2"/>
      <c r="M40" s="2"/>
      <c r="N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2.75">
      <c r="A41" s="2"/>
      <c r="B41" s="2"/>
      <c r="C41" s="2"/>
      <c r="D41" s="2"/>
      <c r="E41" s="2"/>
      <c r="F41" s="2"/>
      <c r="G41" s="2"/>
      <c r="H41" s="2"/>
      <c r="I41" s="2"/>
      <c r="J41" s="2"/>
      <c r="K41" s="2"/>
      <c r="L41" s="2"/>
      <c r="M41" s="2"/>
      <c r="N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2.75">
      <c r="A42" s="2"/>
      <c r="B42" s="2"/>
      <c r="C42" s="2"/>
      <c r="D42" s="2"/>
      <c r="E42" s="2"/>
      <c r="F42" s="2"/>
      <c r="G42" s="2"/>
      <c r="H42" s="2"/>
      <c r="I42" s="2"/>
      <c r="J42" s="2"/>
      <c r="K42" s="2"/>
      <c r="L42" s="2"/>
      <c r="M42" s="2"/>
      <c r="N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2.75">
      <c r="A43" s="2"/>
      <c r="B43" s="2"/>
      <c r="C43" s="2"/>
      <c r="D43" s="2"/>
      <c r="E43" s="2"/>
      <c r="F43" s="2"/>
      <c r="G43" s="2"/>
      <c r="H43" s="2"/>
      <c r="I43" s="2"/>
      <c r="J43" s="2"/>
      <c r="K43" s="2"/>
      <c r="L43" s="2"/>
      <c r="M43" s="2"/>
      <c r="N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2.75">
      <c r="A44" s="2"/>
      <c r="B44" s="2"/>
      <c r="C44" s="2"/>
      <c r="D44" s="2"/>
      <c r="E44" s="2"/>
      <c r="F44" s="2"/>
      <c r="G44" s="2"/>
      <c r="H44" s="2"/>
      <c r="I44" s="2"/>
      <c r="J44" s="2"/>
      <c r="K44" s="2"/>
      <c r="L44" s="2"/>
      <c r="M44" s="2"/>
      <c r="N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2.75">
      <c r="A45" s="2"/>
      <c r="B45" s="2"/>
      <c r="C45" s="2"/>
      <c r="D45" s="2"/>
      <c r="E45" s="2"/>
      <c r="F45" s="2"/>
      <c r="G45" s="2"/>
      <c r="H45" s="2"/>
      <c r="I45" s="2"/>
      <c r="J45" s="2"/>
      <c r="K45" s="2"/>
      <c r="L45" s="2"/>
      <c r="M45" s="2"/>
      <c r="N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2.75">
      <c r="A46" s="2"/>
      <c r="B46" s="2"/>
      <c r="C46" s="2"/>
      <c r="D46" s="2"/>
      <c r="E46" s="2"/>
      <c r="F46" s="2"/>
      <c r="G46" s="2"/>
      <c r="H46" s="2"/>
      <c r="I46" s="2"/>
      <c r="J46" s="2"/>
      <c r="K46" s="2"/>
      <c r="L46" s="2"/>
      <c r="M46" s="2"/>
      <c r="N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2.75">
      <c r="A47" s="2"/>
      <c r="B47" s="2"/>
      <c r="C47" s="2"/>
      <c r="D47" s="2"/>
      <c r="E47" s="2"/>
      <c r="F47" s="2"/>
      <c r="G47" s="2"/>
      <c r="H47" s="2"/>
      <c r="I47" s="2"/>
      <c r="J47" s="2"/>
      <c r="K47" s="2"/>
      <c r="L47" s="2"/>
      <c r="M47" s="2"/>
      <c r="N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2.75">
      <c r="A48" s="2"/>
      <c r="B48" s="2"/>
      <c r="C48" s="2"/>
      <c r="D48" s="2"/>
      <c r="E48" s="2"/>
      <c r="F48" s="2"/>
      <c r="G48" s="2"/>
      <c r="H48" s="2"/>
      <c r="I48" s="2"/>
      <c r="J48" s="2"/>
      <c r="K48" s="2"/>
      <c r="L48" s="2"/>
      <c r="M48" s="2"/>
      <c r="N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2.75">
      <c r="A49" s="2"/>
      <c r="B49" s="2"/>
      <c r="C49" s="2"/>
      <c r="D49" s="2"/>
      <c r="E49" s="2"/>
      <c r="F49" s="2"/>
      <c r="G49" s="2"/>
      <c r="H49" s="2"/>
      <c r="I49" s="2"/>
      <c r="J49" s="2"/>
      <c r="K49" s="2"/>
      <c r="L49" s="2"/>
      <c r="M49" s="2"/>
      <c r="N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2.75">
      <c r="A50" s="2"/>
      <c r="B50" s="2"/>
      <c r="C50" s="2"/>
      <c r="D50" s="2"/>
      <c r="E50" s="2"/>
      <c r="F50" s="2"/>
      <c r="G50" s="2"/>
      <c r="H50" s="2"/>
      <c r="I50" s="2"/>
      <c r="J50" s="2"/>
      <c r="K50" s="2"/>
      <c r="L50" s="2"/>
      <c r="M50" s="2"/>
      <c r="N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2.75">
      <c r="A51" s="2"/>
      <c r="B51" s="2"/>
      <c r="C51" s="2"/>
      <c r="D51" s="2"/>
      <c r="E51" s="2"/>
      <c r="F51" s="2"/>
      <c r="G51" s="2"/>
      <c r="H51" s="2"/>
      <c r="I51" s="2"/>
      <c r="J51" s="2"/>
      <c r="K51" s="2"/>
      <c r="L51" s="2"/>
      <c r="M51" s="2"/>
      <c r="N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2.75">
      <c r="A52" s="2"/>
      <c r="B52" s="2"/>
      <c r="C52" s="2"/>
      <c r="D52" s="2"/>
      <c r="E52" s="2"/>
      <c r="F52" s="2"/>
      <c r="G52" s="2"/>
      <c r="H52" s="2"/>
      <c r="I52" s="2"/>
      <c r="J52" s="2"/>
      <c r="K52" s="2"/>
      <c r="L52" s="2"/>
      <c r="M52" s="2"/>
      <c r="N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2.75">
      <c r="A53" s="2"/>
      <c r="B53" s="2"/>
      <c r="C53" s="2"/>
      <c r="D53" s="2"/>
      <c r="E53" s="2"/>
      <c r="F53" s="2"/>
      <c r="G53" s="2"/>
      <c r="H53" s="2"/>
      <c r="I53" s="2"/>
      <c r="J53" s="2"/>
      <c r="K53" s="2"/>
      <c r="L53" s="2"/>
      <c r="M53" s="2"/>
      <c r="N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2.75">
      <c r="A54" s="2"/>
      <c r="B54" s="2"/>
      <c r="C54" s="2"/>
      <c r="D54" s="2"/>
      <c r="E54" s="2"/>
      <c r="F54" s="2"/>
      <c r="G54" s="2"/>
      <c r="H54" s="2"/>
      <c r="I54" s="2"/>
      <c r="J54" s="2"/>
      <c r="K54" s="2"/>
      <c r="L54" s="2"/>
      <c r="M54" s="2"/>
      <c r="N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2.75">
      <c r="A55" s="2"/>
      <c r="B55" s="2"/>
      <c r="C55" s="2"/>
      <c r="D55" s="2"/>
      <c r="E55" s="2"/>
      <c r="F55" s="2"/>
      <c r="G55" s="2"/>
      <c r="H55" s="2"/>
      <c r="I55" s="2"/>
      <c r="J55" s="2"/>
      <c r="K55" s="2"/>
      <c r="L55" s="2"/>
      <c r="M55" s="2"/>
      <c r="N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2.75">
      <c r="A56" s="2"/>
      <c r="B56" s="2"/>
      <c r="C56" s="2"/>
      <c r="D56" s="2"/>
      <c r="E56" s="2"/>
      <c r="F56" s="2"/>
      <c r="G56" s="2"/>
      <c r="H56" s="2"/>
      <c r="I56" s="2"/>
      <c r="J56" s="2"/>
      <c r="K56" s="2"/>
      <c r="L56" s="2"/>
      <c r="M56" s="2"/>
      <c r="N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2.75">
      <c r="A57" s="2"/>
      <c r="B57" s="2"/>
      <c r="C57" s="2"/>
      <c r="D57" s="2"/>
      <c r="E57" s="2"/>
      <c r="F57" s="2"/>
      <c r="G57" s="2"/>
      <c r="H57" s="2"/>
      <c r="I57" s="2"/>
      <c r="J57" s="2"/>
      <c r="K57" s="2"/>
      <c r="L57" s="2"/>
      <c r="M57" s="2"/>
      <c r="N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2.75">
      <c r="A58" s="2"/>
      <c r="B58" s="2"/>
      <c r="C58" s="2"/>
      <c r="D58" s="2"/>
      <c r="E58" s="2"/>
      <c r="F58" s="2"/>
      <c r="G58" s="2"/>
      <c r="H58" s="2"/>
      <c r="I58" s="2"/>
      <c r="J58" s="2"/>
      <c r="K58" s="2"/>
      <c r="L58" s="2"/>
      <c r="M58" s="2"/>
      <c r="N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2.75">
      <c r="A59" s="2"/>
      <c r="B59" s="2"/>
      <c r="C59" s="2"/>
      <c r="D59" s="2"/>
      <c r="E59" s="2"/>
      <c r="F59" s="2"/>
      <c r="G59" s="2"/>
      <c r="H59" s="2"/>
      <c r="I59" s="2"/>
      <c r="J59" s="2"/>
      <c r="K59" s="2"/>
      <c r="L59" s="2"/>
      <c r="M59" s="2"/>
      <c r="N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2.75">
      <c r="A60" s="2"/>
      <c r="B60" s="2"/>
      <c r="C60" s="2"/>
      <c r="D60" s="2"/>
      <c r="E60" s="2"/>
      <c r="F60" s="2"/>
      <c r="G60" s="2"/>
      <c r="H60" s="2"/>
      <c r="I60" s="2"/>
      <c r="J60" s="2"/>
      <c r="K60" s="2"/>
      <c r="L60" s="2"/>
      <c r="M60" s="2"/>
      <c r="N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2.75">
      <c r="A61" s="2"/>
      <c r="B61" s="2"/>
      <c r="C61" s="2"/>
      <c r="D61" s="2"/>
      <c r="E61" s="2"/>
      <c r="F61" s="2"/>
      <c r="G61" s="2"/>
      <c r="H61" s="2"/>
      <c r="I61" s="2"/>
      <c r="J61" s="2"/>
      <c r="K61" s="2"/>
      <c r="L61" s="2"/>
      <c r="M61" s="2"/>
      <c r="N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2.75">
      <c r="A62" s="2"/>
      <c r="B62" s="2"/>
      <c r="C62" s="2"/>
      <c r="D62" s="2"/>
      <c r="E62" s="2"/>
      <c r="F62" s="2"/>
      <c r="G62" s="2"/>
      <c r="H62" s="2"/>
      <c r="I62" s="2"/>
      <c r="J62" s="2"/>
      <c r="K62" s="2"/>
      <c r="L62" s="2"/>
      <c r="M62" s="2"/>
      <c r="N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2.75">
      <c r="A63" s="2"/>
      <c r="B63" s="2"/>
      <c r="C63" s="2"/>
      <c r="D63" s="2"/>
      <c r="E63" s="2"/>
      <c r="F63" s="2"/>
      <c r="G63" s="2"/>
      <c r="H63" s="2"/>
      <c r="I63" s="2"/>
      <c r="J63" s="2"/>
      <c r="K63" s="2"/>
      <c r="L63" s="2"/>
      <c r="M63" s="2"/>
      <c r="N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2.75">
      <c r="A64" s="2"/>
      <c r="B64" s="2"/>
      <c r="C64" s="2"/>
      <c r="D64" s="2"/>
      <c r="E64" s="2"/>
      <c r="F64" s="2"/>
      <c r="G64" s="2"/>
      <c r="H64" s="2"/>
      <c r="I64" s="2"/>
      <c r="J64" s="2"/>
      <c r="K64" s="2"/>
      <c r="L64" s="2"/>
      <c r="M64" s="2"/>
      <c r="N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2.75">
      <c r="A65" s="2"/>
      <c r="B65" s="2"/>
      <c r="C65" s="2"/>
      <c r="D65" s="2"/>
      <c r="E65" s="2"/>
      <c r="F65" s="2"/>
      <c r="G65" s="2"/>
      <c r="H65" s="2"/>
      <c r="I65" s="2"/>
      <c r="J65" s="2"/>
      <c r="K65" s="2"/>
      <c r="L65" s="2"/>
      <c r="M65" s="2"/>
      <c r="N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2.75">
      <c r="A66" s="2"/>
      <c r="B66" s="2"/>
      <c r="C66" s="2"/>
      <c r="D66" s="2"/>
      <c r="E66" s="2"/>
      <c r="F66" s="2"/>
      <c r="G66" s="2"/>
      <c r="H66" s="2"/>
      <c r="I66" s="2"/>
      <c r="J66" s="2"/>
      <c r="K66" s="2"/>
      <c r="L66" s="2"/>
      <c r="M66" s="2"/>
      <c r="N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2.75">
      <c r="A67" s="2"/>
      <c r="B67" s="2"/>
      <c r="C67" s="2"/>
      <c r="D67" s="2"/>
      <c r="E67" s="2"/>
      <c r="F67" s="2"/>
      <c r="G67" s="2"/>
      <c r="H67" s="2"/>
      <c r="I67" s="2"/>
      <c r="J67" s="2"/>
      <c r="K67" s="2"/>
      <c r="L67" s="2"/>
      <c r="M67" s="2"/>
      <c r="N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2.75">
      <c r="A68" s="2"/>
      <c r="B68" s="2"/>
      <c r="C68" s="2"/>
      <c r="D68" s="2"/>
      <c r="E68" s="2"/>
      <c r="F68" s="2"/>
      <c r="G68" s="2"/>
      <c r="H68" s="2"/>
      <c r="I68" s="2"/>
      <c r="J68" s="2"/>
      <c r="K68" s="2"/>
      <c r="L68" s="2"/>
      <c r="M68" s="2"/>
      <c r="N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2.75">
      <c r="A69" s="2"/>
      <c r="B69" s="2"/>
      <c r="C69" s="2"/>
      <c r="D69" s="2"/>
      <c r="E69" s="2"/>
      <c r="F69" s="2"/>
      <c r="G69" s="2"/>
      <c r="H69" s="2"/>
      <c r="I69" s="2"/>
      <c r="J69" s="2"/>
      <c r="K69" s="2"/>
      <c r="L69" s="2"/>
      <c r="M69" s="2"/>
      <c r="N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2.75">
      <c r="A70" s="2"/>
      <c r="B70" s="2"/>
      <c r="C70" s="2"/>
      <c r="D70" s="2"/>
      <c r="E70" s="2"/>
      <c r="F70" s="2"/>
      <c r="G70" s="2"/>
      <c r="H70" s="2"/>
      <c r="I70" s="2"/>
      <c r="J70" s="2"/>
      <c r="K70" s="2"/>
      <c r="L70" s="2"/>
      <c r="M70" s="2"/>
      <c r="N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2.75">
      <c r="A71" s="2"/>
      <c r="B71" s="2"/>
      <c r="C71" s="2"/>
      <c r="D71" s="2"/>
      <c r="E71" s="2"/>
      <c r="F71" s="2"/>
      <c r="G71" s="2"/>
      <c r="H71" s="2"/>
      <c r="I71" s="2"/>
      <c r="J71" s="2"/>
      <c r="K71" s="2"/>
      <c r="L71" s="2"/>
      <c r="M71" s="2"/>
      <c r="N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2.75">
      <c r="A72" s="2"/>
      <c r="B72" s="2"/>
      <c r="C72" s="2"/>
      <c r="D72" s="2"/>
      <c r="E72" s="2"/>
      <c r="F72" s="2"/>
      <c r="G72" s="2"/>
      <c r="H72" s="2"/>
      <c r="I72" s="2"/>
      <c r="J72" s="2"/>
      <c r="K72" s="2"/>
      <c r="L72" s="2"/>
      <c r="M72" s="2"/>
      <c r="N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2.75">
      <c r="A73" s="2"/>
      <c r="B73" s="2"/>
      <c r="C73" s="2"/>
      <c r="D73" s="2"/>
      <c r="E73" s="2"/>
      <c r="F73" s="2"/>
      <c r="G73" s="2"/>
      <c r="H73" s="2"/>
      <c r="I73" s="2"/>
      <c r="J73" s="2"/>
      <c r="K73" s="2"/>
      <c r="L73" s="2"/>
      <c r="M73" s="2"/>
      <c r="N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2.75">
      <c r="A74" s="2"/>
      <c r="B74" s="2"/>
      <c r="C74" s="2"/>
      <c r="D74" s="2"/>
      <c r="E74" s="2"/>
      <c r="F74" s="2"/>
      <c r="G74" s="2"/>
      <c r="H74" s="2"/>
      <c r="I74" s="2"/>
      <c r="J74" s="2"/>
      <c r="K74" s="2"/>
      <c r="L74" s="2"/>
      <c r="M74" s="2"/>
      <c r="N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2.75">
      <c r="A75" s="2"/>
      <c r="B75" s="2"/>
      <c r="C75" s="2"/>
      <c r="D75" s="2"/>
      <c r="E75" s="2"/>
      <c r="F75" s="2"/>
      <c r="G75" s="2"/>
      <c r="H75" s="2"/>
      <c r="I75" s="2"/>
      <c r="J75" s="2"/>
      <c r="K75" s="2"/>
      <c r="L75" s="2"/>
      <c r="M75" s="2"/>
      <c r="N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2.75">
      <c r="A76" s="2"/>
      <c r="B76" s="2"/>
      <c r="C76" s="2"/>
      <c r="D76" s="2"/>
      <c r="E76" s="2"/>
      <c r="F76" s="2"/>
      <c r="G76" s="2"/>
      <c r="H76" s="2"/>
      <c r="I76" s="2"/>
      <c r="J76" s="2"/>
      <c r="K76" s="2"/>
      <c r="L76" s="2"/>
      <c r="M76" s="2"/>
      <c r="N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2.75">
      <c r="A77" s="2"/>
      <c r="B77" s="2"/>
      <c r="C77" s="2"/>
      <c r="D77" s="2"/>
      <c r="E77" s="2"/>
      <c r="F77" s="2"/>
      <c r="G77" s="2"/>
      <c r="H77" s="2"/>
      <c r="I77" s="2"/>
      <c r="J77" s="2"/>
      <c r="K77" s="2"/>
      <c r="L77" s="2"/>
      <c r="M77" s="2"/>
      <c r="N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2.75">
      <c r="A78" s="2"/>
      <c r="B78" s="2"/>
      <c r="C78" s="2"/>
      <c r="D78" s="2"/>
      <c r="E78" s="2"/>
      <c r="F78" s="2"/>
      <c r="G78" s="2"/>
      <c r="H78" s="2"/>
      <c r="I78" s="2"/>
      <c r="J78" s="2"/>
      <c r="K78" s="2"/>
      <c r="L78" s="2"/>
      <c r="M78" s="2"/>
      <c r="N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2.75">
      <c r="A79" s="2"/>
      <c r="B79" s="2"/>
      <c r="C79" s="2"/>
      <c r="D79" s="2"/>
      <c r="E79" s="2"/>
      <c r="F79" s="2"/>
      <c r="G79" s="2"/>
      <c r="H79" s="2"/>
      <c r="I79" s="2"/>
      <c r="J79" s="2"/>
      <c r="K79" s="2"/>
      <c r="L79" s="2"/>
      <c r="M79" s="2"/>
      <c r="N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2.75">
      <c r="A80" s="2"/>
      <c r="B80" s="2"/>
      <c r="C80" s="2"/>
      <c r="D80" s="2"/>
      <c r="E80" s="2"/>
      <c r="F80" s="2"/>
      <c r="G80" s="2"/>
      <c r="H80" s="2"/>
      <c r="I80" s="2"/>
      <c r="J80" s="2"/>
      <c r="K80" s="2"/>
      <c r="L80" s="2"/>
      <c r="M80" s="2"/>
      <c r="N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2.75">
      <c r="A81" s="2"/>
      <c r="B81" s="2"/>
      <c r="C81" s="2"/>
      <c r="D81" s="2"/>
      <c r="E81" s="2"/>
      <c r="F81" s="2"/>
      <c r="G81" s="2"/>
      <c r="H81" s="2"/>
      <c r="I81" s="2"/>
      <c r="J81" s="2"/>
      <c r="K81" s="2"/>
      <c r="L81" s="2"/>
      <c r="M81" s="2"/>
      <c r="N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2.75">
      <c r="A82" s="2"/>
      <c r="B82" s="2"/>
      <c r="C82" s="2"/>
      <c r="D82" s="2"/>
      <c r="E82" s="2"/>
      <c r="F82" s="2"/>
      <c r="G82" s="2"/>
      <c r="H82" s="2"/>
      <c r="I82" s="2"/>
      <c r="J82" s="2"/>
      <c r="K82" s="2"/>
      <c r="L82" s="2"/>
      <c r="M82" s="2"/>
      <c r="N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2.75">
      <c r="A83" s="2"/>
      <c r="B83" s="2"/>
      <c r="C83" s="2"/>
      <c r="D83" s="2"/>
      <c r="E83" s="2"/>
      <c r="F83" s="2"/>
      <c r="G83" s="2"/>
      <c r="H83" s="2"/>
      <c r="I83" s="2"/>
      <c r="J83" s="2"/>
      <c r="K83" s="2"/>
      <c r="L83" s="2"/>
      <c r="M83" s="2"/>
      <c r="N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2.75">
      <c r="A84" s="2"/>
      <c r="B84" s="2"/>
      <c r="C84" s="2"/>
      <c r="D84" s="2"/>
      <c r="E84" s="2"/>
      <c r="F84" s="2"/>
      <c r="G84" s="2"/>
      <c r="H84" s="2"/>
      <c r="I84" s="2"/>
      <c r="J84" s="2"/>
      <c r="K84" s="2"/>
      <c r="L84" s="2"/>
      <c r="M84" s="2"/>
      <c r="N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2.75">
      <c r="A85" s="2"/>
      <c r="B85" s="2"/>
      <c r="C85" s="2"/>
      <c r="D85" s="2"/>
      <c r="E85" s="2"/>
      <c r="F85" s="2"/>
      <c r="G85" s="2"/>
      <c r="H85" s="2"/>
      <c r="I85" s="2"/>
      <c r="J85" s="2"/>
      <c r="K85" s="2"/>
      <c r="L85" s="2"/>
      <c r="M85" s="2"/>
      <c r="N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2.75">
      <c r="A86" s="2"/>
      <c r="B86" s="2"/>
      <c r="C86" s="2"/>
      <c r="D86" s="2"/>
      <c r="E86" s="2"/>
      <c r="F86" s="2"/>
      <c r="G86" s="2"/>
      <c r="H86" s="2"/>
      <c r="I86" s="2"/>
      <c r="J86" s="2"/>
      <c r="K86" s="2"/>
      <c r="L86" s="2"/>
      <c r="M86" s="2"/>
      <c r="N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2.75">
      <c r="A87" s="2"/>
      <c r="B87" s="2"/>
      <c r="C87" s="2"/>
      <c r="D87" s="2"/>
      <c r="E87" s="2"/>
      <c r="F87" s="2"/>
      <c r="G87" s="2"/>
      <c r="H87" s="2"/>
      <c r="I87" s="2"/>
      <c r="J87" s="2"/>
      <c r="K87" s="2"/>
      <c r="L87" s="2"/>
      <c r="M87" s="2"/>
      <c r="N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6:49" ht="12.75">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sheetData>
  <mergeCells count="13">
    <mergeCell ref="A38:F38"/>
    <mergeCell ref="A24:F24"/>
    <mergeCell ref="A26:F26"/>
    <mergeCell ref="A27:F27"/>
    <mergeCell ref="A28:F28"/>
    <mergeCell ref="A29:F29"/>
    <mergeCell ref="A30:F30"/>
    <mergeCell ref="A31:F31"/>
    <mergeCell ref="A32:F32"/>
    <mergeCell ref="A1:G1"/>
    <mergeCell ref="A36:F36"/>
    <mergeCell ref="A34:F34"/>
    <mergeCell ref="A37:F37"/>
  </mergeCells>
  <printOptions/>
  <pageMargins left="0.5" right="0.5" top="0.53" bottom="0.51" header="0.5" footer="0.25"/>
  <pageSetup fitToHeight="1" fitToWidth="1" orientation="landscape" scale="61" r:id="rId1"/>
  <headerFooter alignWithMargins="0">
    <oddFooter>&amp;L&amp;D&amp;RNTS main/&amp;F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lnguyen</cp:lastModifiedBy>
  <cp:lastPrinted>2003-12-15T13:31:19Z</cp:lastPrinted>
  <dcterms:created xsi:type="dcterms:W3CDTF">1999-06-03T19:52:54Z</dcterms:created>
  <dcterms:modified xsi:type="dcterms:W3CDTF">2004-03-01T20:04:40Z</dcterms:modified>
  <cp:category/>
  <cp:version/>
  <cp:contentType/>
  <cp:contentStatus/>
</cp:coreProperties>
</file>