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65371" windowWidth="11640" windowHeight="8910" activeTab="0"/>
  </bookViews>
  <sheets>
    <sheet name="1-50M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<sst xmlns="http://schemas.openxmlformats.org/spreadsheetml/2006/main" count="20" uniqueCount="20">
  <si>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Coastwise</t>
  </si>
  <si>
    <t>Lakewise</t>
  </si>
  <si>
    <t>Internal</t>
  </si>
  <si>
    <t>Intraport</t>
  </si>
  <si>
    <t>Domestic water transportation</t>
  </si>
  <si>
    <t>Truck</t>
  </si>
  <si>
    <t xml:space="preserve">Air </t>
  </si>
  <si>
    <t>Railroad</t>
  </si>
  <si>
    <t>Pipeline</t>
  </si>
  <si>
    <t>Oil and oil products</t>
  </si>
  <si>
    <t>Natural Gas</t>
  </si>
  <si>
    <t>NOTES</t>
  </si>
  <si>
    <t>Numbers may not add to totals due to rounding.</t>
  </si>
  <si>
    <t>SOURCE</t>
  </si>
  <si>
    <t xml:space="preserve">TOTAL U.S. ton-miles of freight </t>
  </si>
  <si>
    <t>U.S. Department of Transportation, Research and Innovative Technology Administration (RITA), Bureau of Transportation Statistics (BTS), special tabulation.</t>
  </si>
  <si>
    <t>1.459972 tonne-kilometers = 1 ton mile.</t>
  </si>
  <si>
    <r>
      <t xml:space="preserve">BTS developed a more comprehensive and reliable estimates of ton-miles for the </t>
    </r>
    <r>
      <rPr>
        <i/>
        <sz val="9"/>
        <rFont val="Arial"/>
        <family val="2"/>
      </rPr>
      <t>Air, Truck, Rail, Water</t>
    </r>
    <r>
      <rPr>
        <sz val="9"/>
        <rFont val="Arial"/>
        <family val="2"/>
      </rPr>
      <t xml:space="preserve">, and </t>
    </r>
    <r>
      <rPr>
        <i/>
        <sz val="9"/>
        <rFont val="Arial"/>
        <family val="2"/>
      </rPr>
      <t>Pipeline</t>
    </r>
    <r>
      <rPr>
        <sz val="9"/>
        <rFont val="Arial"/>
        <family val="2"/>
      </rPr>
      <t xml:space="preserve"> modes than are presented in table 1-49.  These improved estimates are not comparable to data in table 1-49M.</t>
    </r>
  </si>
  <si>
    <r>
      <t>KEY:</t>
    </r>
    <r>
      <rPr>
        <sz val="9"/>
        <rFont val="Arial"/>
        <family val="2"/>
      </rPr>
      <t xml:space="preserve"> R = revised; U = data are unavailable.</t>
    </r>
  </si>
  <si>
    <t>Table 1-50M:  U.S. Tonne-Kilometers of Freight (BTS Special Tabulation) (Millions)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</si>
</sst>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\(\R\)\ #,#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sz val="8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3" applyNumberFormat="0" applyFill="0">
      <alignment horizontal="right"/>
      <protection/>
    </xf>
    <xf numFmtId="165" fontId="5" fillId="0" borderId="3">
      <alignment horizontal="right" vertical="center"/>
      <protection/>
    </xf>
    <xf numFmtId="49" fontId="6" fillId="0" borderId="3">
      <alignment horizontal="left" vertical="center"/>
      <protection/>
    </xf>
    <xf numFmtId="164" fontId="4" fillId="0" borderId="3" applyNumberFormat="0" applyFill="0">
      <alignment horizontal="right"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3">
      <alignment horizontal="left"/>
      <protection/>
    </xf>
    <xf numFmtId="0" fontId="8" fillId="0" borderId="7">
      <alignment horizontal="right" vertical="center"/>
      <protection/>
    </xf>
    <xf numFmtId="0" fontId="9" fillId="0" borderId="3">
      <alignment horizontal="left" vertical="center"/>
      <protection/>
    </xf>
    <xf numFmtId="0" fontId="4" fillId="0" borderId="3">
      <alignment horizontal="left" vertical="center"/>
      <protection/>
    </xf>
    <xf numFmtId="0" fontId="7" fillId="0" borderId="3">
      <alignment horizontal="left"/>
      <protection/>
    </xf>
    <xf numFmtId="0" fontId="7" fillId="0" borderId="3" applyFill="0">
      <alignment horizontal="left"/>
      <protection/>
    </xf>
    <xf numFmtId="0" fontId="7" fillId="30" borderId="0">
      <alignment horizontal="centerContinuous" wrapText="1"/>
      <protection/>
    </xf>
    <xf numFmtId="49" fontId="7" fillId="30" borderId="8">
      <alignment horizontal="left" vertical="center"/>
      <protection/>
    </xf>
    <xf numFmtId="0" fontId="7" fillId="30" borderId="0">
      <alignment horizontal="centerContinuous" vertical="center" wrapText="1"/>
      <protection/>
    </xf>
    <xf numFmtId="0" fontId="44" fillId="31" borderId="1" applyNumberFormat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0" fontId="0" fillId="33" borderId="10" applyNumberFormat="0" applyFont="0" applyAlignment="0" applyProtection="0"/>
    <xf numFmtId="0" fontId="47" fillId="27" borderId="11" applyNumberFormat="0" applyAlignment="0" applyProtection="0"/>
    <xf numFmtId="9" fontId="0" fillId="0" borderId="0" applyFont="0" applyFill="0" applyBorder="0" applyAlignment="0" applyProtection="0"/>
    <xf numFmtId="3" fontId="5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10" fillId="0" borderId="0">
      <alignment horizontal="right"/>
      <protection/>
    </xf>
    <xf numFmtId="49" fontId="10" fillId="0" borderId="0">
      <alignment horizontal="center"/>
      <protection/>
    </xf>
    <xf numFmtId="0" fontId="6" fillId="0" borderId="0">
      <alignment horizontal="right"/>
      <protection/>
    </xf>
    <xf numFmtId="0" fontId="10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3">
      <alignment horizontal="left"/>
      <protection/>
    </xf>
    <xf numFmtId="164" fontId="5" fillId="0" borderId="0" applyNumberFormat="0">
      <alignment horizontal="right"/>
      <protection/>
    </xf>
    <xf numFmtId="0" fontId="8" fillId="34" borderId="0">
      <alignment horizontal="centerContinuous" vertical="center" wrapText="1"/>
      <protection/>
    </xf>
    <xf numFmtId="0" fontId="8" fillId="0" borderId="12">
      <alignment horizontal="left" vertical="center"/>
      <protection/>
    </xf>
    <xf numFmtId="0" fontId="11" fillId="0" borderId="0">
      <alignment horizontal="left" vertical="top"/>
      <protection/>
    </xf>
    <xf numFmtId="0" fontId="48" fillId="0" borderId="0" applyNumberFormat="0" applyFill="0" applyBorder="0" applyAlignment="0" applyProtection="0"/>
    <xf numFmtId="0" fontId="7" fillId="0" borderId="0">
      <alignment horizontal="left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49" fontId="5" fillId="0" borderId="3">
      <alignment horizontal="left"/>
      <protection/>
    </xf>
    <xf numFmtId="0" fontId="8" fillId="0" borderId="7">
      <alignment horizontal="left"/>
      <protection/>
    </xf>
    <xf numFmtId="0" fontId="7" fillId="0" borderId="0">
      <alignment horizontal="left" vertical="center"/>
      <protection/>
    </xf>
    <xf numFmtId="49" fontId="10" fillId="0" borderId="3">
      <alignment horizontal="left"/>
      <protection/>
    </xf>
  </cellStyleXfs>
  <cellXfs count="31">
    <xf numFmtId="0" fontId="0" fillId="0" borderId="0" xfId="0" applyAlignment="1">
      <alignment/>
    </xf>
    <xf numFmtId="0" fontId="13" fillId="0" borderId="14" xfId="63" applyFont="1" applyFill="1" applyBorder="1" applyAlignment="1">
      <alignment horizontal="left" vertical="top"/>
      <protection/>
    </xf>
    <xf numFmtId="0" fontId="13" fillId="0" borderId="0" xfId="63" applyFont="1" applyFill="1" applyBorder="1" applyAlignment="1">
      <alignment horizontal="left" vertical="top"/>
      <protection/>
    </xf>
    <xf numFmtId="0" fontId="13" fillId="0" borderId="0" xfId="63" applyFont="1" applyFill="1" applyBorder="1" applyAlignment="1">
      <alignment horizontal="left"/>
      <protection/>
    </xf>
    <xf numFmtId="0" fontId="14" fillId="0" borderId="0" xfId="63" applyFont="1" applyFill="1" applyBorder="1" applyAlignment="1">
      <alignment horizontal="left" indent="1"/>
      <protection/>
    </xf>
    <xf numFmtId="0" fontId="14" fillId="0" borderId="15" xfId="63" applyFont="1" applyFill="1" applyBorder="1" applyAlignment="1">
      <alignment horizontal="left" vertical="top" indent="1"/>
      <protection/>
    </xf>
    <xf numFmtId="3" fontId="13" fillId="0" borderId="0" xfId="48" applyNumberFormat="1" applyFont="1" applyFill="1" applyBorder="1" applyAlignment="1">
      <alignment horizontal="right"/>
      <protection/>
    </xf>
    <xf numFmtId="3" fontId="14" fillId="0" borderId="0" xfId="48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14" fillId="0" borderId="15" xfId="48" applyNumberFormat="1" applyFont="1" applyFill="1" applyBorder="1" applyAlignment="1">
      <alignment horizontal="right"/>
      <protection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15" xfId="0" applyNumberFormat="1" applyFont="1" applyFill="1" applyBorder="1" applyAlignment="1">
      <alignment/>
    </xf>
    <xf numFmtId="0" fontId="13" fillId="0" borderId="8" xfId="63" applyFont="1" applyFill="1" applyBorder="1" applyAlignment="1">
      <alignment horizontal="center"/>
      <protection/>
    </xf>
    <xf numFmtId="0" fontId="13" fillId="0" borderId="8" xfId="63" applyNumberFormat="1" applyFont="1" applyFill="1" applyBorder="1" applyAlignment="1">
      <alignment horizontal="center"/>
      <protection/>
    </xf>
    <xf numFmtId="0" fontId="13" fillId="0" borderId="8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 quotePrefix="1">
      <alignment horizontal="center"/>
    </xf>
    <xf numFmtId="166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166" fontId="14" fillId="0" borderId="0" xfId="0" applyNumberFormat="1" applyFont="1" applyFill="1" applyBorder="1" applyAlignment="1">
      <alignment/>
    </xf>
    <xf numFmtId="0" fontId="12" fillId="0" borderId="15" xfId="89" applyFont="1" applyFill="1" applyBorder="1" applyAlignment="1">
      <alignment horizontal="left" wrapText="1"/>
      <protection/>
    </xf>
    <xf numFmtId="0" fontId="0" fillId="0" borderId="15" xfId="0" applyFill="1" applyBorder="1" applyAlignment="1">
      <alignment wrapText="1"/>
    </xf>
    <xf numFmtId="0" fontId="16" fillId="0" borderId="0" xfId="0" applyFont="1" applyFill="1" applyAlignment="1">
      <alignment wrapText="1"/>
    </xf>
    <xf numFmtId="0" fontId="15" fillId="0" borderId="0" xfId="77" applyFont="1" applyFill="1" applyAlignment="1">
      <alignment wrapText="1"/>
      <protection/>
    </xf>
    <xf numFmtId="0" fontId="15" fillId="0" borderId="16" xfId="63" applyFont="1" applyFill="1" applyBorder="1" applyAlignment="1">
      <alignment horizontal="left" wrapText="1"/>
      <protection/>
    </xf>
    <xf numFmtId="0" fontId="16" fillId="0" borderId="16" xfId="0" applyFont="1" applyFill="1" applyBorder="1" applyAlignment="1">
      <alignment wrapText="1"/>
    </xf>
    <xf numFmtId="0" fontId="15" fillId="0" borderId="0" xfId="63" applyFont="1" applyFill="1" applyBorder="1" applyAlignment="1">
      <alignment horizontal="left"/>
      <protection/>
    </xf>
    <xf numFmtId="0" fontId="16" fillId="0" borderId="0" xfId="0" applyFont="1" applyFill="1" applyAlignment="1">
      <alignment/>
    </xf>
    <xf numFmtId="0" fontId="16" fillId="0" borderId="0" xfId="77" applyFont="1" applyFill="1" applyAlignment="1">
      <alignment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rner heading" xfId="45"/>
    <cellStyle name="Currency" xfId="46"/>
    <cellStyle name="Currency [0]" xfId="47"/>
    <cellStyle name="Data" xfId="48"/>
    <cellStyle name="Data no deci" xfId="49"/>
    <cellStyle name="Data Superscript" xfId="50"/>
    <cellStyle name="Data_1-1A-Regular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ed Side" xfId="58"/>
    <cellStyle name="Hed Side bold" xfId="59"/>
    <cellStyle name="Hed Side Indent" xfId="60"/>
    <cellStyle name="Hed Side Regular" xfId="61"/>
    <cellStyle name="Hed Side_1-1A-Regular" xfId="62"/>
    <cellStyle name="Hed Side_Regular" xfId="63"/>
    <cellStyle name="Hed Top" xfId="64"/>
    <cellStyle name="Hed Top - SECTION" xfId="65"/>
    <cellStyle name="Hed Top_3-new4" xfId="66"/>
    <cellStyle name="Input" xfId="67"/>
    <cellStyle name="Linked Cell" xfId="68"/>
    <cellStyle name="Neutral" xfId="69"/>
    <cellStyle name="Note" xfId="70"/>
    <cellStyle name="Output" xfId="71"/>
    <cellStyle name="Percent" xfId="72"/>
    <cellStyle name="Reference" xfId="73"/>
    <cellStyle name="Row heading" xfId="74"/>
    <cellStyle name="Source Hed" xfId="75"/>
    <cellStyle name="Source Letter" xfId="76"/>
    <cellStyle name="Source Superscript" xfId="77"/>
    <cellStyle name="Source Text" xfId="78"/>
    <cellStyle name="State" xfId="79"/>
    <cellStyle name="Superscript" xfId="80"/>
    <cellStyle name="Table Data" xfId="81"/>
    <cellStyle name="Table Head Top" xfId="82"/>
    <cellStyle name="Table Hed Side" xfId="83"/>
    <cellStyle name="Table Title" xfId="84"/>
    <cellStyle name="Title" xfId="85"/>
    <cellStyle name="Title Text" xfId="86"/>
    <cellStyle name="Title Text 1" xfId="87"/>
    <cellStyle name="Title Text 2" xfId="88"/>
    <cellStyle name="Title-1" xfId="89"/>
    <cellStyle name="Title-2" xfId="90"/>
    <cellStyle name="Title-3" xfId="91"/>
    <cellStyle name="Total" xfId="92"/>
    <cellStyle name="Warning Text" xfId="93"/>
    <cellStyle name="Wrap" xfId="94"/>
    <cellStyle name="Wrap Bold" xfId="95"/>
    <cellStyle name="Wrap Title" xfId="96"/>
    <cellStyle name="Wrap_NTS99-~11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zoomScalePageLayoutView="0" workbookViewId="0" topLeftCell="A1">
      <selection activeCell="A1" sqref="A1:AE1"/>
    </sheetView>
  </sheetViews>
  <sheetFormatPr defaultColWidth="8.8515625" defaultRowHeight="12.75"/>
  <cols>
    <col min="1" max="1" width="34.140625" style="8" customWidth="1"/>
    <col min="2" max="29" width="11.7109375" style="8" customWidth="1"/>
    <col min="30" max="30" width="11.57421875" style="8" customWidth="1"/>
    <col min="31" max="31" width="11.7109375" style="8" customWidth="1"/>
    <col min="32" max="16384" width="8.8515625" style="8" customWidth="1"/>
  </cols>
  <sheetData>
    <row r="1" spans="1:31" ht="16.5" customHeight="1" thickBo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</row>
    <row r="2" spans="1:31" ht="16.5" customHeight="1">
      <c r="A2" s="14"/>
      <c r="B2" s="15">
        <v>1980</v>
      </c>
      <c r="C2" s="15">
        <v>1981</v>
      </c>
      <c r="D2" s="15">
        <v>1982</v>
      </c>
      <c r="E2" s="15">
        <v>1983</v>
      </c>
      <c r="F2" s="15">
        <v>1984</v>
      </c>
      <c r="G2" s="15">
        <v>1985</v>
      </c>
      <c r="H2" s="15">
        <v>1986</v>
      </c>
      <c r="I2" s="15">
        <v>1987</v>
      </c>
      <c r="J2" s="15">
        <v>1988</v>
      </c>
      <c r="K2" s="15">
        <v>1989</v>
      </c>
      <c r="L2" s="15">
        <v>1990</v>
      </c>
      <c r="M2" s="15">
        <v>1991</v>
      </c>
      <c r="N2" s="15">
        <v>1992</v>
      </c>
      <c r="O2" s="15">
        <v>1993</v>
      </c>
      <c r="P2" s="15">
        <v>1994</v>
      </c>
      <c r="Q2" s="15">
        <v>1995</v>
      </c>
      <c r="R2" s="15">
        <v>1996</v>
      </c>
      <c r="S2" s="15">
        <v>1997</v>
      </c>
      <c r="T2" s="16">
        <v>1998</v>
      </c>
      <c r="U2" s="16">
        <v>1999</v>
      </c>
      <c r="V2" s="16">
        <v>2000</v>
      </c>
      <c r="W2" s="16">
        <v>2001</v>
      </c>
      <c r="X2" s="16">
        <v>2002</v>
      </c>
      <c r="Y2" s="16">
        <v>2003</v>
      </c>
      <c r="Z2" s="16">
        <v>2004</v>
      </c>
      <c r="AA2" s="17">
        <v>2005</v>
      </c>
      <c r="AB2" s="16">
        <v>2006</v>
      </c>
      <c r="AC2" s="16">
        <v>2007</v>
      </c>
      <c r="AD2" s="16">
        <v>2008</v>
      </c>
      <c r="AE2" s="16">
        <v>2009</v>
      </c>
    </row>
    <row r="3" spans="1:31" ht="16.5" customHeight="1">
      <c r="A3" s="1" t="s">
        <v>14</v>
      </c>
      <c r="B3" s="11">
        <f>B4+B5+B6+B7+B12</f>
        <v>4969619.657609037</v>
      </c>
      <c r="C3" s="11">
        <f aca="true" t="shared" si="0" ref="C3:AB3">C4+C5+C6+C7+C12</f>
        <v>4915543.526522644</v>
      </c>
      <c r="D3" s="11">
        <f t="shared" si="0"/>
        <v>4665313.440701321</v>
      </c>
      <c r="E3" s="11">
        <f t="shared" si="0"/>
        <v>4747646.121189405</v>
      </c>
      <c r="F3" s="11">
        <f t="shared" si="0"/>
        <v>4876494.366169808</v>
      </c>
      <c r="G3" s="11">
        <f t="shared" si="0"/>
        <v>4838132.4379730765</v>
      </c>
      <c r="H3" s="11">
        <f t="shared" si="0"/>
        <v>4859174.308838982</v>
      </c>
      <c r="I3" s="11">
        <f t="shared" si="0"/>
        <v>5072667.68845349</v>
      </c>
      <c r="J3" s="11">
        <f t="shared" si="0"/>
        <v>5251540.263604561</v>
      </c>
      <c r="K3" s="11">
        <f t="shared" si="0"/>
        <v>5208870.863653065</v>
      </c>
      <c r="L3" s="11">
        <f t="shared" si="0"/>
        <v>5287735.674129732</v>
      </c>
      <c r="M3" s="11">
        <f t="shared" si="0"/>
        <v>5308406.804016667</v>
      </c>
      <c r="N3" s="11">
        <f t="shared" si="0"/>
        <v>5469426.970261771</v>
      </c>
      <c r="O3" s="11">
        <f t="shared" si="0"/>
        <v>5500045.583272492</v>
      </c>
      <c r="P3" s="11">
        <f t="shared" si="0"/>
        <v>5759311.095141816</v>
      </c>
      <c r="Q3" s="11">
        <f t="shared" si="0"/>
        <v>5991826.119864892</v>
      </c>
      <c r="R3" s="11">
        <f t="shared" si="0"/>
        <v>6093813.630100001</v>
      </c>
      <c r="S3" s="11">
        <f t="shared" si="0"/>
        <v>6101563.402847709</v>
      </c>
      <c r="T3" s="11">
        <f t="shared" si="0"/>
        <v>6173311.099431004</v>
      </c>
      <c r="U3" s="11">
        <f t="shared" si="0"/>
        <v>6278086.69007111</v>
      </c>
      <c r="V3" s="11">
        <f t="shared" si="0"/>
        <v>6319853.882248839</v>
      </c>
      <c r="W3" s="11">
        <f t="shared" si="0"/>
        <v>6361648.48612777</v>
      </c>
      <c r="X3" s="11">
        <f t="shared" si="0"/>
        <v>6437016.548000001</v>
      </c>
      <c r="Y3" s="11">
        <f t="shared" si="0"/>
        <v>6445672.878825332</v>
      </c>
      <c r="Z3" s="11">
        <f t="shared" si="0"/>
        <v>6629495.452211725</v>
      </c>
      <c r="AA3" s="11">
        <f t="shared" si="0"/>
        <v>6672533.692401276</v>
      </c>
      <c r="AB3" s="11">
        <f t="shared" si="0"/>
        <v>6760826.113873542</v>
      </c>
      <c r="AC3" s="18">
        <v>6855379.274659607</v>
      </c>
      <c r="AD3" s="19">
        <v>6784653.925771127</v>
      </c>
      <c r="AE3" s="19">
        <v>6281266.243821912</v>
      </c>
    </row>
    <row r="4" spans="1:31" ht="16.5" customHeight="1">
      <c r="A4" s="2" t="s">
        <v>6</v>
      </c>
      <c r="B4" s="6">
        <v>7066.26448</v>
      </c>
      <c r="C4" s="6">
        <v>7431.25748</v>
      </c>
      <c r="D4" s="6">
        <v>7504.25608</v>
      </c>
      <c r="E4" s="6">
        <v>8570.03564</v>
      </c>
      <c r="F4" s="6">
        <v>9489.818000000001</v>
      </c>
      <c r="G4" s="6">
        <v>9796.41212</v>
      </c>
      <c r="H4" s="6">
        <v>10716.19448</v>
      </c>
      <c r="I4" s="6">
        <v>12657.95724</v>
      </c>
      <c r="J4" s="6">
        <v>13621.538760000001</v>
      </c>
      <c r="K4" s="6">
        <v>14906.314120000001</v>
      </c>
      <c r="L4" s="6">
        <v>15212.90824</v>
      </c>
      <c r="M4" s="6">
        <v>14541.32112</v>
      </c>
      <c r="N4" s="6">
        <v>16045.09228</v>
      </c>
      <c r="O4" s="6">
        <v>16848.07688</v>
      </c>
      <c r="P4" s="6">
        <v>17563.46316</v>
      </c>
      <c r="Q4" s="6">
        <v>18570.84384</v>
      </c>
      <c r="R4" s="6">
        <v>20089.21472</v>
      </c>
      <c r="S4" s="6">
        <v>20293.610800000002</v>
      </c>
      <c r="T4" s="6">
        <v>20644.004080000002</v>
      </c>
      <c r="U4" s="6">
        <v>21169.594</v>
      </c>
      <c r="V4" s="6">
        <v>23082.157320000002</v>
      </c>
      <c r="W4" s="6">
        <v>19400.107936</v>
      </c>
      <c r="X4" s="6">
        <v>20201.632564</v>
      </c>
      <c r="Y4" s="11">
        <v>22236.833532</v>
      </c>
      <c r="Z4" s="6">
        <v>24017.999372000002</v>
      </c>
      <c r="AA4" s="11">
        <v>22986.90874672</v>
      </c>
      <c r="AB4" s="11">
        <v>22427.129202424003</v>
      </c>
      <c r="AC4" s="11">
        <v>22106.285755704</v>
      </c>
      <c r="AD4" s="11">
        <v>20109.103918556004</v>
      </c>
      <c r="AE4" s="11">
        <v>17559.093463804</v>
      </c>
    </row>
    <row r="5" spans="1:31" ht="16.5" customHeight="1">
      <c r="A5" s="2" t="s">
        <v>5</v>
      </c>
      <c r="B5" s="11">
        <v>919159.88984459</v>
      </c>
      <c r="C5" s="11">
        <v>920947.5287893615</v>
      </c>
      <c r="D5" s="11">
        <v>944001.5643421083</v>
      </c>
      <c r="E5" s="11">
        <v>983894.369022435</v>
      </c>
      <c r="F5" s="11">
        <v>1031882.2011378761</v>
      </c>
      <c r="G5" s="11">
        <v>1046352.005711217</v>
      </c>
      <c r="H5" s="11">
        <v>1073218.0062614428</v>
      </c>
      <c r="I5" s="11">
        <v>1131183.5347846183</v>
      </c>
      <c r="J5" s="11">
        <v>1169042.1314259176</v>
      </c>
      <c r="K5" s="11">
        <v>1209404.1499373144</v>
      </c>
      <c r="L5" s="11">
        <v>1238994.7609539274</v>
      </c>
      <c r="M5" s="11">
        <v>1266961.567383742</v>
      </c>
      <c r="N5" s="11">
        <v>1299503.3739565732</v>
      </c>
      <c r="O5" s="11">
        <v>1354606.7090124693</v>
      </c>
      <c r="P5" s="11">
        <v>1442107.8228589168</v>
      </c>
      <c r="Q5" s="11">
        <v>1509428.102741166</v>
      </c>
      <c r="R5" s="11">
        <v>1550170.530132</v>
      </c>
      <c r="S5" s="11">
        <v>1621117.411788195</v>
      </c>
      <c r="T5" s="11">
        <v>1663775.0520105867</v>
      </c>
      <c r="U5" s="11">
        <v>1717217.8314590172</v>
      </c>
      <c r="V5" s="11">
        <v>1741211.1655423967</v>
      </c>
      <c r="W5" s="11">
        <v>1770965.6109169822</v>
      </c>
      <c r="X5" s="11">
        <v>1818164.362392443</v>
      </c>
      <c r="Y5" s="11">
        <v>1846237.0716033457</v>
      </c>
      <c r="Z5" s="11">
        <v>1870759.9195921666</v>
      </c>
      <c r="AA5" s="11">
        <v>1885272.8367125154</v>
      </c>
      <c r="AB5" s="11">
        <v>1885179.6422651578</v>
      </c>
      <c r="AC5" s="18">
        <v>2049125.7223831324</v>
      </c>
      <c r="AD5" s="19">
        <v>2086732.2417455597</v>
      </c>
      <c r="AE5" s="19">
        <v>1929201.44340972</v>
      </c>
    </row>
    <row r="6" spans="1:31" ht="16.5" customHeight="1">
      <c r="A6" s="2" t="s">
        <v>7</v>
      </c>
      <c r="B6" s="6">
        <v>1360693.904</v>
      </c>
      <c r="C6" s="6">
        <v>1349014.128</v>
      </c>
      <c r="D6" s="6">
        <v>1182577.32</v>
      </c>
      <c r="E6" s="6">
        <v>1227836.452</v>
      </c>
      <c r="F6" s="6">
        <v>1314107.6112898109</v>
      </c>
      <c r="G6" s="6">
        <v>1279240.8829710325</v>
      </c>
      <c r="H6" s="6">
        <v>1301177.4618993327</v>
      </c>
      <c r="I6" s="6">
        <v>1389805.9606712027</v>
      </c>
      <c r="J6" s="6">
        <v>1497468.9668821741</v>
      </c>
      <c r="K6" s="6">
        <v>1526587.9358748784</v>
      </c>
      <c r="L6" s="6">
        <v>1554005.277403934</v>
      </c>
      <c r="M6" s="6">
        <v>1521186.8936356595</v>
      </c>
      <c r="N6" s="6">
        <v>1603603.2488397895</v>
      </c>
      <c r="O6" s="6">
        <v>1657092.2835723965</v>
      </c>
      <c r="P6" s="6">
        <v>1782732.0733424262</v>
      </c>
      <c r="Q6" s="6">
        <v>1922797.077633462</v>
      </c>
      <c r="R6" s="11">
        <v>2010520.14134</v>
      </c>
      <c r="S6" s="6">
        <v>2030951.296327268</v>
      </c>
      <c r="T6" s="6">
        <v>2114554.04101034</v>
      </c>
      <c r="U6" s="6">
        <v>2195308.7894400284</v>
      </c>
      <c r="V6" s="6">
        <v>2257582.4257835587</v>
      </c>
      <c r="W6" s="6">
        <v>2334979.673965587</v>
      </c>
      <c r="X6" s="6">
        <v>2344031.853135558</v>
      </c>
      <c r="Y6" s="6">
        <v>2341158.5402079998</v>
      </c>
      <c r="Z6" s="11">
        <v>2459187.0566040003</v>
      </c>
      <c r="AA6" s="11">
        <v>2530611.8067880003</v>
      </c>
      <c r="AB6" s="11">
        <v>2709564.954744</v>
      </c>
      <c r="AC6" s="11">
        <v>2656613.230276</v>
      </c>
      <c r="AD6" s="11">
        <v>2525367.5873640003</v>
      </c>
      <c r="AE6" s="11">
        <v>2309811.481396</v>
      </c>
    </row>
    <row r="7" spans="1:31" ht="16.5" customHeight="1">
      <c r="A7" s="3" t="s">
        <v>4</v>
      </c>
      <c r="B7" s="6">
        <f>B8+B9+B10+B11</f>
        <v>1345853.28862</v>
      </c>
      <c r="C7" s="6">
        <f aca="true" t="shared" si="1" ref="C7:AB7">C8+C9+C10+C11</f>
        <v>1356916.9564360003</v>
      </c>
      <c r="D7" s="6">
        <f t="shared" si="1"/>
        <v>1294219.918868</v>
      </c>
      <c r="E7" s="6">
        <f t="shared" si="1"/>
        <v>1342540.612152</v>
      </c>
      <c r="F7" s="6">
        <f t="shared" si="1"/>
        <v>1296044.883868</v>
      </c>
      <c r="G7" s="6">
        <f t="shared" si="1"/>
        <v>1303712.6568119999</v>
      </c>
      <c r="H7" s="6">
        <f t="shared" si="1"/>
        <v>1275141.004772</v>
      </c>
      <c r="I7" s="6">
        <f t="shared" si="1"/>
        <v>1307280.8283800003</v>
      </c>
      <c r="J7" s="6">
        <f t="shared" si="1"/>
        <v>1299417.419188</v>
      </c>
      <c r="K7" s="6">
        <f t="shared" si="1"/>
        <v>1190680.1646</v>
      </c>
      <c r="L7" s="6">
        <f t="shared" si="1"/>
        <v>1216950.900768</v>
      </c>
      <c r="M7" s="6">
        <f t="shared" si="1"/>
        <v>1238638.784828</v>
      </c>
      <c r="N7" s="6">
        <f t="shared" si="1"/>
        <v>1250733.192876</v>
      </c>
      <c r="O7" s="6">
        <f t="shared" si="1"/>
        <v>1152877.109604</v>
      </c>
      <c r="P7" s="6">
        <f t="shared" si="1"/>
        <v>1189756.002324</v>
      </c>
      <c r="Q7" s="6">
        <f t="shared" si="1"/>
        <v>1179260.263616</v>
      </c>
      <c r="R7" s="6">
        <f t="shared" si="1"/>
        <v>1116421.608764</v>
      </c>
      <c r="S7" s="6">
        <f t="shared" si="1"/>
        <v>1032798.79252</v>
      </c>
      <c r="T7" s="6">
        <f t="shared" si="1"/>
        <v>982261.86174</v>
      </c>
      <c r="U7" s="6">
        <f t="shared" si="1"/>
        <v>957538.695892</v>
      </c>
      <c r="V7" s="6">
        <f t="shared" si="1"/>
        <v>942848.4576280001</v>
      </c>
      <c r="W7" s="6">
        <f t="shared" si="1"/>
        <v>907645.612764</v>
      </c>
      <c r="X7" s="6">
        <f t="shared" si="1"/>
        <v>893619.66176</v>
      </c>
      <c r="Y7" s="6">
        <f t="shared" si="1"/>
        <v>884956.187912</v>
      </c>
      <c r="Z7" s="6">
        <f t="shared" si="1"/>
        <v>906890.8072400001</v>
      </c>
      <c r="AA7" s="6">
        <f t="shared" si="1"/>
        <v>863246.4042720001</v>
      </c>
      <c r="AB7" s="6">
        <f t="shared" si="1"/>
        <v>819962.4683908001</v>
      </c>
      <c r="AC7" s="6">
        <v>807572.56201</v>
      </c>
      <c r="AD7" s="6">
        <v>759905.936182</v>
      </c>
      <c r="AE7" s="6">
        <v>696584.0305979999</v>
      </c>
    </row>
    <row r="8" spans="1:31" ht="16.5" customHeight="1">
      <c r="A8" s="4" t="s">
        <v>0</v>
      </c>
      <c r="B8" s="7">
        <v>921459.867828</v>
      </c>
      <c r="C8" s="7">
        <v>926739.12658</v>
      </c>
      <c r="D8" s="7">
        <v>923734.504204</v>
      </c>
      <c r="E8" s="7">
        <v>948616.807</v>
      </c>
      <c r="F8" s="7">
        <v>867110.950156</v>
      </c>
      <c r="G8" s="7">
        <v>892009.312644</v>
      </c>
      <c r="H8" s="7">
        <v>848081.675108</v>
      </c>
      <c r="I8" s="7">
        <v>856737.8490960001</v>
      </c>
      <c r="J8" s="7">
        <v>819912.97534</v>
      </c>
      <c r="K8" s="7">
        <v>706464.3911080001</v>
      </c>
      <c r="L8" s="7">
        <v>699522.2242480001</v>
      </c>
      <c r="M8" s="7">
        <v>733100.120276</v>
      </c>
      <c r="N8" s="7">
        <v>733359.995292</v>
      </c>
      <c r="O8" s="7">
        <v>654657.284688</v>
      </c>
      <c r="P8" s="7">
        <v>668083.1872</v>
      </c>
      <c r="Q8" s="7">
        <v>642891.37034</v>
      </c>
      <c r="R8" s="7">
        <v>595794.133592</v>
      </c>
      <c r="S8" s="7">
        <v>510760.98439600004</v>
      </c>
      <c r="T8" s="7">
        <v>459692.623808</v>
      </c>
      <c r="U8" s="7">
        <v>427377.60356</v>
      </c>
      <c r="V8" s="7">
        <v>414445.171584</v>
      </c>
      <c r="W8" s="7">
        <v>400848.452348</v>
      </c>
      <c r="X8" s="7">
        <v>384977.09673600004</v>
      </c>
      <c r="Y8" s="7">
        <v>407213.930268</v>
      </c>
      <c r="Z8" s="7">
        <v>408583.384004</v>
      </c>
      <c r="AA8" s="7">
        <v>384650.063008</v>
      </c>
      <c r="AB8" s="7">
        <v>331640.37765160005</v>
      </c>
      <c r="AC8" s="12">
        <v>332949.534544</v>
      </c>
      <c r="AD8" s="12">
        <v>303495.1834328</v>
      </c>
      <c r="AE8" s="12">
        <v>286578.3418716</v>
      </c>
    </row>
    <row r="9" spans="1:31" ht="16.5" customHeight="1">
      <c r="A9" s="4" t="s">
        <v>1</v>
      </c>
      <c r="B9" s="7">
        <v>90148.891084</v>
      </c>
      <c r="C9" s="7">
        <v>90734.339856</v>
      </c>
      <c r="D9" s="7">
        <v>52008.582556</v>
      </c>
      <c r="E9" s="7">
        <v>62907.273536</v>
      </c>
      <c r="F9" s="7">
        <v>72683.246048</v>
      </c>
      <c r="G9" s="7">
        <v>70347.290848</v>
      </c>
      <c r="H9" s="7">
        <v>63067.870456000004</v>
      </c>
      <c r="I9" s="7">
        <v>73111.017844</v>
      </c>
      <c r="J9" s="7">
        <v>84911.97152</v>
      </c>
      <c r="K9" s="7">
        <v>85128.047376</v>
      </c>
      <c r="L9" s="7">
        <v>88956.09396</v>
      </c>
      <c r="M9" s="7">
        <v>80793.390508</v>
      </c>
      <c r="N9" s="7">
        <v>81443.078048</v>
      </c>
      <c r="O9" s="7">
        <v>82397.899736</v>
      </c>
      <c r="P9" s="7">
        <v>85062.34863600001</v>
      </c>
      <c r="Q9" s="7">
        <v>87166.168288</v>
      </c>
      <c r="R9" s="7">
        <v>85167.46662</v>
      </c>
      <c r="S9" s="7">
        <v>90760.61935200001</v>
      </c>
      <c r="T9" s="7">
        <v>90013.113688</v>
      </c>
      <c r="U9" s="7">
        <v>83284.10274</v>
      </c>
      <c r="V9" s="7">
        <v>84501.719388</v>
      </c>
      <c r="W9" s="7">
        <v>74245.416088</v>
      </c>
      <c r="X9" s="7">
        <v>78331.877716</v>
      </c>
      <c r="Y9" s="7">
        <v>69405.60890800001</v>
      </c>
      <c r="Z9" s="7">
        <v>81368.619476</v>
      </c>
      <c r="AA9" s="7">
        <v>75807.586128</v>
      </c>
      <c r="AB9" s="7">
        <v>77531.9590572</v>
      </c>
      <c r="AC9" s="12">
        <v>75761.59701</v>
      </c>
      <c r="AD9" s="12">
        <v>73343.15339200001</v>
      </c>
      <c r="AE9" s="12">
        <v>48922.785736800004</v>
      </c>
    </row>
    <row r="10" spans="1:31" ht="16.5" customHeight="1">
      <c r="A10" s="4" t="s">
        <v>2</v>
      </c>
      <c r="B10" s="7">
        <v>331914.41439600004</v>
      </c>
      <c r="C10" s="7">
        <v>337522.166848</v>
      </c>
      <c r="D10" s="7">
        <v>316853.343244</v>
      </c>
      <c r="E10" s="7">
        <v>329410.562416</v>
      </c>
      <c r="F10" s="7">
        <v>354561.50006</v>
      </c>
      <c r="G10" s="7">
        <v>339747.164176</v>
      </c>
      <c r="H10" s="7">
        <v>362243.872724</v>
      </c>
      <c r="I10" s="7">
        <v>375703.354592</v>
      </c>
      <c r="J10" s="7">
        <v>392785.026992</v>
      </c>
      <c r="K10" s="7">
        <v>397341.599604</v>
      </c>
      <c r="L10" s="7">
        <v>426885.592996</v>
      </c>
      <c r="M10" s="7">
        <v>423332.021148</v>
      </c>
      <c r="N10" s="7">
        <v>434543.146136</v>
      </c>
      <c r="O10" s="7">
        <v>414477.290968</v>
      </c>
      <c r="P10" s="7">
        <v>434724.182664</v>
      </c>
      <c r="Q10" s="7">
        <v>447231.762788</v>
      </c>
      <c r="R10" s="7">
        <v>433306.549852</v>
      </c>
      <c r="S10" s="7">
        <v>429265.34735600004</v>
      </c>
      <c r="T10" s="7">
        <v>430539.902912</v>
      </c>
      <c r="U10" s="7">
        <v>444888.507728</v>
      </c>
      <c r="V10" s="7">
        <v>441726.208376</v>
      </c>
      <c r="W10" s="7">
        <v>430488.803892</v>
      </c>
      <c r="X10" s="7">
        <v>428370.38452</v>
      </c>
      <c r="Y10" s="7">
        <v>406386.12614400004</v>
      </c>
      <c r="Z10" s="7">
        <v>414772.205312</v>
      </c>
      <c r="AA10" s="7">
        <v>400568.13772400003</v>
      </c>
      <c r="AB10" s="7">
        <v>408467.60822439997</v>
      </c>
      <c r="AC10" s="12">
        <v>396538.90699839994</v>
      </c>
      <c r="AD10" s="12">
        <v>380993.70913120004</v>
      </c>
      <c r="AE10" s="12">
        <v>357685.2561512</v>
      </c>
    </row>
    <row r="11" spans="1:31" ht="16.5" customHeight="1">
      <c r="A11" s="4" t="s">
        <v>3</v>
      </c>
      <c r="B11" s="7">
        <v>2330.115312</v>
      </c>
      <c r="C11" s="7">
        <v>1921.3231520000002</v>
      </c>
      <c r="D11" s="7">
        <v>1623.4888640000001</v>
      </c>
      <c r="E11" s="7">
        <v>1605.9692</v>
      </c>
      <c r="F11" s="7">
        <v>1689.187604</v>
      </c>
      <c r="G11" s="7">
        <v>1608.889144</v>
      </c>
      <c r="H11" s="7">
        <v>1747.5864840000002</v>
      </c>
      <c r="I11" s="7">
        <v>1728.6068480000001</v>
      </c>
      <c r="J11" s="7">
        <v>1807.445336</v>
      </c>
      <c r="K11" s="7">
        <v>1746.126512</v>
      </c>
      <c r="L11" s="7">
        <v>1586.989564</v>
      </c>
      <c r="M11" s="7">
        <v>1413.252896</v>
      </c>
      <c r="N11" s="7">
        <v>1386.9734</v>
      </c>
      <c r="O11" s="7">
        <v>1344.634212</v>
      </c>
      <c r="P11" s="7">
        <v>1886.283824</v>
      </c>
      <c r="Q11" s="7">
        <v>1970.9622000000002</v>
      </c>
      <c r="R11" s="7">
        <v>2153.4587</v>
      </c>
      <c r="S11" s="7">
        <v>2011.841416</v>
      </c>
      <c r="T11" s="7">
        <v>2016.221332</v>
      </c>
      <c r="U11" s="7">
        <v>1988.481864</v>
      </c>
      <c r="V11" s="7">
        <v>2175.35828</v>
      </c>
      <c r="W11" s="7">
        <v>2062.940436</v>
      </c>
      <c r="X11" s="7">
        <v>1940.302788</v>
      </c>
      <c r="Y11" s="7">
        <v>1950.522592</v>
      </c>
      <c r="Z11" s="7">
        <v>2166.598448</v>
      </c>
      <c r="AA11" s="7">
        <v>2220.617412</v>
      </c>
      <c r="AB11" s="7">
        <v>2322.5234576</v>
      </c>
      <c r="AC11" s="12">
        <v>2322.5234576</v>
      </c>
      <c r="AD11" s="12">
        <v>2073.890226</v>
      </c>
      <c r="AE11" s="12">
        <v>3397.6468384</v>
      </c>
    </row>
    <row r="12" spans="1:31" ht="16.5" customHeight="1">
      <c r="A12" s="3" t="s">
        <v>8</v>
      </c>
      <c r="B12" s="10">
        <f>B13+B14</f>
        <v>1336846.3106644468</v>
      </c>
      <c r="C12" s="10">
        <f aca="true" t="shared" si="2" ref="C12:AB12">C13+C14</f>
        <v>1281233.6558172824</v>
      </c>
      <c r="D12" s="10">
        <f t="shared" si="2"/>
        <v>1237010.3814112127</v>
      </c>
      <c r="E12" s="10">
        <f t="shared" si="2"/>
        <v>1184804.65237497</v>
      </c>
      <c r="F12" s="10">
        <f t="shared" si="2"/>
        <v>1224969.851874122</v>
      </c>
      <c r="G12" s="10">
        <f t="shared" si="2"/>
        <v>1199030.4803588274</v>
      </c>
      <c r="H12" s="10">
        <f t="shared" si="2"/>
        <v>1198921.6414262066</v>
      </c>
      <c r="I12" s="10">
        <f t="shared" si="2"/>
        <v>1231739.407377669</v>
      </c>
      <c r="J12" s="10">
        <f t="shared" si="2"/>
        <v>1271990.207348469</v>
      </c>
      <c r="K12" s="10">
        <f t="shared" si="2"/>
        <v>1267292.2991208723</v>
      </c>
      <c r="L12" s="10">
        <f t="shared" si="2"/>
        <v>1262571.8267638711</v>
      </c>
      <c r="M12" s="10">
        <f t="shared" si="2"/>
        <v>1267078.237049266</v>
      </c>
      <c r="N12" s="10">
        <f t="shared" si="2"/>
        <v>1299542.0623094086</v>
      </c>
      <c r="O12" s="10">
        <f t="shared" si="2"/>
        <v>1318621.4042036256</v>
      </c>
      <c r="P12" s="10">
        <f t="shared" si="2"/>
        <v>1327151.7334564729</v>
      </c>
      <c r="Q12" s="10">
        <f t="shared" si="2"/>
        <v>1361769.8320342633</v>
      </c>
      <c r="R12" s="10">
        <f t="shared" si="2"/>
        <v>1396612.135144</v>
      </c>
      <c r="S12" s="10">
        <f t="shared" si="2"/>
        <v>1396402.2914122464</v>
      </c>
      <c r="T12" s="10">
        <f t="shared" si="2"/>
        <v>1392076.1405900768</v>
      </c>
      <c r="U12" s="10">
        <f t="shared" si="2"/>
        <v>1386851.7792800644</v>
      </c>
      <c r="V12" s="10">
        <f t="shared" si="2"/>
        <v>1355129.675974883</v>
      </c>
      <c r="W12" s="10">
        <f t="shared" si="2"/>
        <v>1328657.4805452009</v>
      </c>
      <c r="X12" s="10">
        <f t="shared" si="2"/>
        <v>1360999.038148</v>
      </c>
      <c r="Y12" s="10">
        <f t="shared" si="2"/>
        <v>1351084.2455699863</v>
      </c>
      <c r="Z12" s="10">
        <f t="shared" si="2"/>
        <v>1368639.669403558</v>
      </c>
      <c r="AA12" s="10">
        <f t="shared" si="2"/>
        <v>1370415.7358820399</v>
      </c>
      <c r="AB12" s="10">
        <f t="shared" si="2"/>
        <v>1323691.9192711608</v>
      </c>
      <c r="AC12" s="10">
        <v>1319961.47423477</v>
      </c>
      <c r="AD12" s="18">
        <v>1392539.0565610123</v>
      </c>
      <c r="AE12" s="11">
        <v>1328110.1949543878</v>
      </c>
    </row>
    <row r="13" spans="1:31" ht="16.5" customHeight="1">
      <c r="A13" s="4" t="s">
        <v>9</v>
      </c>
      <c r="B13" s="7">
        <v>858463.5360000001</v>
      </c>
      <c r="C13" s="7">
        <v>823424.208</v>
      </c>
      <c r="D13" s="7">
        <v>826344.152</v>
      </c>
      <c r="E13" s="7">
        <v>811744.432</v>
      </c>
      <c r="F13" s="7">
        <v>829264.096</v>
      </c>
      <c r="G13" s="7">
        <v>823424.208</v>
      </c>
      <c r="H13" s="7">
        <v>843863.816</v>
      </c>
      <c r="I13" s="7">
        <v>857003.564</v>
      </c>
      <c r="J13" s="7">
        <v>877443.172</v>
      </c>
      <c r="K13" s="7">
        <v>852623.648</v>
      </c>
      <c r="L13" s="7">
        <v>852769.6452</v>
      </c>
      <c r="M13" s="7">
        <v>844593.802</v>
      </c>
      <c r="N13" s="7">
        <v>859631.5136000001</v>
      </c>
      <c r="O13" s="7">
        <v>865617.3988000001</v>
      </c>
      <c r="P13" s="7">
        <v>863427.4408</v>
      </c>
      <c r="Q13" s="7">
        <v>877589.1692</v>
      </c>
      <c r="R13" s="7">
        <v>904014.6624</v>
      </c>
      <c r="S13" s="7">
        <v>900072.738</v>
      </c>
      <c r="T13" s="7">
        <v>904890.6456</v>
      </c>
      <c r="U13" s="12">
        <v>901824.7044</v>
      </c>
      <c r="V13" s="12">
        <v>842841.8356</v>
      </c>
      <c r="W13" s="12">
        <v>841089.8692000001</v>
      </c>
      <c r="X13" s="12">
        <v>855835.5864</v>
      </c>
      <c r="Y13" s="12">
        <v>861675.4744000001</v>
      </c>
      <c r="Z13" s="7">
        <v>875399.2112</v>
      </c>
      <c r="AA13" s="7">
        <v>886932.99</v>
      </c>
      <c r="AB13" s="12">
        <v>848681.7236</v>
      </c>
      <c r="AC13" s="12">
        <v>814226.3844</v>
      </c>
      <c r="AD13" s="21">
        <v>884305.0404</v>
      </c>
      <c r="AE13" s="20">
        <v>829848.0848000001</v>
      </c>
    </row>
    <row r="14" spans="1:31" ht="16.5" customHeight="1" thickBot="1">
      <c r="A14" s="5" t="s">
        <v>10</v>
      </c>
      <c r="B14" s="9">
        <v>478382.77466444665</v>
      </c>
      <c r="C14" s="9">
        <v>457809.44781728246</v>
      </c>
      <c r="D14" s="9">
        <v>410666.22941121267</v>
      </c>
      <c r="E14" s="9">
        <v>373060.22037497</v>
      </c>
      <c r="F14" s="9">
        <v>395705.7558741219</v>
      </c>
      <c r="G14" s="9">
        <v>375606.2723588275</v>
      </c>
      <c r="H14" s="9">
        <v>355057.82542620646</v>
      </c>
      <c r="I14" s="9">
        <v>374735.84337766893</v>
      </c>
      <c r="J14" s="9">
        <v>394547.03534846887</v>
      </c>
      <c r="K14" s="9">
        <v>414668.6511208721</v>
      </c>
      <c r="L14" s="9">
        <v>409802.181563871</v>
      </c>
      <c r="M14" s="9">
        <v>422484.435049266</v>
      </c>
      <c r="N14" s="9">
        <v>439910.5487094084</v>
      </c>
      <c r="O14" s="9">
        <v>453004.0054036255</v>
      </c>
      <c r="P14" s="9">
        <v>463724.292656473</v>
      </c>
      <c r="Q14" s="9">
        <v>484180.66283426323</v>
      </c>
      <c r="R14" s="9">
        <v>492597.472744</v>
      </c>
      <c r="S14" s="9">
        <v>496329.55341224646</v>
      </c>
      <c r="T14" s="9">
        <v>487185.4949900767</v>
      </c>
      <c r="U14" s="9">
        <v>485027.0748800644</v>
      </c>
      <c r="V14" s="9">
        <v>512287.84037488286</v>
      </c>
      <c r="W14" s="9">
        <v>487567.61134520086</v>
      </c>
      <c r="X14" s="9">
        <v>505163.451748</v>
      </c>
      <c r="Y14" s="9">
        <v>489408.7711699861</v>
      </c>
      <c r="Z14" s="9">
        <v>493240.4582035579</v>
      </c>
      <c r="AA14" s="13">
        <v>483482.7458820399</v>
      </c>
      <c r="AB14" s="13">
        <v>475010.19567116094</v>
      </c>
      <c r="AC14" s="13">
        <v>505735.0898347701</v>
      </c>
      <c r="AD14" s="13">
        <v>508234.0161610123</v>
      </c>
      <c r="AE14" s="13">
        <v>498262.11015438783</v>
      </c>
    </row>
    <row r="15" spans="1:11" ht="12.75" customHeight="1">
      <c r="A15" s="26" t="s">
        <v>18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2.75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2.75" customHeight="1">
      <c r="A17" s="25" t="s">
        <v>11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25.5" customHeight="1">
      <c r="A18" s="30" t="s">
        <v>17</v>
      </c>
      <c r="B18" s="30"/>
      <c r="C18" s="30"/>
      <c r="D18" s="30"/>
      <c r="E18" s="30"/>
      <c r="F18" s="30"/>
      <c r="G18" s="30"/>
      <c r="H18" s="30"/>
      <c r="I18" s="30"/>
      <c r="J18" s="30"/>
      <c r="K18" s="24"/>
    </row>
    <row r="19" spans="1:11" ht="12.75" customHeight="1">
      <c r="A19" s="24" t="s">
        <v>12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2.75" customHeight="1">
      <c r="A20" s="24" t="s">
        <v>16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2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2.75" customHeight="1">
      <c r="A22" s="25" t="s">
        <v>13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2.75" customHeight="1">
      <c r="A23" s="24" t="s">
        <v>15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</sheetData>
  <sheetProtection/>
  <mergeCells count="10">
    <mergeCell ref="A1:AE1"/>
    <mergeCell ref="A20:K20"/>
    <mergeCell ref="A21:K21"/>
    <mergeCell ref="A22:K22"/>
    <mergeCell ref="A23:K23"/>
    <mergeCell ref="A15:K15"/>
    <mergeCell ref="A16:K16"/>
    <mergeCell ref="A17:K17"/>
    <mergeCell ref="A18:K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Ross, Hilary.CTR (RITA)</dc:creator>
  <cp:keywords/>
  <dc:description/>
  <cp:lastModifiedBy>dominique.megret</cp:lastModifiedBy>
  <cp:lastPrinted>2009-10-01T15:28:59Z</cp:lastPrinted>
  <dcterms:created xsi:type="dcterms:W3CDTF">1980-01-01T04:00:00Z</dcterms:created>
  <dcterms:modified xsi:type="dcterms:W3CDTF">2012-04-13T13:49:57Z</dcterms:modified>
  <cp:category/>
  <cp:version/>
  <cp:contentType/>
  <cp:contentStatus/>
</cp:coreProperties>
</file>