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000" windowHeight="6060" activeTab="0"/>
  </bookViews>
  <sheets>
    <sheet name="1-41" sheetId="1" r:id="rId1"/>
  </sheets>
  <definedNames>
    <definedName name="_xlnm.Print_Area" localSheetId="0">'1-41'!$A$1:$W$30</definedName>
  </definedNames>
  <calcPr fullCalcOnLoad="1"/>
</workbook>
</file>

<file path=xl/sharedStrings.xml><?xml version="1.0" encoding="utf-8"?>
<sst xmlns="http://schemas.openxmlformats.org/spreadsheetml/2006/main" count="53" uniqueCount="28">
  <si>
    <t>Percent</t>
  </si>
  <si>
    <t>All workers</t>
  </si>
  <si>
    <t>Number</t>
  </si>
  <si>
    <t>Walks only</t>
  </si>
  <si>
    <t>Works at home</t>
  </si>
  <si>
    <t>NOTES</t>
  </si>
  <si>
    <t>Automobile, total</t>
  </si>
  <si>
    <t>Drives self</t>
  </si>
  <si>
    <t>2-person</t>
  </si>
  <si>
    <t>Carpool, total</t>
  </si>
  <si>
    <t>3-person</t>
  </si>
  <si>
    <t>SOURCES</t>
  </si>
  <si>
    <t>Component values may not add to totals due to rounding.</t>
  </si>
  <si>
    <t>NA</t>
  </si>
  <si>
    <t>Principal means of transportation to work refers to the mode of travel used to get from home to work most frequently. If more than one means of transportation was used each day, those surveyed were asked to specify the one used for the longest distance during the trip from home to work.</t>
  </si>
  <si>
    <r>
      <t>4+ person</t>
    </r>
    <r>
      <rPr>
        <vertAlign val="superscript"/>
        <sz val="11"/>
        <rFont val="Arial Narrow"/>
        <family val="2"/>
      </rPr>
      <t>a</t>
    </r>
  </si>
  <si>
    <r>
      <t>Public transportation</t>
    </r>
    <r>
      <rPr>
        <vertAlign val="superscript"/>
        <sz val="11"/>
        <rFont val="Arial Narrow"/>
        <family val="2"/>
      </rPr>
      <t>b</t>
    </r>
  </si>
  <si>
    <r>
      <t>b</t>
    </r>
    <r>
      <rPr>
        <sz val="9"/>
        <rFont val="Arial"/>
        <family val="2"/>
      </rPr>
      <t xml:space="preserve"> </t>
    </r>
    <r>
      <rPr>
        <i/>
        <sz val="9"/>
        <rFont val="Arial"/>
        <family val="2"/>
      </rPr>
      <t>Public transportation</t>
    </r>
    <r>
      <rPr>
        <sz val="9"/>
        <rFont val="Arial"/>
        <family val="2"/>
      </rPr>
      <t xml:space="preserve"> refers to bus, streetcar, subway, railroad, and elevated trains.</t>
    </r>
  </si>
  <si>
    <r>
      <t>Taxicab</t>
    </r>
    <r>
      <rPr>
        <vertAlign val="superscript"/>
        <sz val="11"/>
        <rFont val="Arial Narrow"/>
        <family val="2"/>
      </rPr>
      <t>c</t>
    </r>
  </si>
  <si>
    <r>
      <t xml:space="preserve">c </t>
    </r>
    <r>
      <rPr>
        <i/>
        <sz val="9"/>
        <rFont val="Arial"/>
        <family val="2"/>
      </rPr>
      <t>Taxicab</t>
    </r>
    <r>
      <rPr>
        <sz val="9"/>
        <rFont val="Arial"/>
        <family val="2"/>
      </rPr>
      <t xml:space="preserve"> and </t>
    </r>
    <r>
      <rPr>
        <i/>
        <sz val="9"/>
        <rFont val="Arial"/>
        <family val="2"/>
      </rPr>
      <t>Bicycle or motorcycle</t>
    </r>
    <r>
      <rPr>
        <sz val="9"/>
        <rFont val="Arial"/>
        <family val="2"/>
      </rPr>
      <t xml:space="preserve"> data are included in </t>
    </r>
    <r>
      <rPr>
        <i/>
        <sz val="9"/>
        <rFont val="Arial"/>
        <family val="2"/>
      </rPr>
      <t>Other means</t>
    </r>
    <r>
      <rPr>
        <sz val="9"/>
        <rFont val="Arial"/>
        <family val="2"/>
      </rPr>
      <t xml:space="preserve"> for 2005 only.</t>
    </r>
  </si>
  <si>
    <r>
      <t>Bicycle or motorcycle</t>
    </r>
    <r>
      <rPr>
        <vertAlign val="superscript"/>
        <sz val="11"/>
        <rFont val="Arial Narrow"/>
        <family val="2"/>
      </rPr>
      <t>c</t>
    </r>
  </si>
  <si>
    <r>
      <t>Other means</t>
    </r>
    <r>
      <rPr>
        <vertAlign val="superscript"/>
        <sz val="11"/>
        <rFont val="Arial Narrow"/>
        <family val="2"/>
      </rPr>
      <t>d</t>
    </r>
  </si>
  <si>
    <r>
      <t>d</t>
    </r>
    <r>
      <rPr>
        <sz val="9"/>
        <rFont val="Arial"/>
        <family val="2"/>
      </rPr>
      <t xml:space="preserve"> </t>
    </r>
    <r>
      <rPr>
        <i/>
        <sz val="9"/>
        <rFont val="Arial"/>
        <family val="2"/>
      </rPr>
      <t>Other means</t>
    </r>
    <r>
      <rPr>
        <sz val="9"/>
        <rFont val="Arial"/>
        <family val="2"/>
      </rPr>
      <t xml:space="preserve"> include ferryboats, surface trains, and van service and other means not classified. </t>
    </r>
  </si>
  <si>
    <r>
      <t xml:space="preserve">1989-2005:U.S. Department of Housing and Urban Development, </t>
    </r>
    <r>
      <rPr>
        <i/>
        <sz val="9"/>
        <rFont val="Arial"/>
        <family val="2"/>
      </rPr>
      <t xml:space="preserve">American Housing Survey for the United States: 2005 </t>
    </r>
    <r>
      <rPr>
        <sz val="9"/>
        <rFont val="Arial"/>
        <family val="2"/>
      </rPr>
      <t>(Washington, DC: 2006), table 2-24 and similar tables in earlier editions, available at http://www.census.gov/hhes/www/ahs.html as of Oct. 12, 2006.</t>
    </r>
  </si>
  <si>
    <r>
      <t>2006-09: U.S. Department of Commerce, U.S. Census Bureau,</t>
    </r>
    <r>
      <rPr>
        <i/>
        <sz val="9"/>
        <rFont val="Arial"/>
        <family val="2"/>
      </rPr>
      <t xml:space="preserve"> American Community Survey</t>
    </r>
    <r>
      <rPr>
        <sz val="9"/>
        <rFont val="Arial"/>
        <family val="2"/>
      </rPr>
      <t>, available at http://factfinder.census.gov/ as of Oct. 22, 2010.</t>
    </r>
  </si>
  <si>
    <r>
      <t xml:space="preserve">a </t>
    </r>
    <r>
      <rPr>
        <sz val="9"/>
        <rFont val="Arial"/>
        <family val="2"/>
      </rPr>
      <t xml:space="preserve">For 2005 only, the </t>
    </r>
    <r>
      <rPr>
        <i/>
        <sz val="9"/>
        <rFont val="Arial"/>
        <family val="2"/>
      </rPr>
      <t>Carpool</t>
    </r>
    <r>
      <rPr>
        <sz val="9"/>
        <rFont val="Arial"/>
        <family val="2"/>
      </rPr>
      <t xml:space="preserve"> categories are 2-person and 3+ person; 4+ person is not available as in other years.</t>
    </r>
  </si>
  <si>
    <r>
      <rPr>
        <b/>
        <sz val="9"/>
        <rFont val="Arial"/>
        <family val="2"/>
      </rPr>
      <t>KEY:</t>
    </r>
    <r>
      <rPr>
        <sz val="9"/>
        <rFont val="Arial"/>
        <family val="2"/>
      </rPr>
      <t xml:space="preserve"> NA = not applicable.</t>
    </r>
  </si>
  <si>
    <t>Table 1-41:  Principal Means of Transportation to Work (Thousands)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</si>
</sst>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R)&quot;\ #,##0;&quot;(R) -&quot;#,##0;&quot;(R) &quot;\ 0"/>
  </numFmts>
  <fonts count="45">
    <font>
      <sz val="10"/>
      <name val="Arial"/>
      <family val="0"/>
    </font>
    <font>
      <sz val="11"/>
      <color indexed="8"/>
      <name val="Calibri"/>
      <family val="2"/>
    </font>
    <font>
      <b/>
      <sz val="12"/>
      <name val="Arial"/>
      <family val="2"/>
    </font>
    <font>
      <sz val="12"/>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vertAlign val="superscript"/>
      <sz val="11"/>
      <name val="Arial Narrow"/>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medium"/>
    </border>
    <border>
      <left/>
      <right style="thin"/>
      <top/>
      <bottom style="medium"/>
    </border>
    <border>
      <left/>
      <right/>
      <top/>
      <bottom style="medium"/>
    </border>
    <border>
      <left style="thin"/>
      <right/>
      <top style="thin"/>
      <bottom style="medium"/>
    </border>
    <border>
      <left/>
      <right/>
      <top style="thin"/>
      <bottom style="medium"/>
    </border>
    <border>
      <left style="thin"/>
      <right/>
      <top/>
      <bottom/>
    </border>
    <border>
      <left/>
      <right style="thin"/>
      <top/>
      <bottom/>
    </border>
    <border>
      <left/>
      <right/>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33" borderId="0" xfId="0" applyFont="1" applyFill="1" applyAlignment="1" applyProtection="1">
      <alignment/>
      <protection/>
    </xf>
    <xf numFmtId="0" fontId="8"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5"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0" fontId="0" fillId="33" borderId="0" xfId="0" applyFont="1" applyFill="1" applyBorder="1" applyAlignment="1" applyProtection="1">
      <alignment/>
      <protection/>
    </xf>
    <xf numFmtId="0" fontId="3" fillId="0" borderId="0" xfId="0" applyFont="1" applyFill="1" applyAlignment="1" applyProtection="1">
      <alignment/>
      <protection/>
    </xf>
    <xf numFmtId="0" fontId="8" fillId="0" borderId="0" xfId="0" applyFont="1" applyFill="1" applyBorder="1" applyAlignment="1" applyProtection="1">
      <alignment/>
      <protection/>
    </xf>
    <xf numFmtId="0" fontId="8" fillId="0" borderId="1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8" fillId="0" borderId="0" xfId="0" applyFont="1" applyFill="1" applyAlignment="1" applyProtection="1">
      <alignment/>
      <protection/>
    </xf>
    <xf numFmtId="3" fontId="8" fillId="0" borderId="15" xfId="0" applyNumberFormat="1" applyFont="1" applyFill="1" applyBorder="1" applyAlignment="1" applyProtection="1">
      <alignment/>
      <protection/>
    </xf>
    <xf numFmtId="164" fontId="8" fillId="0" borderId="16" xfId="0" applyNumberFormat="1" applyFont="1" applyFill="1" applyBorder="1" applyAlignment="1" applyProtection="1">
      <alignment/>
      <protection/>
    </xf>
    <xf numFmtId="3" fontId="8" fillId="0" borderId="0" xfId="0" applyNumberFormat="1" applyFont="1" applyFill="1" applyAlignment="1" applyProtection="1">
      <alignment/>
      <protection/>
    </xf>
    <xf numFmtId="164" fontId="8" fillId="0" borderId="0" xfId="0" applyNumberFormat="1" applyFont="1" applyFill="1" applyAlignment="1" applyProtection="1">
      <alignment/>
      <protection/>
    </xf>
    <xf numFmtId="3"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protection/>
    </xf>
    <xf numFmtId="165" fontId="8"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8" fillId="0" borderId="0" xfId="0" applyFont="1" applyFill="1" applyAlignment="1" applyProtection="1">
      <alignment horizontal="left" indent="1"/>
      <protection/>
    </xf>
    <xf numFmtId="0" fontId="8" fillId="0" borderId="0" xfId="0" applyFont="1" applyFill="1" applyBorder="1" applyAlignment="1" applyProtection="1">
      <alignment horizontal="center"/>
      <protection/>
    </xf>
    <xf numFmtId="0" fontId="9" fillId="0" borderId="0" xfId="0" applyFont="1" applyFill="1" applyAlignment="1" applyProtection="1">
      <alignment horizontal="left" indent="2"/>
      <protection/>
    </xf>
    <xf numFmtId="3" fontId="9" fillId="0" borderId="15" xfId="0" applyNumberFormat="1" applyFont="1" applyFill="1" applyBorder="1" applyAlignment="1" applyProtection="1">
      <alignment/>
      <protection/>
    </xf>
    <xf numFmtId="164" fontId="9" fillId="0" borderId="16" xfId="0" applyNumberFormat="1" applyFont="1" applyFill="1" applyBorder="1" applyAlignment="1" applyProtection="1">
      <alignment/>
      <protection/>
    </xf>
    <xf numFmtId="3" fontId="9" fillId="0" borderId="0" xfId="0" applyNumberFormat="1" applyFont="1" applyFill="1" applyAlignment="1" applyProtection="1">
      <alignment/>
      <protection/>
    </xf>
    <xf numFmtId="164" fontId="9" fillId="0" borderId="0" xfId="0" applyNumberFormat="1" applyFont="1" applyFill="1" applyAlignment="1" applyProtection="1">
      <alignment/>
      <protection/>
    </xf>
    <xf numFmtId="3" fontId="9" fillId="0" borderId="0" xfId="0" applyNumberFormat="1" applyFont="1" applyFill="1" applyBorder="1" applyAlignment="1" applyProtection="1">
      <alignment/>
      <protection/>
    </xf>
    <xf numFmtId="165" fontId="9" fillId="0" borderId="0" xfId="0" applyNumberFormat="1" applyFont="1" applyFill="1" applyBorder="1" applyAlignment="1" applyProtection="1">
      <alignment/>
      <protection/>
    </xf>
    <xf numFmtId="0" fontId="8" fillId="0" borderId="0" xfId="0" applyFont="1" applyFill="1" applyAlignment="1" applyProtection="1">
      <alignment horizontal="left" indent="2"/>
      <protection/>
    </xf>
    <xf numFmtId="0" fontId="9" fillId="0" borderId="0" xfId="0" applyFont="1" applyFill="1" applyAlignment="1" applyProtection="1">
      <alignment horizontal="left" indent="3"/>
      <protection/>
    </xf>
    <xf numFmtId="0" fontId="9" fillId="0" borderId="15" xfId="0" applyFont="1" applyFill="1" applyBorder="1" applyAlignment="1" applyProtection="1">
      <alignment/>
      <protection/>
    </xf>
    <xf numFmtId="3" fontId="9" fillId="0" borderId="15" xfId="0" applyNumberFormat="1" applyFont="1" applyFill="1" applyBorder="1" applyAlignment="1" applyProtection="1">
      <alignment horizontal="right"/>
      <protection/>
    </xf>
    <xf numFmtId="165" fontId="9" fillId="0" borderId="0" xfId="0" applyNumberFormat="1" applyFont="1" applyFill="1" applyBorder="1" applyAlignment="1" applyProtection="1">
      <alignment horizontal="right"/>
      <protection/>
    </xf>
    <xf numFmtId="0" fontId="9" fillId="0" borderId="0" xfId="0" applyFont="1" applyFill="1" applyAlignment="1" applyProtection="1">
      <alignment horizontal="left" vertical="top" indent="1"/>
      <protection/>
    </xf>
    <xf numFmtId="0" fontId="9" fillId="0" borderId="0" xfId="0" applyFont="1" applyFill="1" applyAlignment="1" applyProtection="1">
      <alignment horizontal="left" indent="1"/>
      <protection/>
    </xf>
    <xf numFmtId="0" fontId="9" fillId="0" borderId="0" xfId="0" applyFont="1" applyFill="1" applyAlignment="1" applyProtection="1">
      <alignment/>
      <protection/>
    </xf>
    <xf numFmtId="0" fontId="9" fillId="0" borderId="15" xfId="0" applyFont="1" applyFill="1" applyBorder="1" applyAlignment="1" applyProtection="1">
      <alignment horizontal="right"/>
      <protection/>
    </xf>
    <xf numFmtId="0" fontId="9" fillId="0" borderId="12" xfId="0" applyFont="1" applyFill="1" applyBorder="1" applyAlignment="1" applyProtection="1">
      <alignment horizontal="left" indent="1"/>
      <protection/>
    </xf>
    <xf numFmtId="3" fontId="9" fillId="0" borderId="10" xfId="0" applyNumberFormat="1" applyFont="1" applyFill="1" applyBorder="1" applyAlignment="1" applyProtection="1">
      <alignment/>
      <protection/>
    </xf>
    <xf numFmtId="164"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164" fontId="9" fillId="0" borderId="12" xfId="0" applyNumberFormat="1" applyFont="1" applyFill="1" applyBorder="1" applyAlignment="1" applyProtection="1">
      <alignment/>
      <protection/>
    </xf>
    <xf numFmtId="0" fontId="9" fillId="0" borderId="12" xfId="0" applyFont="1" applyFill="1" applyBorder="1" applyAlignment="1" applyProtection="1">
      <alignment/>
      <protection/>
    </xf>
    <xf numFmtId="165" fontId="9" fillId="0" borderId="12" xfId="0" applyNumberFormat="1" applyFont="1" applyFill="1" applyBorder="1" applyAlignment="1" applyProtection="1">
      <alignment/>
      <protection/>
    </xf>
    <xf numFmtId="165" fontId="9" fillId="0" borderId="11" xfId="0" applyNumberFormat="1" applyFont="1" applyFill="1" applyBorder="1" applyAlignment="1" applyProtection="1">
      <alignment/>
      <protection/>
    </xf>
    <xf numFmtId="3" fontId="9" fillId="0" borderId="10" xfId="0" applyNumberFormat="1" applyFont="1" applyFill="1" applyBorder="1" applyAlignment="1" applyProtection="1">
      <alignment horizontal="right"/>
      <protection/>
    </xf>
    <xf numFmtId="3" fontId="5" fillId="0" borderId="0" xfId="0" applyNumberFormat="1" applyFont="1" applyFill="1" applyBorder="1" applyAlignment="1" applyProtection="1">
      <alignment vertical="center"/>
      <protection/>
    </xf>
    <xf numFmtId="165" fontId="5"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166" fontId="5"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165" fontId="11" fillId="0" borderId="0" xfId="0" applyNumberFormat="1" applyFont="1" applyFill="1" applyBorder="1" applyAlignment="1" applyProtection="1">
      <alignment vertical="center"/>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0" borderId="0" xfId="0" applyFont="1" applyFill="1" applyAlignment="1">
      <alignment vertical="center" wrapText="1"/>
    </xf>
    <xf numFmtId="0" fontId="6"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5" fillId="0" borderId="0" xfId="0" applyFont="1" applyFill="1" applyBorder="1" applyAlignment="1">
      <alignment vertical="center" wrapText="1"/>
    </xf>
    <xf numFmtId="0" fontId="5" fillId="0" borderId="17" xfId="0" applyFont="1" applyFill="1" applyBorder="1" applyAlignment="1" applyProtection="1">
      <alignment vertical="center" wrapText="1"/>
      <protection/>
    </xf>
    <xf numFmtId="0" fontId="5" fillId="0" borderId="17" xfId="0" applyFont="1" applyFill="1" applyBorder="1" applyAlignment="1">
      <alignment vertical="center" wrapText="1"/>
    </xf>
    <xf numFmtId="0" fontId="8" fillId="0" borderId="18" xfId="0" applyFont="1" applyFill="1" applyBorder="1" applyAlignment="1" applyProtection="1">
      <alignment horizontal="center"/>
      <protection/>
    </xf>
    <xf numFmtId="0" fontId="9" fillId="0" borderId="19" xfId="0" applyFont="1" applyFill="1" applyBorder="1" applyAlignment="1" applyProtection="1">
      <alignment horizontal="center"/>
      <protection/>
    </xf>
    <xf numFmtId="0" fontId="2" fillId="0" borderId="12" xfId="0" applyFont="1" applyFill="1" applyBorder="1" applyAlignment="1" applyProtection="1">
      <alignment horizontal="left" wrapText="1"/>
      <protection/>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protection/>
    </xf>
    <xf numFmtId="0" fontId="9" fillId="0" borderId="17" xfId="0" applyFont="1" applyFill="1" applyBorder="1" applyAlignment="1" applyProtection="1">
      <alignment/>
      <protection/>
    </xf>
    <xf numFmtId="0" fontId="9" fillId="0" borderId="12" xfId="0" applyFont="1" applyFill="1" applyBorder="1" applyAlignment="1" applyProtection="1">
      <alignment/>
      <protection/>
    </xf>
    <xf numFmtId="0" fontId="8" fillId="0" borderId="20" xfId="0" applyFont="1" applyFill="1" applyBorder="1" applyAlignment="1" applyProtection="1">
      <alignment horizontal="center"/>
      <protection/>
    </xf>
    <xf numFmtId="0" fontId="9" fillId="0" borderId="20"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32"/>
  <sheetViews>
    <sheetView tabSelected="1" zoomScalePageLayoutView="0" workbookViewId="0" topLeftCell="A1">
      <selection activeCell="A1" sqref="A1:W1"/>
    </sheetView>
  </sheetViews>
  <sheetFormatPr defaultColWidth="9.140625" defaultRowHeight="12.75"/>
  <cols>
    <col min="1" max="1" width="21.421875" style="63" customWidth="1"/>
    <col min="2" max="9" width="10.00390625" style="63" customWidth="1"/>
    <col min="10" max="21" width="10.00390625" style="64" customWidth="1"/>
    <col min="22" max="22" width="10.8515625" style="64" bestFit="1" customWidth="1"/>
    <col min="23" max="23" width="9.28125" style="64" bestFit="1" customWidth="1"/>
    <col min="24" max="66" width="9.140625" style="64" customWidth="1"/>
    <col min="67" max="16384" width="9.140625" style="8" customWidth="1"/>
  </cols>
  <sheetData>
    <row r="1" spans="1:66" s="1" customFormat="1" ht="16.5" customHeight="1" thickBot="1">
      <c r="A1" s="75" t="s">
        <v>27</v>
      </c>
      <c r="B1" s="75"/>
      <c r="C1" s="75"/>
      <c r="D1" s="75"/>
      <c r="E1" s="75"/>
      <c r="F1" s="75"/>
      <c r="G1" s="75"/>
      <c r="H1" s="75"/>
      <c r="I1" s="75"/>
      <c r="J1" s="75"/>
      <c r="K1" s="75"/>
      <c r="L1" s="75"/>
      <c r="M1" s="75"/>
      <c r="N1" s="75"/>
      <c r="O1" s="75"/>
      <c r="P1" s="75"/>
      <c r="Q1" s="75"/>
      <c r="R1" s="75"/>
      <c r="S1" s="75"/>
      <c r="T1" s="75"/>
      <c r="U1" s="75"/>
      <c r="V1" s="75"/>
      <c r="W1" s="75"/>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row>
    <row r="2" spans="1:66" s="2" customFormat="1" ht="16.5">
      <c r="A2" s="79"/>
      <c r="B2" s="73">
        <v>1989</v>
      </c>
      <c r="C2" s="81"/>
      <c r="D2" s="78">
        <v>1993</v>
      </c>
      <c r="E2" s="78"/>
      <c r="F2" s="73">
        <v>1997</v>
      </c>
      <c r="G2" s="81"/>
      <c r="H2" s="73">
        <v>1999</v>
      </c>
      <c r="I2" s="81"/>
      <c r="J2" s="78">
        <v>2001</v>
      </c>
      <c r="K2" s="78"/>
      <c r="L2" s="73">
        <v>2003</v>
      </c>
      <c r="M2" s="82"/>
      <c r="N2" s="78">
        <v>2005</v>
      </c>
      <c r="O2" s="78"/>
      <c r="P2" s="73">
        <v>2006</v>
      </c>
      <c r="Q2" s="74"/>
      <c r="R2" s="73">
        <v>2007</v>
      </c>
      <c r="S2" s="74"/>
      <c r="T2" s="73">
        <v>2008</v>
      </c>
      <c r="U2" s="74"/>
      <c r="V2" s="73">
        <v>2009</v>
      </c>
      <c r="W2" s="74"/>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row>
    <row r="3" spans="1:66" s="3" customFormat="1" ht="17.25" thickBot="1">
      <c r="A3" s="80"/>
      <c r="B3" s="11" t="s">
        <v>2</v>
      </c>
      <c r="C3" s="12" t="s">
        <v>0</v>
      </c>
      <c r="D3" s="13" t="s">
        <v>2</v>
      </c>
      <c r="E3" s="13" t="s">
        <v>0</v>
      </c>
      <c r="F3" s="11" t="s">
        <v>2</v>
      </c>
      <c r="G3" s="12" t="s">
        <v>0</v>
      </c>
      <c r="H3" s="13" t="s">
        <v>2</v>
      </c>
      <c r="I3" s="13" t="s">
        <v>0</v>
      </c>
      <c r="J3" s="14" t="s">
        <v>2</v>
      </c>
      <c r="K3" s="15" t="s">
        <v>0</v>
      </c>
      <c r="L3" s="14" t="s">
        <v>2</v>
      </c>
      <c r="M3" s="15" t="s">
        <v>0</v>
      </c>
      <c r="N3" s="14" t="s">
        <v>2</v>
      </c>
      <c r="O3" s="15" t="s">
        <v>0</v>
      </c>
      <c r="P3" s="14" t="s">
        <v>2</v>
      </c>
      <c r="Q3" s="15" t="s">
        <v>0</v>
      </c>
      <c r="R3" s="14" t="s">
        <v>2</v>
      </c>
      <c r="S3" s="15" t="s">
        <v>0</v>
      </c>
      <c r="T3" s="14" t="s">
        <v>2</v>
      </c>
      <c r="U3" s="15" t="s">
        <v>0</v>
      </c>
      <c r="V3" s="14" t="s">
        <v>2</v>
      </c>
      <c r="W3" s="15" t="s">
        <v>0</v>
      </c>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row>
    <row r="4" spans="1:66" s="4" customFormat="1" ht="16.5">
      <c r="A4" s="17" t="s">
        <v>1</v>
      </c>
      <c r="B4" s="18">
        <v>106630</v>
      </c>
      <c r="C4" s="19">
        <f aca="true" t="shared" si="0" ref="C4:C16">B4/B$4*100</f>
        <v>100</v>
      </c>
      <c r="D4" s="20">
        <v>103741</v>
      </c>
      <c r="E4" s="21">
        <v>100</v>
      </c>
      <c r="F4" s="18">
        <v>116469</v>
      </c>
      <c r="G4" s="19">
        <v>100</v>
      </c>
      <c r="H4" s="22">
        <v>118041</v>
      </c>
      <c r="I4" s="23">
        <v>100</v>
      </c>
      <c r="J4" s="18">
        <v>119896</v>
      </c>
      <c r="K4" s="24">
        <f aca="true" t="shared" si="1" ref="K4:K16">J4/$J$4*100</f>
        <v>100</v>
      </c>
      <c r="L4" s="18">
        <v>115342</v>
      </c>
      <c r="M4" s="24">
        <f aca="true" t="shared" si="2" ref="M4:M16">L4/$L$4*100</f>
        <v>100</v>
      </c>
      <c r="N4" s="18">
        <v>133091.043</v>
      </c>
      <c r="O4" s="24">
        <f aca="true" t="shared" si="3" ref="O4:O16">N4/$N$4*100</f>
        <v>100</v>
      </c>
      <c r="P4" s="18">
        <v>138265.905</v>
      </c>
      <c r="Q4" s="24">
        <f>P4/P$4*100</f>
        <v>100</v>
      </c>
      <c r="R4" s="18">
        <v>139259.684</v>
      </c>
      <c r="S4" s="24">
        <f>R4/R$4*100</f>
        <v>100</v>
      </c>
      <c r="T4" s="18">
        <v>143995.967</v>
      </c>
      <c r="U4" s="24">
        <v>100</v>
      </c>
      <c r="V4" s="18">
        <v>138591.804</v>
      </c>
      <c r="W4" s="24">
        <v>100</v>
      </c>
      <c r="X4" s="25"/>
      <c r="Y4" s="16"/>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row>
    <row r="5" spans="1:66" s="2" customFormat="1" ht="16.5">
      <c r="A5" s="26" t="s">
        <v>6</v>
      </c>
      <c r="B5" s="18">
        <f>+B6+B7</f>
        <v>93943</v>
      </c>
      <c r="C5" s="19">
        <f t="shared" si="0"/>
        <v>88.10184751008158</v>
      </c>
      <c r="D5" s="20">
        <f>+D6+D7</f>
        <v>91301</v>
      </c>
      <c r="E5" s="21">
        <v>88</v>
      </c>
      <c r="F5" s="18">
        <f>+F6+F7</f>
        <v>101908</v>
      </c>
      <c r="G5" s="19">
        <v>87.5</v>
      </c>
      <c r="H5" s="20">
        <f>+H6+H7</f>
        <v>103467</v>
      </c>
      <c r="I5" s="10">
        <v>87.7</v>
      </c>
      <c r="J5" s="18">
        <f>+J6+J7</f>
        <v>105450</v>
      </c>
      <c r="K5" s="24">
        <f t="shared" si="1"/>
        <v>87.95122439447522</v>
      </c>
      <c r="L5" s="18">
        <f>+L6+L7</f>
        <v>101664</v>
      </c>
      <c r="M5" s="24">
        <f t="shared" si="2"/>
        <v>88.14135353990741</v>
      </c>
      <c r="N5" s="18">
        <f>+N6+N7</f>
        <v>116658.693</v>
      </c>
      <c r="O5" s="24">
        <f t="shared" si="3"/>
        <v>87.6533013570267</v>
      </c>
      <c r="P5" s="18">
        <v>119898.146</v>
      </c>
      <c r="Q5" s="24">
        <f aca="true" t="shared" si="4" ref="Q5:S16">P5/P$4*100</f>
        <v>86.71562667600519</v>
      </c>
      <c r="R5" s="18">
        <v>120442.188</v>
      </c>
      <c r="S5" s="24">
        <f t="shared" si="4"/>
        <v>86.48747759617204</v>
      </c>
      <c r="T5" s="18">
        <v>124177.22</v>
      </c>
      <c r="U5" s="24">
        <f>T5/T$4*100</f>
        <v>86.23659577910261</v>
      </c>
      <c r="V5" s="18">
        <v>119392.739</v>
      </c>
      <c r="W5" s="24">
        <f>V5/V$4*100</f>
        <v>86.14704156675816</v>
      </c>
      <c r="X5" s="10"/>
      <c r="Y5" s="27"/>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row>
    <row r="6" spans="1:66" s="4" customFormat="1" ht="16.5">
      <c r="A6" s="28" t="s">
        <v>7</v>
      </c>
      <c r="B6" s="29">
        <v>81322</v>
      </c>
      <c r="C6" s="30">
        <f t="shared" si="0"/>
        <v>76.26559129700836</v>
      </c>
      <c r="D6" s="31">
        <v>79449</v>
      </c>
      <c r="E6" s="32">
        <v>76.6</v>
      </c>
      <c r="F6" s="29">
        <v>90207</v>
      </c>
      <c r="G6" s="30">
        <v>77.5</v>
      </c>
      <c r="H6" s="33">
        <v>92363</v>
      </c>
      <c r="I6" s="25">
        <v>78.2</v>
      </c>
      <c r="J6" s="29">
        <v>93819</v>
      </c>
      <c r="K6" s="34">
        <f t="shared" si="1"/>
        <v>78.25031694134917</v>
      </c>
      <c r="L6" s="29">
        <v>91607</v>
      </c>
      <c r="M6" s="34">
        <f t="shared" si="2"/>
        <v>79.42206654991243</v>
      </c>
      <c r="N6" s="29">
        <v>102458.267</v>
      </c>
      <c r="O6" s="34">
        <f t="shared" si="3"/>
        <v>76.9835931032564</v>
      </c>
      <c r="P6" s="29">
        <v>105046.395</v>
      </c>
      <c r="Q6" s="34">
        <f t="shared" si="4"/>
        <v>75.9741853929933</v>
      </c>
      <c r="R6" s="29">
        <v>105954.656</v>
      </c>
      <c r="S6" s="34">
        <f t="shared" si="4"/>
        <v>76.0842283686354</v>
      </c>
      <c r="T6" s="29">
        <v>108775.532</v>
      </c>
      <c r="U6" s="34">
        <f>T6/T$4*100</f>
        <v>75.54067955250441</v>
      </c>
      <c r="V6" s="29">
        <v>105476.045</v>
      </c>
      <c r="W6" s="34">
        <f>V6/V$4*100</f>
        <v>76.10554300887807</v>
      </c>
      <c r="X6" s="25"/>
      <c r="Y6" s="16"/>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s="2" customFormat="1" ht="16.5">
      <c r="A7" s="35" t="s">
        <v>9</v>
      </c>
      <c r="B7" s="18">
        <f>+B8+B9+B10</f>
        <v>12621</v>
      </c>
      <c r="C7" s="19">
        <f t="shared" si="0"/>
        <v>11.836256213073245</v>
      </c>
      <c r="D7" s="20">
        <f>+D8+D9+D10</f>
        <v>11852</v>
      </c>
      <c r="E7" s="21">
        <v>11.4</v>
      </c>
      <c r="F7" s="18">
        <f>+F8+F9+F10</f>
        <v>11701</v>
      </c>
      <c r="G7" s="19">
        <v>10</v>
      </c>
      <c r="H7" s="20">
        <f>+H8+H9+H10</f>
        <v>11104</v>
      </c>
      <c r="I7" s="10">
        <v>9.4</v>
      </c>
      <c r="J7" s="18">
        <f>+J8+J9+J10</f>
        <v>11631</v>
      </c>
      <c r="K7" s="24">
        <f t="shared" si="1"/>
        <v>9.700907453126042</v>
      </c>
      <c r="L7" s="18">
        <v>10057</v>
      </c>
      <c r="M7" s="24">
        <f t="shared" si="2"/>
        <v>8.719286989994972</v>
      </c>
      <c r="N7" s="18">
        <v>14200.426</v>
      </c>
      <c r="O7" s="24">
        <f t="shared" si="3"/>
        <v>10.669708253770315</v>
      </c>
      <c r="P7" s="18">
        <v>14851.751</v>
      </c>
      <c r="Q7" s="24">
        <f t="shared" si="4"/>
        <v>10.74144128301189</v>
      </c>
      <c r="R7" s="18">
        <v>14487.532</v>
      </c>
      <c r="S7" s="24">
        <f t="shared" si="4"/>
        <v>10.403249227536664</v>
      </c>
      <c r="T7" s="18">
        <v>15401.688</v>
      </c>
      <c r="U7" s="24">
        <f aca="true" t="shared" si="5" ref="U7:W16">T7/T$4*100</f>
        <v>10.695916226598207</v>
      </c>
      <c r="V7" s="18">
        <v>13916.694</v>
      </c>
      <c r="W7" s="24">
        <f t="shared" si="5"/>
        <v>10.041498557880088</v>
      </c>
      <c r="X7" s="10"/>
      <c r="Y7" s="27"/>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row>
    <row r="8" spans="1:66" s="4" customFormat="1" ht="16.5">
      <c r="A8" s="36" t="s">
        <v>8</v>
      </c>
      <c r="B8" s="29">
        <v>9708</v>
      </c>
      <c r="C8" s="30">
        <f t="shared" si="0"/>
        <v>9.104379630497984</v>
      </c>
      <c r="D8" s="31">
        <v>9105</v>
      </c>
      <c r="E8" s="32">
        <v>8.8</v>
      </c>
      <c r="F8" s="29">
        <v>9294</v>
      </c>
      <c r="G8" s="30">
        <v>8</v>
      </c>
      <c r="H8" s="33">
        <v>8705</v>
      </c>
      <c r="I8" s="25">
        <v>7.4</v>
      </c>
      <c r="J8" s="29">
        <v>9012</v>
      </c>
      <c r="K8" s="34">
        <f t="shared" si="1"/>
        <v>7.516514312404084</v>
      </c>
      <c r="L8" s="29">
        <v>7866</v>
      </c>
      <c r="M8" s="34">
        <f t="shared" si="2"/>
        <v>6.819718749458133</v>
      </c>
      <c r="N8" s="29">
        <v>10980.95</v>
      </c>
      <c r="O8" s="34">
        <f t="shared" si="3"/>
        <v>8.250705496387162</v>
      </c>
      <c r="P8" s="29">
        <v>11408.421</v>
      </c>
      <c r="Q8" s="34">
        <f t="shared" si="4"/>
        <v>8.251073176716993</v>
      </c>
      <c r="R8" s="29">
        <v>11139.037</v>
      </c>
      <c r="S8" s="34">
        <f t="shared" si="4"/>
        <v>7.998752172954808</v>
      </c>
      <c r="T8" s="29">
        <v>11846.219</v>
      </c>
      <c r="U8" s="34">
        <f t="shared" si="5"/>
        <v>8.22677137895119</v>
      </c>
      <c r="V8" s="29">
        <v>10812.863</v>
      </c>
      <c r="W8" s="34">
        <f t="shared" si="5"/>
        <v>7.8019498180426305</v>
      </c>
      <c r="X8" s="25"/>
      <c r="Y8" s="16"/>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row>
    <row r="9" spans="1:66" s="4" customFormat="1" ht="16.5">
      <c r="A9" s="36" t="s">
        <v>10</v>
      </c>
      <c r="B9" s="29">
        <v>1748</v>
      </c>
      <c r="C9" s="30">
        <f t="shared" si="0"/>
        <v>1.6393135140204445</v>
      </c>
      <c r="D9" s="31">
        <v>1684</v>
      </c>
      <c r="E9" s="32">
        <v>1.6</v>
      </c>
      <c r="F9" s="29">
        <v>1526</v>
      </c>
      <c r="G9" s="30">
        <v>1.3</v>
      </c>
      <c r="H9" s="33">
        <v>1454</v>
      </c>
      <c r="I9" s="25">
        <v>1.2</v>
      </c>
      <c r="J9" s="29">
        <v>1642</v>
      </c>
      <c r="K9" s="34">
        <f t="shared" si="1"/>
        <v>1.3695202508840996</v>
      </c>
      <c r="L9" s="29">
        <v>1351</v>
      </c>
      <c r="M9" s="34">
        <f t="shared" si="2"/>
        <v>1.1712992665291049</v>
      </c>
      <c r="N9" s="29">
        <v>3219.476</v>
      </c>
      <c r="O9" s="34">
        <f t="shared" si="3"/>
        <v>2.4190027573831547</v>
      </c>
      <c r="P9" s="29">
        <v>1992.101</v>
      </c>
      <c r="Q9" s="34">
        <f t="shared" si="4"/>
        <v>1.4407752945312151</v>
      </c>
      <c r="R9" s="29">
        <v>1963.018</v>
      </c>
      <c r="S9" s="34">
        <f t="shared" si="4"/>
        <v>1.4096096900521473</v>
      </c>
      <c r="T9" s="29">
        <v>2087.991</v>
      </c>
      <c r="U9" s="34">
        <f t="shared" si="5"/>
        <v>1.4500343610317918</v>
      </c>
      <c r="V9" s="29">
        <v>1822.195</v>
      </c>
      <c r="W9" s="34">
        <f t="shared" si="5"/>
        <v>1.3147927564316861</v>
      </c>
      <c r="X9" s="25"/>
      <c r="Y9" s="16"/>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row>
    <row r="10" spans="1:66" s="4" customFormat="1" ht="18">
      <c r="A10" s="36" t="s">
        <v>15</v>
      </c>
      <c r="B10" s="29">
        <v>1165</v>
      </c>
      <c r="C10" s="30">
        <f t="shared" si="0"/>
        <v>1.0925630685548158</v>
      </c>
      <c r="D10" s="31">
        <v>1063</v>
      </c>
      <c r="E10" s="32">
        <v>1</v>
      </c>
      <c r="F10" s="29">
        <v>881</v>
      </c>
      <c r="G10" s="30">
        <v>0.8</v>
      </c>
      <c r="H10" s="25">
        <v>945</v>
      </c>
      <c r="I10" s="25">
        <v>0.8</v>
      </c>
      <c r="J10" s="37">
        <v>977</v>
      </c>
      <c r="K10" s="34">
        <f t="shared" si="1"/>
        <v>0.8148728898378594</v>
      </c>
      <c r="L10" s="37">
        <v>840</v>
      </c>
      <c r="M10" s="34">
        <f t="shared" si="2"/>
        <v>0.7282689740077336</v>
      </c>
      <c r="N10" s="38" t="s">
        <v>13</v>
      </c>
      <c r="O10" s="39" t="s">
        <v>13</v>
      </c>
      <c r="P10" s="29">
        <v>1451</v>
      </c>
      <c r="Q10" s="34">
        <f t="shared" si="4"/>
        <v>1.0494271888648181</v>
      </c>
      <c r="R10" s="29">
        <f>R7-R8-R9</f>
        <v>1385.476999999999</v>
      </c>
      <c r="S10" s="34">
        <f t="shared" si="4"/>
        <v>0.9948873645297076</v>
      </c>
      <c r="T10" s="29">
        <v>1467.478</v>
      </c>
      <c r="U10" s="34">
        <f t="shared" si="5"/>
        <v>1.0191104866152259</v>
      </c>
      <c r="V10" s="29">
        <v>1281.636</v>
      </c>
      <c r="W10" s="34">
        <f t="shared" si="5"/>
        <v>0.9247559834057719</v>
      </c>
      <c r="X10" s="25"/>
      <c r="Y10" s="16"/>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row>
    <row r="11" spans="1:66" s="4" customFormat="1" ht="18">
      <c r="A11" s="40" t="s">
        <v>16</v>
      </c>
      <c r="B11" s="29">
        <v>4880</v>
      </c>
      <c r="C11" s="30">
        <f t="shared" si="0"/>
        <v>4.576573197036481</v>
      </c>
      <c r="D11" s="31">
        <v>4740</v>
      </c>
      <c r="E11" s="32">
        <v>4.6</v>
      </c>
      <c r="F11" s="29">
        <v>5337</v>
      </c>
      <c r="G11" s="30">
        <v>4.6</v>
      </c>
      <c r="H11" s="33">
        <v>5779</v>
      </c>
      <c r="I11" s="25">
        <v>4.9</v>
      </c>
      <c r="J11" s="29">
        <v>5602</v>
      </c>
      <c r="K11" s="34">
        <f t="shared" si="1"/>
        <v>4.672382731700807</v>
      </c>
      <c r="L11" s="29">
        <v>5081</v>
      </c>
      <c r="M11" s="34">
        <f t="shared" si="2"/>
        <v>4.405160305872969</v>
      </c>
      <c r="N11" s="29">
        <v>6202.014</v>
      </c>
      <c r="O11" s="34">
        <f t="shared" si="3"/>
        <v>4.659978508095394</v>
      </c>
      <c r="P11" s="29">
        <v>6642.362</v>
      </c>
      <c r="Q11" s="34">
        <f t="shared" si="4"/>
        <v>4.804049125487589</v>
      </c>
      <c r="R11" s="29">
        <v>6760.623</v>
      </c>
      <c r="S11" s="34">
        <f t="shared" si="4"/>
        <v>4.85468787937218</v>
      </c>
      <c r="T11" s="29">
        <v>7170.376</v>
      </c>
      <c r="U11" s="34">
        <f t="shared" si="5"/>
        <v>4.979567240240833</v>
      </c>
      <c r="V11" s="29">
        <v>6922.424</v>
      </c>
      <c r="W11" s="34">
        <f t="shared" si="5"/>
        <v>4.994829275762944</v>
      </c>
      <c r="X11" s="25"/>
      <c r="Y11" s="16"/>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row>
    <row r="12" spans="1:66" s="4" customFormat="1" ht="18">
      <c r="A12" s="41" t="s">
        <v>18</v>
      </c>
      <c r="B12" s="29">
        <v>152</v>
      </c>
      <c r="C12" s="30">
        <f t="shared" si="0"/>
        <v>0.1425490012191691</v>
      </c>
      <c r="D12" s="42">
        <v>117</v>
      </c>
      <c r="E12" s="32">
        <v>0.1</v>
      </c>
      <c r="F12" s="37">
        <v>139</v>
      </c>
      <c r="G12" s="30">
        <v>0.1</v>
      </c>
      <c r="H12" s="25">
        <v>144</v>
      </c>
      <c r="I12" s="25">
        <v>0.1</v>
      </c>
      <c r="J12" s="37">
        <v>133</v>
      </c>
      <c r="K12" s="34">
        <f t="shared" si="1"/>
        <v>0.11092947220924802</v>
      </c>
      <c r="L12" s="37">
        <v>128</v>
      </c>
      <c r="M12" s="34">
        <f t="shared" si="2"/>
        <v>0.11097431984879748</v>
      </c>
      <c r="N12" s="43" t="s">
        <v>13</v>
      </c>
      <c r="O12" s="39" t="s">
        <v>13</v>
      </c>
      <c r="P12" s="29">
        <v>178.314</v>
      </c>
      <c r="Q12" s="34">
        <f t="shared" si="4"/>
        <v>0.12896454841849841</v>
      </c>
      <c r="R12" s="29">
        <v>179.147</v>
      </c>
      <c r="S12" s="34">
        <f t="shared" si="4"/>
        <v>0.12864240019387088</v>
      </c>
      <c r="T12" s="29">
        <v>166.596</v>
      </c>
      <c r="U12" s="34">
        <f t="shared" si="5"/>
        <v>0.11569490692749748</v>
      </c>
      <c r="V12" s="29">
        <v>157.232</v>
      </c>
      <c r="W12" s="34">
        <f t="shared" si="5"/>
        <v>0.11344971020075616</v>
      </c>
      <c r="X12" s="25"/>
      <c r="Y12" s="16"/>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row>
    <row r="13" spans="1:66" s="4" customFormat="1" ht="18">
      <c r="A13" s="41" t="s">
        <v>20</v>
      </c>
      <c r="B13" s="29">
        <v>795</v>
      </c>
      <c r="C13" s="30">
        <f t="shared" si="0"/>
        <v>0.745568789271312</v>
      </c>
      <c r="D13" s="42">
        <v>744</v>
      </c>
      <c r="E13" s="32">
        <v>0.7</v>
      </c>
      <c r="F13" s="37">
        <v>738</v>
      </c>
      <c r="G13" s="30">
        <v>0.6</v>
      </c>
      <c r="H13" s="25">
        <v>749</v>
      </c>
      <c r="I13" s="25">
        <v>0.6</v>
      </c>
      <c r="J13" s="37">
        <v>846</v>
      </c>
      <c r="K13" s="34">
        <f t="shared" si="1"/>
        <v>0.7056115299926603</v>
      </c>
      <c r="L13" s="37">
        <v>691</v>
      </c>
      <c r="M13" s="34">
        <f t="shared" si="2"/>
        <v>0.5990879298087427</v>
      </c>
      <c r="N13" s="43" t="s">
        <v>13</v>
      </c>
      <c r="O13" s="39" t="s">
        <v>13</v>
      </c>
      <c r="P13" s="29">
        <v>895.472</v>
      </c>
      <c r="Q13" s="34">
        <f t="shared" si="4"/>
        <v>0.6476448405700596</v>
      </c>
      <c r="R13" s="29">
        <f>283.879+664.859</f>
        <v>948.738</v>
      </c>
      <c r="S13" s="34">
        <f t="shared" si="4"/>
        <v>0.6812725497782977</v>
      </c>
      <c r="T13" s="29">
        <v>1182.861</v>
      </c>
      <c r="U13" s="34">
        <f t="shared" si="5"/>
        <v>0.8214542564237234</v>
      </c>
      <c r="V13" s="29">
        <v>1059.827</v>
      </c>
      <c r="W13" s="34">
        <f t="shared" si="5"/>
        <v>0.7647111657483007</v>
      </c>
      <c r="X13" s="25"/>
      <c r="Y13" s="16"/>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row>
    <row r="14" spans="1:66" s="4" customFormat="1" ht="16.5">
      <c r="A14" s="41" t="s">
        <v>3</v>
      </c>
      <c r="B14" s="29">
        <v>3634</v>
      </c>
      <c r="C14" s="30">
        <f t="shared" si="0"/>
        <v>3.408046515989872</v>
      </c>
      <c r="D14" s="31">
        <v>3227</v>
      </c>
      <c r="E14" s="32">
        <v>3.1</v>
      </c>
      <c r="F14" s="29">
        <v>3869</v>
      </c>
      <c r="G14" s="30">
        <v>3.3</v>
      </c>
      <c r="H14" s="33">
        <v>3627</v>
      </c>
      <c r="I14" s="25">
        <v>3.1</v>
      </c>
      <c r="J14" s="29">
        <v>3405</v>
      </c>
      <c r="K14" s="34">
        <f t="shared" si="1"/>
        <v>2.839961299793154</v>
      </c>
      <c r="L14" s="29">
        <v>3171</v>
      </c>
      <c r="M14" s="34">
        <f t="shared" si="2"/>
        <v>2.749215376879194</v>
      </c>
      <c r="N14" s="29">
        <v>3291.401</v>
      </c>
      <c r="O14" s="34">
        <f t="shared" si="3"/>
        <v>2.473044711205697</v>
      </c>
      <c r="P14" s="29">
        <v>3951.534</v>
      </c>
      <c r="Q14" s="34">
        <f t="shared" si="4"/>
        <v>2.8579236508089254</v>
      </c>
      <c r="R14" s="29">
        <v>3954.21</v>
      </c>
      <c r="S14" s="34">
        <f t="shared" si="4"/>
        <v>2.8394506481861614</v>
      </c>
      <c r="T14" s="29">
        <v>4060.994</v>
      </c>
      <c r="U14" s="34">
        <f t="shared" si="5"/>
        <v>2.820213707790858</v>
      </c>
      <c r="V14" s="29">
        <v>3965.659</v>
      </c>
      <c r="W14" s="34">
        <f t="shared" si="5"/>
        <v>2.861395036029692</v>
      </c>
      <c r="X14" s="25"/>
      <c r="Y14" s="16"/>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row>
    <row r="15" spans="1:66" s="4" customFormat="1" ht="18">
      <c r="A15" s="40" t="s">
        <v>21</v>
      </c>
      <c r="B15" s="29">
        <v>491</v>
      </c>
      <c r="C15" s="30">
        <f t="shared" si="0"/>
        <v>0.4604707868329738</v>
      </c>
      <c r="D15" s="42">
        <v>474</v>
      </c>
      <c r="E15" s="32">
        <v>0.5</v>
      </c>
      <c r="F15" s="37">
        <v>867</v>
      </c>
      <c r="G15" s="30">
        <v>0.7</v>
      </c>
      <c r="H15" s="25">
        <v>987</v>
      </c>
      <c r="I15" s="25">
        <v>0.8</v>
      </c>
      <c r="J15" s="29">
        <v>1052</v>
      </c>
      <c r="K15" s="34">
        <f t="shared" si="1"/>
        <v>0.877427103489691</v>
      </c>
      <c r="L15" s="29">
        <v>1072</v>
      </c>
      <c r="M15" s="34">
        <f t="shared" si="2"/>
        <v>0.929409928733679</v>
      </c>
      <c r="N15" s="29">
        <v>2142.757</v>
      </c>
      <c r="O15" s="34">
        <f t="shared" si="3"/>
        <v>1.609993393770308</v>
      </c>
      <c r="P15" s="29">
        <v>1288.969</v>
      </c>
      <c r="Q15" s="34">
        <f>P15/P$4*100</f>
        <v>0.9322392241239806</v>
      </c>
      <c r="R15" s="29">
        <v>1298.156</v>
      </c>
      <c r="S15" s="34">
        <f t="shared" si="4"/>
        <v>0.9321836462015811</v>
      </c>
      <c r="T15" s="29">
        <v>1340.498</v>
      </c>
      <c r="U15" s="34">
        <f t="shared" si="5"/>
        <v>0.93092746132258</v>
      </c>
      <c r="V15" s="29">
        <v>1175.753</v>
      </c>
      <c r="W15" s="34">
        <f t="shared" si="5"/>
        <v>0.8483568047068641</v>
      </c>
      <c r="X15" s="25"/>
      <c r="Y15" s="16"/>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row>
    <row r="16" spans="1:66" s="4" customFormat="1" ht="17.25" thickBot="1">
      <c r="A16" s="44" t="s">
        <v>4</v>
      </c>
      <c r="B16" s="45">
        <v>2736</v>
      </c>
      <c r="C16" s="46">
        <f t="shared" si="0"/>
        <v>2.565882021945044</v>
      </c>
      <c r="D16" s="47">
        <v>3137</v>
      </c>
      <c r="E16" s="48">
        <v>3</v>
      </c>
      <c r="F16" s="45">
        <v>3611</v>
      </c>
      <c r="G16" s="46">
        <v>3.1</v>
      </c>
      <c r="H16" s="47">
        <v>3288</v>
      </c>
      <c r="I16" s="49">
        <v>2.8</v>
      </c>
      <c r="J16" s="45">
        <v>3409</v>
      </c>
      <c r="K16" s="50">
        <f t="shared" si="1"/>
        <v>2.8432975245212515</v>
      </c>
      <c r="L16" s="45">
        <v>3536</v>
      </c>
      <c r="M16" s="50">
        <f t="shared" si="2"/>
        <v>3.0656655858230306</v>
      </c>
      <c r="N16" s="45">
        <v>4796.178</v>
      </c>
      <c r="O16" s="51">
        <f t="shared" si="3"/>
        <v>3.6036820299018917</v>
      </c>
      <c r="P16" s="52">
        <v>5411.108</v>
      </c>
      <c r="Q16" s="50">
        <f t="shared" si="4"/>
        <v>3.9135519345857537</v>
      </c>
      <c r="R16" s="45">
        <v>5676.622</v>
      </c>
      <c r="S16" s="50">
        <f t="shared" si="4"/>
        <v>4.076285280095853</v>
      </c>
      <c r="T16" s="45">
        <v>5897.422</v>
      </c>
      <c r="U16" s="50">
        <f t="shared" si="5"/>
        <v>4.09554664819189</v>
      </c>
      <c r="V16" s="45">
        <v>5918.17</v>
      </c>
      <c r="W16" s="50">
        <f t="shared" si="5"/>
        <v>4.2702164407932806</v>
      </c>
      <c r="X16" s="25"/>
      <c r="Y16" s="16"/>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row>
    <row r="17" spans="1:66" s="5" customFormat="1" ht="12.75" customHeight="1">
      <c r="A17" s="71" t="s">
        <v>26</v>
      </c>
      <c r="B17" s="72"/>
      <c r="C17" s="72"/>
      <c r="D17" s="72"/>
      <c r="E17" s="72"/>
      <c r="F17" s="72"/>
      <c r="G17" s="72"/>
      <c r="H17" s="72"/>
      <c r="I17" s="72"/>
      <c r="J17" s="53"/>
      <c r="K17" s="54"/>
      <c r="L17" s="53"/>
      <c r="M17" s="54"/>
      <c r="N17" s="53"/>
      <c r="O17" s="54"/>
      <c r="P17" s="55"/>
      <c r="Q17" s="54"/>
      <c r="R17" s="55"/>
      <c r="S17" s="54"/>
      <c r="T17" s="55"/>
      <c r="U17" s="54"/>
      <c r="V17" s="56"/>
      <c r="W17" s="56"/>
      <c r="X17" s="56"/>
      <c r="Y17" s="57"/>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row>
    <row r="18" spans="1:66" s="5" customFormat="1" ht="12.75" customHeight="1">
      <c r="A18" s="77"/>
      <c r="B18" s="77"/>
      <c r="C18" s="77"/>
      <c r="D18" s="77"/>
      <c r="E18" s="77"/>
      <c r="F18" s="77"/>
      <c r="G18" s="77"/>
      <c r="H18" s="77"/>
      <c r="I18" s="77"/>
      <c r="J18" s="53"/>
      <c r="K18" s="54"/>
      <c r="L18" s="53"/>
      <c r="M18" s="54"/>
      <c r="N18" s="53"/>
      <c r="O18" s="54"/>
      <c r="P18" s="55"/>
      <c r="Q18" s="54"/>
      <c r="R18" s="55"/>
      <c r="S18" s="54"/>
      <c r="T18" s="55"/>
      <c r="U18" s="54"/>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row>
    <row r="19" spans="1:66" s="5" customFormat="1" ht="12.75" customHeight="1">
      <c r="A19" s="69" t="s">
        <v>25</v>
      </c>
      <c r="B19" s="67"/>
      <c r="C19" s="67"/>
      <c r="D19" s="67"/>
      <c r="E19" s="67"/>
      <c r="F19" s="67"/>
      <c r="G19" s="67"/>
      <c r="H19" s="67"/>
      <c r="I19" s="67"/>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row>
    <row r="20" spans="1:66" s="5" customFormat="1" ht="12.75" customHeight="1">
      <c r="A20" s="69" t="s">
        <v>17</v>
      </c>
      <c r="B20" s="65"/>
      <c r="C20" s="65"/>
      <c r="D20" s="65"/>
      <c r="E20" s="65"/>
      <c r="F20" s="65"/>
      <c r="G20" s="65"/>
      <c r="H20" s="70"/>
      <c r="I20" s="70"/>
      <c r="J20" s="56"/>
      <c r="K20" s="56"/>
      <c r="L20" s="56"/>
      <c r="M20" s="56"/>
      <c r="N20" s="56"/>
      <c r="O20" s="56"/>
      <c r="P20" s="53"/>
      <c r="Q20" s="53"/>
      <c r="R20" s="53"/>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row>
    <row r="21" spans="1:66" s="5" customFormat="1" ht="12.75" customHeight="1">
      <c r="A21" s="69" t="s">
        <v>19</v>
      </c>
      <c r="B21" s="67"/>
      <c r="C21" s="67"/>
      <c r="D21" s="67"/>
      <c r="E21" s="67"/>
      <c r="F21" s="67"/>
      <c r="G21" s="67"/>
      <c r="H21" s="67"/>
      <c r="I21" s="67"/>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row>
    <row r="22" spans="1:66" s="5" customFormat="1" ht="12.75" customHeight="1">
      <c r="A22" s="69" t="s">
        <v>22</v>
      </c>
      <c r="B22" s="66"/>
      <c r="C22" s="66"/>
      <c r="D22" s="66"/>
      <c r="E22" s="66"/>
      <c r="F22" s="66"/>
      <c r="G22" s="66"/>
      <c r="H22" s="67"/>
      <c r="I22" s="67"/>
      <c r="J22" s="53"/>
      <c r="K22" s="56"/>
      <c r="L22" s="56"/>
      <c r="M22" s="56"/>
      <c r="N22" s="58"/>
      <c r="O22" s="58"/>
      <c r="P22" s="58"/>
      <c r="Q22" s="56"/>
      <c r="R22" s="53"/>
      <c r="S22" s="56"/>
      <c r="T22" s="53"/>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row>
    <row r="23" spans="1:66" s="5" customFormat="1" ht="12.75" customHeight="1">
      <c r="A23" s="76"/>
      <c r="B23" s="76"/>
      <c r="C23" s="76"/>
      <c r="D23" s="76"/>
      <c r="E23" s="76"/>
      <c r="F23" s="76"/>
      <c r="G23" s="76"/>
      <c r="H23" s="76"/>
      <c r="I23" s="7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row>
    <row r="24" spans="1:66" s="6" customFormat="1" ht="12.75" customHeight="1">
      <c r="A24" s="68" t="s">
        <v>5</v>
      </c>
      <c r="B24" s="67"/>
      <c r="C24" s="67"/>
      <c r="D24" s="67"/>
      <c r="E24" s="67"/>
      <c r="F24" s="67"/>
      <c r="G24" s="67"/>
      <c r="H24" s="67"/>
      <c r="I24" s="67"/>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row>
    <row r="25" spans="1:66" s="7" customFormat="1" ht="37.5" customHeight="1">
      <c r="A25" s="65" t="s">
        <v>14</v>
      </c>
      <c r="B25" s="66"/>
      <c r="C25" s="66"/>
      <c r="D25" s="66"/>
      <c r="E25" s="66"/>
      <c r="F25" s="66"/>
      <c r="G25" s="66"/>
      <c r="H25" s="67"/>
      <c r="I25" s="67"/>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row>
    <row r="26" spans="1:66" s="7" customFormat="1" ht="12.75" customHeight="1">
      <c r="A26" s="65" t="s">
        <v>12</v>
      </c>
      <c r="B26" s="66"/>
      <c r="C26" s="66"/>
      <c r="D26" s="66"/>
      <c r="E26" s="66"/>
      <c r="F26" s="66"/>
      <c r="G26" s="66"/>
      <c r="H26" s="67"/>
      <c r="I26" s="67"/>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row>
    <row r="27" spans="1:66" s="7" customFormat="1" ht="12.75" customHeight="1">
      <c r="A27" s="65"/>
      <c r="B27" s="67"/>
      <c r="C27" s="67"/>
      <c r="D27" s="67"/>
      <c r="E27" s="67"/>
      <c r="F27" s="67"/>
      <c r="G27" s="67"/>
      <c r="H27" s="67"/>
      <c r="I27" s="67"/>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row>
    <row r="28" spans="1:66" s="6" customFormat="1" ht="12.75" customHeight="1">
      <c r="A28" s="68" t="s">
        <v>11</v>
      </c>
      <c r="B28" s="67"/>
      <c r="C28" s="67"/>
      <c r="D28" s="67"/>
      <c r="E28" s="67"/>
      <c r="F28" s="67"/>
      <c r="G28" s="67"/>
      <c r="H28" s="67"/>
      <c r="I28" s="67"/>
      <c r="J28" s="61"/>
      <c r="K28" s="61"/>
      <c r="L28" s="61"/>
      <c r="M28" s="61"/>
      <c r="N28" s="61"/>
      <c r="O28" s="61"/>
      <c r="P28" s="61"/>
      <c r="Q28" s="61"/>
      <c r="R28" s="61"/>
      <c r="S28" s="61"/>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row>
    <row r="29" spans="1:66" s="5" customFormat="1" ht="38.25" customHeight="1">
      <c r="A29" s="66" t="s">
        <v>23</v>
      </c>
      <c r="B29" s="66"/>
      <c r="C29" s="66"/>
      <c r="D29" s="66"/>
      <c r="E29" s="66"/>
      <c r="F29" s="66"/>
      <c r="G29" s="66"/>
      <c r="H29" s="67"/>
      <c r="I29" s="67"/>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row>
    <row r="30" spans="1:66" s="5" customFormat="1" ht="25.5" customHeight="1">
      <c r="A30" s="66" t="s">
        <v>24</v>
      </c>
      <c r="B30" s="66"/>
      <c r="C30" s="66"/>
      <c r="D30" s="66"/>
      <c r="E30" s="66"/>
      <c r="F30" s="66"/>
      <c r="G30" s="66"/>
      <c r="H30" s="67"/>
      <c r="I30" s="67"/>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row>
    <row r="31" spans="1:7" ht="12.75">
      <c r="A31" s="62"/>
      <c r="B31" s="62"/>
      <c r="C31" s="62"/>
      <c r="D31" s="62"/>
      <c r="E31" s="62"/>
      <c r="F31" s="62"/>
      <c r="G31" s="62"/>
    </row>
    <row r="32" spans="10:23" ht="12.75">
      <c r="J32" s="63"/>
      <c r="K32" s="63"/>
      <c r="L32" s="63"/>
      <c r="M32" s="63"/>
      <c r="N32" s="63"/>
      <c r="O32" s="63"/>
      <c r="P32" s="63"/>
      <c r="Q32" s="63"/>
      <c r="R32" s="63"/>
      <c r="S32" s="63"/>
      <c r="T32" s="63"/>
      <c r="U32" s="63"/>
      <c r="V32" s="63"/>
      <c r="W32" s="63"/>
    </row>
  </sheetData>
  <sheetProtection/>
  <mergeCells count="27">
    <mergeCell ref="V2:W2"/>
    <mergeCell ref="A1:W1"/>
    <mergeCell ref="A23:I23"/>
    <mergeCell ref="A18:I18"/>
    <mergeCell ref="T2:U2"/>
    <mergeCell ref="D2:E2"/>
    <mergeCell ref="A2:A3"/>
    <mergeCell ref="B2:C2"/>
    <mergeCell ref="R2:S2"/>
    <mergeCell ref="J2:K2"/>
    <mergeCell ref="F2:G2"/>
    <mergeCell ref="P2:Q2"/>
    <mergeCell ref="N2:O2"/>
    <mergeCell ref="L2:M2"/>
    <mergeCell ref="H2:I2"/>
    <mergeCell ref="A22:I22"/>
    <mergeCell ref="A20:I20"/>
    <mergeCell ref="A19:I19"/>
    <mergeCell ref="A24:I24"/>
    <mergeCell ref="A21:I21"/>
    <mergeCell ref="A17:I17"/>
    <mergeCell ref="A25:I25"/>
    <mergeCell ref="A30:I30"/>
    <mergeCell ref="A26:I26"/>
    <mergeCell ref="A27:I27"/>
    <mergeCell ref="A28:I28"/>
    <mergeCell ref="A29:I29"/>
  </mergeCells>
  <printOptions/>
  <pageMargins left="0.19" right="0.07" top="1" bottom="1" header="0.5" footer="0.5"/>
  <pageSetup fitToHeight="2" fitToWidth="1" horizontalDpi="600" verticalDpi="600" orientation="landscape" scale="56" r:id="rId1"/>
  <ignoredErrors>
    <ignoredError sqref="C7 C5 K5 M5 Q10:R10 R13"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2011-01-13T19:10:09Z</cp:lastPrinted>
  <dcterms:created xsi:type="dcterms:W3CDTF">1980-01-01T04:00:00Z</dcterms:created>
  <dcterms:modified xsi:type="dcterms:W3CDTF">2011-04-14T15:05:49Z</dcterms:modified>
  <cp:category/>
  <cp:version/>
  <cp:contentType/>
  <cp:contentStatus/>
</cp:coreProperties>
</file>