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Summary Worksheets" sheetId="1" r:id="rId1"/>
    <sheet name="Decision Unit - Crosswalk" sheetId="2" r:id="rId2"/>
  </sheets>
  <definedNames>
    <definedName name="\D">'Component Summary Worksheets'!$AH$5:$AH$5</definedName>
    <definedName name="_xlnm.Print_Area" localSheetId="0">'Component Summary Worksheets'!$A$1:$AE$146</definedName>
  </definedNames>
  <calcPr fullCalcOnLoad="1"/>
</workbook>
</file>

<file path=xl/sharedStrings.xml><?xml version="1.0" encoding="utf-8"?>
<sst xmlns="http://schemas.openxmlformats.org/spreadsheetml/2006/main" count="187" uniqueCount="125">
  <si>
    <t>2005 Current Services.................................................................................................................................................................................................................................................</t>
  </si>
  <si>
    <t>2005 Current Services</t>
  </si>
  <si>
    <t>2005 Request</t>
  </si>
  <si>
    <t xml:space="preserve"> Pos.</t>
  </si>
  <si>
    <t xml:space="preserve"> Perm.</t>
  </si>
  <si>
    <t/>
  </si>
  <si>
    <t xml:space="preserve"> </t>
  </si>
  <si>
    <t>(Dollars in thousands)</t>
  </si>
  <si>
    <t>1.</t>
  </si>
  <si>
    <t>2.</t>
  </si>
  <si>
    <t>3.</t>
  </si>
  <si>
    <t>4.</t>
  </si>
  <si>
    <t>Adjustments to Base:</t>
  </si>
  <si>
    <t>Amount</t>
  </si>
  <si>
    <t>Comparison by activity and program</t>
  </si>
  <si>
    <t>FTE</t>
  </si>
  <si>
    <t>Perm</t>
  </si>
  <si>
    <t>Perm.</t>
  </si>
  <si>
    <t>Pos.</t>
  </si>
  <si>
    <t>Program Improvements/Offsets</t>
  </si>
  <si>
    <t>Community-Oriented Policing........................</t>
  </si>
  <si>
    <t>Crime-Fighting Technologies Program....................</t>
  </si>
  <si>
    <t>Prosecution Assistance Program.................................</t>
  </si>
  <si>
    <t>Community Crime Prevention</t>
  </si>
  <si>
    <t xml:space="preserve">   Efforts Program.......................................</t>
  </si>
  <si>
    <t>Management &amp; Administration....................................................</t>
  </si>
  <si>
    <t>Program Realignment</t>
  </si>
  <si>
    <t>management and administration, so that a more accurate picture of total activity costs is reflected in the budget.  In this way, budget and performance are more closely linked, and provide a better basis on which</t>
  </si>
  <si>
    <t>to make budget decisions.  Over time, agencies will be expected to identify effective outcome measures, monitor their progress, and accurately present the associated costs.</t>
  </si>
  <si>
    <t>The COPS budget consists of the following programs:</t>
  </si>
  <si>
    <t>FY 2004</t>
  </si>
  <si>
    <t>Level</t>
  </si>
  <si>
    <t>Notes</t>
  </si>
  <si>
    <t>Community-Oriented Policing Decision Unit:</t>
  </si>
  <si>
    <t>Supporting Law Enforcement Activity:</t>
  </si>
  <si>
    <t>Tribal Law Enforcement</t>
  </si>
  <si>
    <t>COPS Technology Grants</t>
  </si>
  <si>
    <t>Methamphetamine Enforcement and Cleanup</t>
  </si>
  <si>
    <t>Advancing Community Policing Development Initiatives Activity:</t>
  </si>
  <si>
    <t>Training and Technical Assistance</t>
  </si>
  <si>
    <t>Police Integrity Training</t>
  </si>
  <si>
    <t>Management and Administration</t>
  </si>
  <si>
    <t>Of this amount, $21.238 million is associated with the Supporting Law Enforcement</t>
  </si>
  <si>
    <t>Activity and $4.892 million is associated with the Advancing Community Policing</t>
  </si>
  <si>
    <t>Development Initiatives Activity.</t>
  </si>
  <si>
    <t>Police Corps</t>
  </si>
  <si>
    <t>Can be found in Justice Assistance's Improving the Criminal Justice System</t>
  </si>
  <si>
    <t>Bulletproof Vests</t>
  </si>
  <si>
    <t>Criminal Records Upgrade</t>
  </si>
  <si>
    <t>Can be found in Justice Assistance's Technology for Crime Identification</t>
  </si>
  <si>
    <t>DNA Initiative</t>
  </si>
  <si>
    <t>Crime Identification Technology Act (CITA)</t>
  </si>
  <si>
    <t>Gun Violence Reduction Program</t>
  </si>
  <si>
    <t>Southwest Border Prosecution Initiative</t>
  </si>
  <si>
    <t>Offender Re-entry Program</t>
  </si>
  <si>
    <t>Total, COPS Appropriation</t>
  </si>
  <si>
    <t>Total, Including Programs Moving to OJP's Justice Assistance</t>
  </si>
  <si>
    <t>FY 2005</t>
  </si>
  <si>
    <t>COPS Hiring Program</t>
  </si>
  <si>
    <t>COPS Interoperability Grants</t>
  </si>
  <si>
    <t>Safe Schools Program</t>
  </si>
  <si>
    <t>OJP-Administered Programs (These Programs are requested under OJP in 2005):</t>
  </si>
  <si>
    <t>Paul Coverdell Forensic Science Improvement Grants</t>
  </si>
  <si>
    <t>Subtotal, OJP-Administered Programs</t>
  </si>
  <si>
    <t>Subtotal, COPS-Administered Programs</t>
  </si>
  <si>
    <t>Funding for general lab improvements will be provided under the DNA initiatve.</t>
  </si>
  <si>
    <t>COMMUNITY ORIENTED POLICING SERVICES</t>
  </si>
  <si>
    <t>1.  Tribal Law Enforcement</t>
  </si>
  <si>
    <t>2.  COPS Hiring Programs</t>
  </si>
  <si>
    <t>3. COPS Technology Grants</t>
  </si>
  <si>
    <t>4. COPS Safe Schools Program</t>
  </si>
  <si>
    <t>5.  COPS Interoperable Grants</t>
  </si>
  <si>
    <t>6.  Methamphetamine Lab Cleanup Program</t>
  </si>
  <si>
    <t>Remaining funding in 2005 will be used for Project SAFECOM.</t>
  </si>
  <si>
    <t>[-53,471]</t>
  </si>
  <si>
    <t>The budget request includes a rescission of $53,471,000 against balances.  This will be achieved through the recovery of funds from grants whose time period has elapsed.</t>
  </si>
  <si>
    <t>Rescission.............................................................……..........................................................................................................................………………………………………………………..</t>
  </si>
  <si>
    <t xml:space="preserve">into OJP's Justice Assistance account.  </t>
  </si>
  <si>
    <t>Consistent with the Government Performance and Results Act, the 2005 budget proposes to streamline the decision unit structure of DOJ components to align more closely with the mission and strategic objectives contained in the DOJ Strategic Plan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t>
  </si>
  <si>
    <t>Consistent with the Government Performance and Results Act, the 2005 budget proposes to streamline the decision unit structure of DOJ components to align more closely with the mission and strategic</t>
  </si>
  <si>
    <t>objectives contained in the DOJ Strategic Plan (FY 2003-2008).  In addition, the budget has been realigned to reflect each component's outputs and full costs by major program activity, including the costs of</t>
  </si>
  <si>
    <t>As part of its effort to realign resources to the DOJ Strategic Plan, the 2005 budget proposes to consolidate funding for programs administered by the Office of Justice Programs (OJP)</t>
  </si>
  <si>
    <t xml:space="preserve">The 2005 budget proposes to eliminate funding for this program, which has largely been earmarked. </t>
  </si>
  <si>
    <t>8.  Police Integrity</t>
  </si>
  <si>
    <t>9.  Management and Administration</t>
  </si>
  <si>
    <t>5.</t>
  </si>
  <si>
    <t>Program Improvements/Offsets by Strategic Goal</t>
  </si>
  <si>
    <t>2004 Appropriation Enacted (without Rescission)......................................................................................................................................................................................…</t>
  </si>
  <si>
    <t>2004 Appropriation Enacted (with Rescissions).......................................................................................................................................…............................................…</t>
  </si>
  <si>
    <t>2003 Obligations .....................................……………………………..........................................................................................................................................................................................................</t>
  </si>
  <si>
    <t>2005 Total Request .......................................................…………………................................................................................................................................................................................................................</t>
  </si>
  <si>
    <t>2004 Appropriation Enacted                      (w/ Rescission)</t>
  </si>
  <si>
    <t>Goal 3:  Assist State, Local, and Tribal Efforts to Prevent or Reduce Crime and Violence.........................................................................................................................................................................</t>
  </si>
  <si>
    <t>7.  COPS Training and Technical Assistance Program/Community Policing Development</t>
  </si>
  <si>
    <t xml:space="preserve">     2004 Rescission -- Reduction applied to DOJ  (0.465%)................................................................................................................................................................................................…</t>
  </si>
  <si>
    <t xml:space="preserve">     2004 Rescission -- Government-wide Reduction (0.59%).....................................................................................................................................................................................................................................…</t>
  </si>
  <si>
    <t>Requested Rescission from</t>
  </si>
  <si>
    <t>Subtotal.............................................................................................................</t>
  </si>
  <si>
    <t>Total…………………………………………………..</t>
  </si>
  <si>
    <t xml:space="preserve">            Unobligated Balances……………………….</t>
  </si>
  <si>
    <t>2005 Total Request…………………………………………………………………………………………………………………………………………………………………………………………………………………</t>
  </si>
  <si>
    <t>Transfer of OJP-administered Programs to the Justice Assistance account.....................................................................................................................................................................................................................................</t>
  </si>
  <si>
    <t xml:space="preserve">        Net, Adjustments to Base………………………………………………………………………………………………………………………………………………………………………………………………</t>
  </si>
  <si>
    <t>Program Improvements by Strategic Goal:</t>
  </si>
  <si>
    <t>Increases (see OJP's Summary of Requirements table)............................................…………………………............................................................................................................................................................................</t>
  </si>
  <si>
    <t>Decreases (see OJP's Summary of Requirements table).........................................…………………………….................................................................................................................................................................................…</t>
  </si>
  <si>
    <t>Goal 3:  Assist State, Local, and Tribal Efforts to Prevent or Reduce Crime and Violence</t>
  </si>
  <si>
    <t xml:space="preserve">        Net, Program Improvements/Offsets................................................................................................................................................................................................................................................................   </t>
  </si>
  <si>
    <t xml:space="preserve">  Program Offsets.....................................................................................................................................................................................................................………………………</t>
  </si>
  <si>
    <t xml:space="preserve">  Program Improvements.........................................................................................................................................................................................................…………………….</t>
  </si>
  <si>
    <t>Rescission from Balances……………………………………………………………………………………………………………………………………………………………………………………………………</t>
  </si>
  <si>
    <t>Net 2005 Request……………………………………………………………………………………………………………………………………………………………………………………………………………………</t>
  </si>
  <si>
    <t>DECISION UNIT RESTRUCTURING CROSSWALK</t>
  </si>
  <si>
    <t xml:space="preserve">     Change 2005 from 2004…………………………………………………………………………………………………………………………………………………………………………………………………..</t>
  </si>
  <si>
    <t xml:space="preserve">  Change 2005 from 2004……………………………………………………………………………………………………………………………………………………………………………………………………..</t>
  </si>
  <si>
    <r>
      <t>The 2005 budget proposes a total funding level of $20,000,000</t>
    </r>
    <r>
      <rPr>
        <sz val="14"/>
        <rFont val="Arial"/>
        <family val="0"/>
      </rPr>
      <t xml:space="preserve"> for this program.  The COPS Tribal Law Enforcement Program offers tribal law enforcement agencies the ability to hire tribal law enforcement officers, purchase equipment, and provide training to new and existing tribal law enforcement personnel.  </t>
    </r>
  </si>
  <si>
    <r>
      <t>This decrease eliminates funding</t>
    </r>
    <r>
      <rPr>
        <sz val="14"/>
        <rFont val="Arial"/>
        <family val="0"/>
      </rPr>
      <t xml:space="preserve"> for this program, which was completely earmarked in the 2004 omnibus appropriations bill.</t>
    </r>
  </si>
  <si>
    <r>
      <t>The 2005 budget proposes to eliminate all funding for this program except for $1,550,000</t>
    </r>
    <r>
      <rPr>
        <sz val="14"/>
        <rFont val="Arial"/>
        <family val="0"/>
      </rPr>
      <t xml:space="preserve"> for the Department's contribution to the Department of Homeland Security's Project SAFECOM.  Responsibility for interoperable communications technology and equipment has been consolidated under the Department of Homeland Security.</t>
    </r>
  </si>
  <si>
    <r>
      <t>The 2005 budget proposes to non-recur earmark funding for this program in 2005, leaving $20,000,000</t>
    </r>
    <r>
      <rPr>
        <sz val="14"/>
        <rFont val="Arial"/>
        <family val="0"/>
      </rPr>
      <t xml:space="preserve"> for methamphetamine lab cleanup.</t>
    </r>
  </si>
  <si>
    <r>
      <t>The requested increase will more than triple the funding level</t>
    </r>
    <r>
      <rPr>
        <sz val="14"/>
        <rFont val="Arial"/>
        <family val="0"/>
      </rPr>
      <t xml:space="preserve"> for this program compared to the 2004 omnibus bill.  This program supports the adoption and advancement of community policing practices through training, technical assistance, applied research, and evaluation initiatives that address the existing and emerging priorities of the law enforcement community.  It also supports the national network of Regional Community Policing Institutes (RCPIs), which make up the only national network to develop and disseminate innovative community policing training and technical assistance to law enforcement, local government officials, and community members.  This program also supports the advancement of community policing strategies through the national training delivery system provided by the Community Policing Consortium.</t>
    </r>
  </si>
  <si>
    <r>
      <t>This modest increase will provide a total funding level of $10,000,000</t>
    </r>
    <r>
      <rPr>
        <sz val="14"/>
        <rFont val="Arial"/>
        <family val="0"/>
      </rPr>
      <t xml:space="preserve"> for this program.  The Police Integrity Program funds initiatives that create new and expand on existing strategies to enhance community trust by delivering training and technical assistance to local communities and continuing to support best practices, national training curricula, model partnerships, and technology.  The goal of the Police Integrity Program is to assist agencies in creating or strengthening local programs that build trust between police and the communities they serve.    </t>
    </r>
  </si>
  <si>
    <t>Administrative funding has been reduced by $2,665,000, consistent with the proposal to eliminate funding for COPS hiring programs.  An additional reduction of $104,000 is included as COPS' share of the partial absorption of the annualization of the 2004 pay raise.</t>
  </si>
  <si>
    <t xml:space="preserve"> Net, Program Improvements/Offsets, Community Oriented Policing Services..............................................................................................................................</t>
  </si>
  <si>
    <r>
      <t>The 2005 budget eliminates funding for this program</t>
    </r>
    <r>
      <rPr>
        <sz val="14"/>
        <rFont val="Arial"/>
        <family val="0"/>
      </rPr>
      <t xml:space="preserve"> to address other priority areas.  The objective of funding 100,000 officers was met, and, by the end of FY 2003, COPS grants had funded more than 118,500 officers.</t>
    </r>
  </si>
  <si>
    <t xml:space="preserve">     Rescission of Prior Year Unobligated Balances.....…….............................................................................................................................…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</si>
</sst>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8">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sz val="8"/>
      <name val="Arial"/>
      <family val="0"/>
    </font>
    <font>
      <sz val="7"/>
      <name val="Arial"/>
      <family val="0"/>
    </font>
    <font>
      <b/>
      <sz val="8"/>
      <name val="Arial"/>
      <family val="2"/>
    </font>
    <font>
      <u val="single"/>
      <sz val="5"/>
      <color indexed="12"/>
      <name val="Arial"/>
      <family val="0"/>
    </font>
    <font>
      <u val="single"/>
      <sz val="5"/>
      <color indexed="36"/>
      <name val="Arial"/>
      <family val="0"/>
    </font>
  </fonts>
  <fills count="2">
    <fill>
      <patternFill/>
    </fill>
    <fill>
      <patternFill patternType="gray125"/>
    </fill>
  </fills>
  <borders count="20">
    <border>
      <left/>
      <right/>
      <top/>
      <bottom/>
      <diagonal/>
    </border>
    <border>
      <left/>
      <right/>
      <top/>
      <bottom style="thin"/>
    </border>
    <border>
      <left/>
      <right/>
      <top/>
      <bottom style="medium"/>
    </border>
    <border>
      <left>
        <color indexed="63"/>
      </left>
      <right>
        <color indexed="63"/>
      </right>
      <top>
        <color indexed="63"/>
      </top>
      <bottom style="thin"/>
    </border>
    <border>
      <left/>
      <right>
        <color indexed="63"/>
      </right>
      <top/>
      <bottom style="thin"/>
    </border>
    <border>
      <left>
        <color indexed="63"/>
      </left>
      <right/>
      <top/>
      <bottom style="thin"/>
    </border>
    <border>
      <left style="thin"/>
      <right/>
      <top/>
      <bottom/>
    </border>
    <border>
      <left/>
      <right style="thin"/>
      <top/>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color indexed="63"/>
      </top>
      <bottom/>
    </border>
    <border>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color indexed="63"/>
      </bottom>
    </border>
    <border>
      <left/>
      <right style="thin"/>
      <top/>
      <bottom>
        <color indexed="63"/>
      </bottom>
    </border>
    <border>
      <left>
        <color indexed="63"/>
      </left>
      <right/>
      <top/>
      <bottom style="mediu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cellStyleXfs>
  <cellXfs count="249">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3" fontId="6" fillId="0" borderId="0" xfId="0" applyAlignment="1">
      <alignment/>
    </xf>
    <xf numFmtId="3" fontId="4" fillId="0" borderId="1" xfId="0" applyAlignment="1">
      <alignment horizontal="centerContinuous"/>
    </xf>
    <xf numFmtId="3" fontId="7" fillId="0" borderId="0" xfId="0" applyAlignment="1">
      <alignment horizontal="right"/>
    </xf>
    <xf numFmtId="3" fontId="10" fillId="0" borderId="0" xfId="0" applyAlignment="1">
      <alignment/>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4" fillId="0" borderId="2" xfId="0" applyAlignment="1">
      <alignment/>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1" xfId="0" applyBorder="1" applyAlignment="1">
      <alignment/>
    </xf>
    <xf numFmtId="0" fontId="7" fillId="0" borderId="0" xfId="0" applyBorder="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8" fillId="0" borderId="0" xfId="0" applyAlignment="1">
      <alignment wrapText="1"/>
    </xf>
    <xf numFmtId="3" fontId="4" fillId="0" borderId="0" xfId="0" applyAlignment="1">
      <alignment wrapText="1"/>
    </xf>
    <xf numFmtId="3" fontId="7" fillId="0" borderId="0" xfId="0" applyFont="1" applyBorder="1" applyAlignment="1">
      <alignment/>
    </xf>
    <xf numFmtId="3" fontId="6" fillId="0" borderId="0" xfId="0" applyAlignment="1">
      <alignment horizontal="center"/>
    </xf>
    <xf numFmtId="3" fontId="4" fillId="0" borderId="0" xfId="0" applyAlignment="1">
      <alignment horizontal="center"/>
    </xf>
    <xf numFmtId="3" fontId="11" fillId="0" borderId="0" xfId="0" applyFont="1" applyAlignment="1">
      <alignment horizontal="centerContinuous"/>
    </xf>
    <xf numFmtId="3" fontId="12" fillId="0" borderId="0" xfId="0" applyFont="1" applyAlignment="1">
      <alignment horizontal="centerContinuous"/>
    </xf>
    <xf numFmtId="3" fontId="7" fillId="0" borderId="0" xfId="0" applyFont="1" applyAlignment="1">
      <alignment horizontal="centerContinuous"/>
    </xf>
    <xf numFmtId="3" fontId="0" fillId="0" borderId="0" xfId="0" applyNumberFormat="1" applyAlignment="1">
      <alignment/>
    </xf>
    <xf numFmtId="0" fontId="0" fillId="0" borderId="0" xfId="0" applyAlignment="1">
      <alignment/>
    </xf>
    <xf numFmtId="3" fontId="7" fillId="0" borderId="0" xfId="0" applyFont="1" applyAlignment="1">
      <alignment/>
    </xf>
    <xf numFmtId="3" fontId="4" fillId="0" borderId="0" xfId="0" applyFont="1" applyAlignment="1">
      <alignment/>
    </xf>
    <xf numFmtId="0" fontId="6" fillId="0" borderId="0" xfId="0" applyFont="1" applyAlignment="1">
      <alignment/>
    </xf>
    <xf numFmtId="0" fontId="4" fillId="0" borderId="0" xfId="0" applyFont="1" applyAlignment="1">
      <alignment/>
    </xf>
    <xf numFmtId="0" fontId="13" fillId="0" borderId="0" xfId="0" applyAlignment="1">
      <alignment/>
    </xf>
    <xf numFmtId="3" fontId="13" fillId="0" borderId="0" xfId="0" applyAlignment="1">
      <alignment/>
    </xf>
    <xf numFmtId="3" fontId="14" fillId="0" borderId="0" xfId="0" applyAlignment="1">
      <alignment/>
    </xf>
    <xf numFmtId="0" fontId="15" fillId="0" borderId="0" xfId="0" applyFont="1" applyAlignment="1">
      <alignment/>
    </xf>
    <xf numFmtId="3" fontId="12" fillId="0" borderId="0" xfId="0" applyFont="1" applyAlignment="1">
      <alignment horizontal="centerContinuous"/>
    </xf>
    <xf numFmtId="0" fontId="7" fillId="0" borderId="0" xfId="0" applyFont="1" applyAlignment="1">
      <alignment/>
    </xf>
    <xf numFmtId="0" fontId="9" fillId="0" borderId="0" xfId="0" applyFont="1" applyAlignment="1">
      <alignment horizontal="right"/>
    </xf>
    <xf numFmtId="0" fontId="7" fillId="0" borderId="0" xfId="0" applyFont="1" applyAlignment="1">
      <alignment horizontal="right"/>
    </xf>
    <xf numFmtId="5" fontId="7" fillId="0" borderId="0" xfId="0" applyFont="1" applyAlignment="1">
      <alignment/>
    </xf>
    <xf numFmtId="3" fontId="4" fillId="0" borderId="0" xfId="0" applyFont="1" applyAlignment="1">
      <alignment horizontal="right"/>
    </xf>
    <xf numFmtId="37" fontId="4" fillId="0" borderId="0" xfId="0" applyNumberFormat="1" applyFont="1" applyAlignment="1">
      <alignment/>
    </xf>
    <xf numFmtId="5" fontId="4" fillId="0" borderId="0" xfId="0" applyFont="1" applyAlignment="1">
      <alignment/>
    </xf>
    <xf numFmtId="3" fontId="4" fillId="0" borderId="1" xfId="0" applyFont="1" applyAlignment="1">
      <alignment horizontal="right"/>
    </xf>
    <xf numFmtId="3" fontId="4" fillId="0" borderId="1" xfId="0" applyFont="1" applyAlignment="1">
      <alignment/>
    </xf>
    <xf numFmtId="0" fontId="4" fillId="0" borderId="1" xfId="0" applyFont="1" applyAlignment="1">
      <alignment/>
    </xf>
    <xf numFmtId="164" fontId="4" fillId="0" borderId="0" xfId="0" applyNumberFormat="1" applyFont="1" applyAlignment="1">
      <alignment/>
    </xf>
    <xf numFmtId="0" fontId="4" fillId="0" borderId="0" xfId="0" applyFont="1" applyBorder="1" applyAlignment="1">
      <alignment/>
    </xf>
    <xf numFmtId="3" fontId="4" fillId="0" borderId="0" xfId="0" applyFont="1" applyBorder="1" applyAlignment="1">
      <alignment/>
    </xf>
    <xf numFmtId="3" fontId="4" fillId="0" borderId="0" xfId="0" applyFont="1" applyBorder="1" applyAlignment="1">
      <alignment horizontal="right"/>
    </xf>
    <xf numFmtId="3" fontId="4" fillId="0" borderId="0" xfId="0" applyFont="1" applyBorder="1" applyAlignment="1">
      <alignment/>
    </xf>
    <xf numFmtId="3" fontId="4" fillId="0" borderId="3" xfId="0" applyNumberFormat="1" applyFont="1" applyFill="1" applyBorder="1" applyAlignment="1">
      <alignment horizontal="right"/>
    </xf>
    <xf numFmtId="3" fontId="4" fillId="0" borderId="0" xfId="0" applyNumberFormat="1" applyFont="1" applyAlignment="1">
      <alignment/>
    </xf>
    <xf numFmtId="3" fontId="4" fillId="0" borderId="0" xfId="0" applyFont="1" applyBorder="1" applyAlignment="1">
      <alignment/>
    </xf>
    <xf numFmtId="37" fontId="4" fillId="0" borderId="0" xfId="0" applyNumberFormat="1" applyFont="1" applyBorder="1" applyAlignment="1">
      <alignment/>
    </xf>
    <xf numFmtId="37" fontId="4" fillId="0" borderId="3" xfId="0" applyNumberFormat="1" applyFont="1" applyBorder="1" applyAlignment="1">
      <alignment/>
    </xf>
    <xf numFmtId="5" fontId="4" fillId="0" borderId="0" xfId="0" applyFont="1" applyBorder="1" applyAlignment="1">
      <alignment/>
    </xf>
    <xf numFmtId="3" fontId="4" fillId="0" borderId="0" xfId="0" applyFont="1" applyBorder="1" applyAlignment="1">
      <alignment horizontal="right"/>
    </xf>
    <xf numFmtId="3" fontId="7"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4" fillId="0" borderId="1" xfId="0" applyFont="1" applyAlignment="1">
      <alignment horizontal="right"/>
    </xf>
    <xf numFmtId="3" fontId="6" fillId="0" borderId="0" xfId="0" applyFont="1" applyAlignment="1">
      <alignment horizontal="right"/>
    </xf>
    <xf numFmtId="3" fontId="4" fillId="0" borderId="0" xfId="0" applyFont="1" applyAlignment="1">
      <alignment horizontal="right"/>
    </xf>
    <xf numFmtId="0" fontId="2" fillId="0" borderId="0" xfId="0" applyFont="1" applyAlignment="1">
      <alignment/>
    </xf>
    <xf numFmtId="5" fontId="4" fillId="0" borderId="0" xfId="0" applyFont="1" applyAlignment="1">
      <alignment horizontal="right"/>
    </xf>
    <xf numFmtId="3" fontId="4" fillId="0" borderId="1" xfId="0" applyFont="1" applyAlignment="1">
      <alignment horizontal="right"/>
    </xf>
    <xf numFmtId="3" fontId="2" fillId="0" borderId="0" xfId="0" applyFont="1" applyAlignment="1">
      <alignment/>
    </xf>
    <xf numFmtId="3" fontId="2" fillId="0" borderId="0" xfId="0" applyFont="1" applyAlignment="1">
      <alignment horizontal="right"/>
    </xf>
    <xf numFmtId="3" fontId="4" fillId="0" borderId="0" xfId="0" applyFont="1" applyBorder="1" applyAlignment="1">
      <alignment horizontal="right"/>
    </xf>
    <xf numFmtId="3" fontId="4" fillId="0" borderId="3" xfId="0" applyFont="1" applyBorder="1" applyAlignment="1">
      <alignment horizontal="right"/>
    </xf>
    <xf numFmtId="3" fontId="4" fillId="0" borderId="0" xfId="0" applyFont="1" applyBorder="1" applyAlignment="1">
      <alignment horizontal="right"/>
    </xf>
    <xf numFmtId="0" fontId="4" fillId="0" borderId="0" xfId="0" applyFont="1" applyBorder="1" applyAlignment="1">
      <alignment/>
    </xf>
    <xf numFmtId="3" fontId="2" fillId="0" borderId="0" xfId="0" applyFont="1" applyBorder="1" applyAlignment="1">
      <alignment horizontal="right"/>
    </xf>
    <xf numFmtId="0" fontId="4" fillId="0" borderId="0" xfId="0" applyFont="1" applyBorder="1" applyAlignment="1">
      <alignment horizontal="right"/>
    </xf>
    <xf numFmtId="0" fontId="2" fillId="0" borderId="0" xfId="0" applyFont="1" applyAlignment="1">
      <alignment horizontal="right"/>
    </xf>
    <xf numFmtId="3" fontId="2" fillId="0" borderId="0" xfId="0" applyNumberFormat="1" applyFont="1" applyAlignment="1">
      <alignment horizontal="right"/>
    </xf>
    <xf numFmtId="3" fontId="2" fillId="0" borderId="0" xfId="0" applyNumberFormat="1" applyFont="1" applyAlignment="1">
      <alignment/>
    </xf>
    <xf numFmtId="3" fontId="7" fillId="0" borderId="0" xfId="0" applyNumberFormat="1" applyAlignment="1">
      <alignment/>
    </xf>
    <xf numFmtId="3" fontId="8" fillId="0" borderId="0" xfId="0" applyNumberFormat="1" applyAlignment="1">
      <alignment/>
    </xf>
    <xf numFmtId="3" fontId="7" fillId="0" borderId="0" xfId="0" applyNumberFormat="1" applyBorder="1" applyAlignment="1">
      <alignment/>
    </xf>
    <xf numFmtId="3" fontId="7" fillId="0" borderId="0" xfId="0" applyNumberFormat="1" applyBorder="1" applyAlignment="1">
      <alignment/>
    </xf>
    <xf numFmtId="3" fontId="7" fillId="0" borderId="0" xfId="0" applyNumberFormat="1" applyAlignment="1">
      <alignment vertical="top" wrapText="1"/>
    </xf>
    <xf numFmtId="3" fontId="0" fillId="0" borderId="0" xfId="0" applyNumberFormat="1" applyAlignment="1">
      <alignment wrapText="1"/>
    </xf>
    <xf numFmtId="3" fontId="7" fillId="0" borderId="0" xfId="0" applyNumberFormat="1" applyFont="1" applyBorder="1" applyAlignment="1">
      <alignment/>
    </xf>
    <xf numFmtId="3" fontId="4" fillId="0" borderId="0" xfId="0" applyNumberFormat="1" applyAlignment="1">
      <alignment/>
    </xf>
    <xf numFmtId="3" fontId="7" fillId="0" borderId="0" xfId="0" applyNumberFormat="1" applyAlignment="1">
      <alignment horizontal="centerContinuous"/>
    </xf>
    <xf numFmtId="3" fontId="12" fillId="0" borderId="0" xfId="0" applyNumberFormat="1" applyFont="1" applyAlignment="1">
      <alignment horizontal="centerContinuous"/>
    </xf>
    <xf numFmtId="3" fontId="0" fillId="0" borderId="0" xfId="0" applyNumberFormat="1" applyBorder="1" applyAlignment="1">
      <alignment/>
    </xf>
    <xf numFmtId="3" fontId="0" fillId="0" borderId="0" xfId="0" applyNumberFormat="1" applyBorder="1" applyAlignment="1">
      <alignment/>
    </xf>
    <xf numFmtId="3" fontId="7" fillId="0" borderId="0" xfId="0" applyNumberFormat="1" applyFont="1" applyAlignment="1">
      <alignment/>
    </xf>
    <xf numFmtId="3" fontId="7" fillId="0" borderId="0" xfId="0" applyNumberFormat="1" applyAlignment="1">
      <alignment wrapText="1"/>
    </xf>
    <xf numFmtId="3" fontId="8" fillId="0" borderId="0" xfId="0" applyNumberFormat="1" applyAlignment="1">
      <alignment wrapText="1"/>
    </xf>
    <xf numFmtId="3" fontId="7" fillId="0" borderId="0" xfId="0" applyNumberFormat="1" applyAlignment="1">
      <alignment wrapText="1"/>
    </xf>
    <xf numFmtId="3" fontId="9" fillId="0" borderId="0" xfId="0" applyNumberFormat="1" applyAlignment="1">
      <alignment/>
    </xf>
    <xf numFmtId="3" fontId="7" fillId="0" borderId="0" xfId="0" applyNumberFormat="1" applyFont="1" applyAlignment="1">
      <alignment/>
    </xf>
    <xf numFmtId="3" fontId="7" fillId="0" borderId="0" xfId="0" applyNumberFormat="1" applyAlignment="1">
      <alignment horizontal="centerContinuous" wrapText="1"/>
    </xf>
    <xf numFmtId="3" fontId="7" fillId="0" borderId="0" xfId="0" applyNumberFormat="1" applyBorder="1" applyAlignment="1">
      <alignment horizontal="center"/>
    </xf>
    <xf numFmtId="3" fontId="0" fillId="0" borderId="0" xfId="0" applyNumberFormat="1" applyBorder="1" applyAlignment="1">
      <alignment horizontal="center"/>
    </xf>
    <xf numFmtId="3" fontId="7" fillId="0" borderId="0" xfId="0" applyNumberFormat="1" applyFont="1" applyBorder="1" applyAlignment="1">
      <alignment horizontal="center"/>
    </xf>
    <xf numFmtId="3" fontId="0" fillId="0" borderId="0" xfId="0" applyNumberForma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3" fontId="7" fillId="0" borderId="0" xfId="0" applyNumberFormat="1" applyFont="1" applyAlignment="1">
      <alignment horizontal="center"/>
    </xf>
    <xf numFmtId="3" fontId="7" fillId="0" borderId="0" xfId="0" applyNumberFormat="1" applyFont="1" applyBorder="1" applyAlignment="1">
      <alignment horizontal="center"/>
    </xf>
    <xf numFmtId="3" fontId="7" fillId="0" borderId="0" xfId="0" applyNumberFormat="1" applyBorder="1" applyAlignment="1">
      <alignment/>
    </xf>
    <xf numFmtId="3" fontId="4" fillId="0" borderId="1" xfId="0" applyNumberFormat="1" applyBorder="1" applyAlignment="1">
      <alignment/>
    </xf>
    <xf numFmtId="3" fontId="7" fillId="0" borderId="0" xfId="0" applyNumberFormat="1" applyBorder="1" applyAlignment="1">
      <alignment/>
    </xf>
    <xf numFmtId="0" fontId="4" fillId="0" borderId="4" xfId="0" applyFont="1" applyBorder="1" applyAlignment="1">
      <alignment/>
    </xf>
    <xf numFmtId="0" fontId="0" fillId="0" borderId="0" xfId="0" applyBorder="1" applyAlignment="1">
      <alignment/>
    </xf>
    <xf numFmtId="0" fontId="4" fillId="0" borderId="0" xfId="0" applyFont="1" applyBorder="1" applyAlignment="1">
      <alignment/>
    </xf>
    <xf numFmtId="3" fontId="4" fillId="0" borderId="0" xfId="0" applyFont="1" applyBorder="1" applyAlignment="1">
      <alignment/>
    </xf>
    <xf numFmtId="0" fontId="13" fillId="0" borderId="0" xfId="0" applyBorder="1" applyAlignment="1">
      <alignment/>
    </xf>
    <xf numFmtId="3" fontId="13" fillId="0" borderId="0" xfId="0" applyBorder="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xf>
    <xf numFmtId="0" fontId="13" fillId="0" borderId="0" xfId="0" applyBorder="1" applyAlignment="1">
      <alignment/>
    </xf>
    <xf numFmtId="3" fontId="13" fillId="0" borderId="0" xfId="0" applyBorder="1" applyAlignment="1">
      <alignment/>
    </xf>
    <xf numFmtId="0" fontId="4" fillId="0" borderId="3" xfId="0" applyFont="1" applyBorder="1" applyAlignment="1">
      <alignment/>
    </xf>
    <xf numFmtId="3" fontId="4" fillId="0" borderId="3" xfId="0" applyFont="1" applyBorder="1" applyAlignment="1">
      <alignment/>
    </xf>
    <xf numFmtId="0" fontId="0" fillId="0" borderId="3" xfId="0" applyBorder="1" applyAlignment="1">
      <alignment/>
    </xf>
    <xf numFmtId="0" fontId="13" fillId="0" borderId="3" xfId="0" applyBorder="1" applyAlignment="1">
      <alignment/>
    </xf>
    <xf numFmtId="3" fontId="13" fillId="0" borderId="3" xfId="0" applyBorder="1" applyAlignment="1">
      <alignment/>
    </xf>
    <xf numFmtId="3" fontId="10" fillId="0" borderId="0" xfId="0" applyFont="1" applyAlignment="1">
      <alignment/>
    </xf>
    <xf numFmtId="164" fontId="4" fillId="0" borderId="0" xfId="0" applyNumberFormat="1" applyFont="1" applyAlignment="1">
      <alignment horizontal="right"/>
    </xf>
    <xf numFmtId="164" fontId="4" fillId="0" borderId="0" xfId="0" applyNumberFormat="1" applyFont="1" applyAlignment="1">
      <alignment horizontal="right"/>
    </xf>
    <xf numFmtId="3" fontId="11" fillId="0" borderId="0" xfId="0" applyFont="1" applyAlignment="1">
      <alignment/>
    </xf>
    <xf numFmtId="3" fontId="11" fillId="0" borderId="0" xfId="0" applyFont="1" applyAlignment="1">
      <alignment horizontal="right"/>
    </xf>
    <xf numFmtId="164" fontId="11" fillId="0" borderId="0" xfId="0" applyNumberFormat="1" applyFont="1" applyAlignment="1">
      <alignment horizontal="right"/>
    </xf>
    <xf numFmtId="0" fontId="4" fillId="0" borderId="0" xfId="0" applyFont="1" applyAlignment="1" quotePrefix="1">
      <alignment/>
    </xf>
    <xf numFmtId="3" fontId="4" fillId="0" borderId="0" xfId="0" applyBorder="1" applyAlignment="1">
      <alignment/>
    </xf>
    <xf numFmtId="3" fontId="4" fillId="0" borderId="0" xfId="0" applyFont="1" applyBorder="1" applyAlignment="1">
      <alignment/>
    </xf>
    <xf numFmtId="164" fontId="4" fillId="0" borderId="0" xfId="0" applyNumberFormat="1" applyFont="1" applyBorder="1" applyAlignment="1">
      <alignment/>
    </xf>
    <xf numFmtId="3" fontId="4" fillId="0" borderId="3" xfId="0" applyNumberFormat="1" applyFont="1" applyBorder="1" applyAlignment="1">
      <alignment/>
    </xf>
    <xf numFmtId="3" fontId="4" fillId="0" borderId="0" xfId="0" applyNumberFormat="1" applyFont="1" applyBorder="1" applyAlignment="1">
      <alignment/>
    </xf>
    <xf numFmtId="5" fontId="4"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Border="1" applyAlignment="1">
      <alignment/>
    </xf>
    <xf numFmtId="3" fontId="4" fillId="0" borderId="0" xfId="0" applyBorder="1" applyAlignment="1">
      <alignment/>
    </xf>
    <xf numFmtId="3" fontId="7" fillId="0" borderId="0" xfId="0" applyBorder="1" applyAlignment="1">
      <alignment/>
    </xf>
    <xf numFmtId="3" fontId="7" fillId="0" borderId="5" xfId="0" applyFont="1" applyBorder="1" applyAlignment="1">
      <alignment/>
    </xf>
    <xf numFmtId="3" fontId="7" fillId="0" borderId="1" xfId="0" applyFont="1" applyBorder="1" applyAlignment="1">
      <alignment/>
    </xf>
    <xf numFmtId="3" fontId="4" fillId="0" borderId="1" xfId="0" applyBorder="1" applyAlignment="1">
      <alignment/>
    </xf>
    <xf numFmtId="3" fontId="7" fillId="0" borderId="4" xfId="0" applyBorder="1" applyAlignment="1">
      <alignment/>
    </xf>
    <xf numFmtId="3" fontId="7" fillId="0" borderId="3" xfId="0" applyBorder="1" applyAlignment="1">
      <alignment/>
    </xf>
    <xf numFmtId="0" fontId="7" fillId="0" borderId="3" xfId="0" applyBorder="1" applyAlignment="1">
      <alignment/>
    </xf>
    <xf numFmtId="3" fontId="7" fillId="0" borderId="0" xfId="0" applyBorder="1" applyAlignment="1">
      <alignment/>
    </xf>
    <xf numFmtId="3" fontId="7" fillId="0" borderId="0" xfId="0" applyBorder="1" applyAlignment="1">
      <alignment horizontal="center"/>
    </xf>
    <xf numFmtId="3" fontId="7" fillId="0" borderId="0" xfId="0" applyBorder="1" applyAlignment="1">
      <alignment/>
    </xf>
    <xf numFmtId="3" fontId="7" fillId="0" borderId="6" xfId="0" applyBorder="1" applyAlignment="1">
      <alignment/>
    </xf>
    <xf numFmtId="3" fontId="7" fillId="0" borderId="0" xfId="0" applyBorder="1" applyAlignment="1">
      <alignment/>
    </xf>
    <xf numFmtId="3" fontId="7" fillId="0" borderId="7" xfId="0" applyBorder="1" applyAlignment="1">
      <alignment/>
    </xf>
    <xf numFmtId="5" fontId="7" fillId="0" borderId="7" xfId="0" applyBorder="1" applyAlignment="1">
      <alignment/>
    </xf>
    <xf numFmtId="3" fontId="7" fillId="0" borderId="8" xfId="0" applyBorder="1" applyAlignment="1">
      <alignment/>
    </xf>
    <xf numFmtId="3" fontId="7" fillId="0" borderId="9" xfId="0" applyBorder="1" applyAlignment="1">
      <alignment/>
    </xf>
    <xf numFmtId="3" fontId="7" fillId="0" borderId="10" xfId="0" applyBorder="1" applyAlignment="1">
      <alignment/>
    </xf>
    <xf numFmtId="3" fontId="7" fillId="0" borderId="11" xfId="0" applyBorder="1" applyAlignment="1">
      <alignment/>
    </xf>
    <xf numFmtId="3" fontId="10" fillId="0" borderId="6" xfId="0" applyBorder="1" applyAlignment="1">
      <alignment/>
    </xf>
    <xf numFmtId="3" fontId="10" fillId="0" borderId="0" xfId="0" applyBorder="1" applyAlignment="1">
      <alignment/>
    </xf>
    <xf numFmtId="3" fontId="10" fillId="0" borderId="7" xfId="0" applyBorder="1" applyAlignment="1">
      <alignment/>
    </xf>
    <xf numFmtId="3" fontId="7" fillId="0" borderId="6" xfId="0" applyBorder="1" applyAlignment="1">
      <alignment horizontal="right"/>
    </xf>
    <xf numFmtId="3" fontId="7" fillId="0" borderId="0" xfId="0" applyBorder="1" applyAlignment="1">
      <alignment horizontal="right"/>
    </xf>
    <xf numFmtId="3" fontId="7" fillId="0" borderId="12" xfId="0" applyBorder="1" applyAlignment="1">
      <alignment/>
    </xf>
    <xf numFmtId="3" fontId="7" fillId="0" borderId="13" xfId="0" applyBorder="1" applyAlignment="1">
      <alignment/>
    </xf>
    <xf numFmtId="3" fontId="7" fillId="0" borderId="14" xfId="0" applyBorder="1" applyAlignment="1">
      <alignment horizontal="center"/>
    </xf>
    <xf numFmtId="3" fontId="7" fillId="0" borderId="15" xfId="0" applyBorder="1" applyAlignment="1">
      <alignment/>
    </xf>
    <xf numFmtId="3" fontId="7" fillId="0" borderId="15" xfId="0" applyBorder="1" applyAlignment="1">
      <alignment horizontal="center"/>
    </xf>
    <xf numFmtId="3" fontId="7" fillId="0" borderId="16" xfId="0" applyBorder="1" applyAlignment="1">
      <alignment horizontal="center"/>
    </xf>
    <xf numFmtId="3" fontId="7" fillId="0" borderId="17" xfId="0" applyBorder="1" applyAlignment="1">
      <alignment horizontal="right"/>
    </xf>
    <xf numFmtId="3" fontId="7" fillId="0" borderId="0" xfId="0" applyBorder="1" applyAlignment="1">
      <alignment horizontal="right"/>
    </xf>
    <xf numFmtId="3" fontId="7" fillId="0" borderId="18" xfId="0" applyBorder="1" applyAlignment="1">
      <alignment/>
    </xf>
    <xf numFmtId="3" fontId="7" fillId="0" borderId="14" xfId="0" applyBorder="1" applyAlignment="1">
      <alignment/>
    </xf>
    <xf numFmtId="3" fontId="7" fillId="0" borderId="16" xfId="0" applyBorder="1" applyAlignment="1">
      <alignment/>
    </xf>
    <xf numFmtId="3" fontId="7" fillId="0" borderId="17" xfId="0" applyBorder="1" applyAlignment="1">
      <alignment/>
    </xf>
    <xf numFmtId="3" fontId="7" fillId="0" borderId="17" xfId="0" applyFont="1" applyBorder="1" applyAlignment="1">
      <alignment horizontal="right"/>
    </xf>
    <xf numFmtId="3" fontId="7" fillId="0" borderId="0" xfId="0" applyFont="1" applyBorder="1" applyAlignment="1">
      <alignment/>
    </xf>
    <xf numFmtId="3" fontId="7" fillId="0" borderId="0" xfId="0" applyFont="1" applyBorder="1" applyAlignment="1">
      <alignment horizontal="right"/>
    </xf>
    <xf numFmtId="3" fontId="7" fillId="0" borderId="18" xfId="0" applyNumberFormat="1" applyFont="1" applyBorder="1" applyAlignment="1">
      <alignment horizontal="right"/>
    </xf>
    <xf numFmtId="3" fontId="7" fillId="0" borderId="14" xfId="0" applyNumberFormat="1" applyFont="1" applyBorder="1" applyAlignment="1">
      <alignment horizontal="right"/>
    </xf>
    <xf numFmtId="3" fontId="7" fillId="0" borderId="15" xfId="0" applyFont="1" applyBorder="1" applyAlignment="1">
      <alignment/>
    </xf>
    <xf numFmtId="3" fontId="7" fillId="0" borderId="15" xfId="0" applyNumberFormat="1" applyFont="1" applyBorder="1" applyAlignment="1">
      <alignment horizontal="right"/>
    </xf>
    <xf numFmtId="3" fontId="7" fillId="0" borderId="16" xfId="0" applyNumberFormat="1" applyFont="1" applyBorder="1" applyAlignment="1">
      <alignment horizontal="right"/>
    </xf>
    <xf numFmtId="3" fontId="4" fillId="0" borderId="19" xfId="0" applyBorder="1" applyAlignment="1">
      <alignment/>
    </xf>
    <xf numFmtId="3" fontId="4" fillId="0" borderId="0" xfId="0" applyFont="1" applyBorder="1" applyAlignment="1">
      <alignment/>
    </xf>
    <xf numFmtId="3" fontId="5" fillId="0" borderId="0" xfId="0" applyBorder="1" applyAlignment="1">
      <alignment horizontal="right"/>
    </xf>
    <xf numFmtId="3" fontId="7" fillId="0" borderId="0" xfId="0" applyBorder="1" applyAlignment="1">
      <alignment/>
    </xf>
    <xf numFmtId="3" fontId="10" fillId="0" borderId="0" xfId="0" applyBorder="1" applyAlignment="1">
      <alignment/>
    </xf>
    <xf numFmtId="3" fontId="10" fillId="0" borderId="0" xfId="0" applyBorder="1" applyAlignment="1">
      <alignment/>
    </xf>
    <xf numFmtId="3" fontId="4" fillId="0" borderId="0" xfId="0" applyBorder="1" applyAlignment="1">
      <alignment/>
    </xf>
    <xf numFmtId="3" fontId="7" fillId="0" borderId="18" xfId="0" applyBorder="1" applyAlignment="1">
      <alignment horizontal="right"/>
    </xf>
    <xf numFmtId="3" fontId="7" fillId="0" borderId="11" xfId="0" applyBorder="1" applyAlignment="1">
      <alignment horizontal="right"/>
    </xf>
    <xf numFmtId="3" fontId="7" fillId="0" borderId="0" xfId="0" applyNumberFormat="1" applyFont="1" applyBorder="1" applyAlignment="1">
      <alignment vertical="top" wrapText="1"/>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Font="1" applyBorder="1" applyAlignment="1">
      <alignment wrapText="1"/>
    </xf>
    <xf numFmtId="3" fontId="7" fillId="0" borderId="0" xfId="0" applyNumberFormat="1" applyBorder="1" applyAlignment="1">
      <alignment wrapText="1"/>
    </xf>
    <xf numFmtId="3" fontId="7" fillId="0" borderId="0" xfId="0" applyNumberFormat="1" applyBorder="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vertical="top" wrapText="1"/>
    </xf>
    <xf numFmtId="3" fontId="7" fillId="0" borderId="0" xfId="0" applyNumberFormat="1" applyBorder="1" applyAlignment="1">
      <alignment vertical="top" wrapText="1"/>
    </xf>
    <xf numFmtId="3" fontId="7" fillId="0" borderId="0" xfId="0" applyNumberFormat="1" applyBorder="1" applyAlignment="1">
      <alignment vertical="top" wrapText="1"/>
    </xf>
    <xf numFmtId="3" fontId="7" fillId="0" borderId="0" xfId="0" applyNumberFormat="1" applyFont="1" applyBorder="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wrapText="1"/>
    </xf>
    <xf numFmtId="3" fontId="7" fillId="0" borderId="0" xfId="0" applyNumberFormat="1" applyBorder="1" applyAlignment="1">
      <alignment horizontal="center"/>
    </xf>
    <xf numFmtId="3" fontId="7" fillId="0" borderId="0" xfId="0" applyNumberFormat="1" applyBorder="1" applyAlignment="1">
      <alignment horizontal="center"/>
    </xf>
    <xf numFmtId="3" fontId="7" fillId="0" borderId="0" xfId="0" applyNumberFormat="1"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NumberFormat="1" applyFont="1" applyBorder="1" applyAlignment="1">
      <alignment vertical="top" wrapText="1"/>
    </xf>
    <xf numFmtId="3" fontId="7" fillId="0" borderId="0" xfId="0" applyNumberFormat="1" applyFont="1" applyBorder="1" applyAlignment="1">
      <alignment/>
    </xf>
    <xf numFmtId="3" fontId="7" fillId="0" borderId="0" xfId="0" applyNumberFormat="1" applyBorder="1" applyAlignment="1">
      <alignment/>
    </xf>
    <xf numFmtId="3" fontId="7" fillId="0" borderId="0" xfId="0" applyNumberFormat="1" applyBorder="1" applyAlignment="1">
      <alignment/>
    </xf>
    <xf numFmtId="3" fontId="11" fillId="0" borderId="0" xfId="0" applyFont="1" applyBorder="1" applyAlignment="1">
      <alignment/>
    </xf>
    <xf numFmtId="3" fontId="11" fillId="0" borderId="0" xfId="0" applyFont="1" applyBorder="1" applyAlignment="1">
      <alignment/>
    </xf>
    <xf numFmtId="3" fontId="11"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51"/>
  <sheetViews>
    <sheetView tabSelected="1" zoomScale="50" zoomScaleNormal="50" workbookViewId="0" topLeftCell="A1">
      <selection activeCell="L63" sqref="L63"/>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8"/>
      <c r="B3" s="5"/>
      <c r="C3" s="5"/>
      <c r="D3" s="5"/>
      <c r="E3" s="5"/>
      <c r="F3" s="5"/>
      <c r="G3" s="5"/>
      <c r="H3" s="5"/>
      <c r="I3" s="5"/>
      <c r="J3" s="5"/>
      <c r="K3" s="5"/>
      <c r="L3" s="5"/>
      <c r="M3" s="5"/>
      <c r="N3" s="5"/>
      <c r="O3" s="5"/>
      <c r="P3" s="5"/>
      <c r="Q3" s="5"/>
      <c r="R3" s="5"/>
      <c r="S3" s="5"/>
      <c r="T3" s="5"/>
      <c r="U3" s="5"/>
      <c r="V3" s="5"/>
      <c r="W3" s="5"/>
      <c r="X3" s="5"/>
      <c r="Y3" s="5"/>
      <c r="Z3" s="5"/>
      <c r="AA3" s="5"/>
      <c r="AB3" s="5"/>
      <c r="AC3" s="5"/>
      <c r="AD3" s="5"/>
      <c r="AE3" s="1"/>
    </row>
    <row r="4" spans="1:31" ht="18">
      <c r="A4" s="43" t="s">
        <v>66</v>
      </c>
      <c r="B4" s="5"/>
      <c r="C4" s="5"/>
      <c r="D4" s="5"/>
      <c r="E4" s="5"/>
      <c r="F4" s="5"/>
      <c r="G4" s="5"/>
      <c r="H4" s="5"/>
      <c r="I4" s="5"/>
      <c r="J4" s="5"/>
      <c r="K4" s="5"/>
      <c r="L4" s="5"/>
      <c r="M4" s="5"/>
      <c r="N4" s="5"/>
      <c r="O4" s="5"/>
      <c r="P4" s="5"/>
      <c r="Q4" s="5"/>
      <c r="R4" s="5"/>
      <c r="S4" s="5"/>
      <c r="T4" s="5"/>
      <c r="U4" s="5"/>
      <c r="V4" s="5"/>
      <c r="W4" s="5"/>
      <c r="X4" s="5"/>
      <c r="Y4" s="5"/>
      <c r="Z4" s="5"/>
      <c r="AA4" s="5"/>
      <c r="AB4" s="5"/>
      <c r="AC4" s="5"/>
      <c r="AD4" s="5"/>
      <c r="AE4" s="1"/>
    </row>
    <row r="5" spans="1:31" ht="18">
      <c r="A5" s="5" t="s">
        <v>7</v>
      </c>
      <c r="B5" s="5"/>
      <c r="C5" s="5"/>
      <c r="D5" s="5"/>
      <c r="E5" s="5"/>
      <c r="F5" s="5"/>
      <c r="G5" s="5"/>
      <c r="H5" s="5"/>
      <c r="I5" s="5"/>
      <c r="J5" s="5"/>
      <c r="K5" s="5"/>
      <c r="L5" s="5"/>
      <c r="M5" s="5"/>
      <c r="N5" s="5"/>
      <c r="O5" s="5"/>
      <c r="P5" s="5"/>
      <c r="Q5" s="5"/>
      <c r="R5" s="5"/>
      <c r="S5" s="5"/>
      <c r="T5" s="5"/>
      <c r="U5" s="5"/>
      <c r="V5" s="5"/>
      <c r="W5" s="5"/>
      <c r="X5" s="5"/>
      <c r="Y5" s="5"/>
      <c r="Z5" s="5"/>
      <c r="AA5" s="5"/>
      <c r="AB5" s="5"/>
      <c r="AC5" s="5"/>
      <c r="AD5" s="5"/>
      <c r="AE5" s="1"/>
    </row>
    <row r="6" spans="1:31" ht="18">
      <c r="A6" s="1"/>
      <c r="B6" s="1"/>
      <c r="C6" s="1"/>
      <c r="D6" s="1"/>
      <c r="E6" s="1"/>
      <c r="F6" s="1"/>
      <c r="G6" s="1"/>
      <c r="H6" s="1"/>
      <c r="I6" s="1"/>
      <c r="J6" s="1"/>
      <c r="K6" s="1"/>
      <c r="L6" s="1"/>
      <c r="M6" s="1"/>
      <c r="N6" s="1"/>
      <c r="O6" s="1"/>
      <c r="P6" s="1"/>
      <c r="Q6" s="1"/>
      <c r="R6" s="1"/>
      <c r="S6" s="1"/>
      <c r="T6" s="1"/>
      <c r="U6" s="1"/>
      <c r="V6" s="1"/>
      <c r="W6" s="1"/>
      <c r="X6" s="1"/>
      <c r="Y6" s="1"/>
      <c r="Z6" s="157"/>
      <c r="AA6" s="158"/>
      <c r="AB6" s="158"/>
      <c r="AC6" s="158"/>
      <c r="AD6" s="158"/>
      <c r="AE6" s="1"/>
    </row>
    <row r="7" spans="1:31" ht="18">
      <c r="A7" s="1"/>
      <c r="B7" s="1"/>
      <c r="C7" s="1"/>
      <c r="D7" s="1"/>
      <c r="E7" s="1"/>
      <c r="F7" s="1"/>
      <c r="G7" s="1"/>
      <c r="H7" s="1"/>
      <c r="I7" s="1"/>
      <c r="J7" s="1"/>
      <c r="K7" s="1"/>
      <c r="L7" s="1"/>
      <c r="M7" s="1"/>
      <c r="N7" s="1"/>
      <c r="O7" s="1"/>
      <c r="P7" s="1"/>
      <c r="Q7" s="1"/>
      <c r="R7" s="1"/>
      <c r="S7" s="1"/>
      <c r="T7" s="1"/>
      <c r="U7" s="1"/>
      <c r="V7" s="1"/>
      <c r="W7" s="1"/>
      <c r="X7" s="1"/>
      <c r="Y7" s="156"/>
      <c r="Z7" s="174" t="s">
        <v>18</v>
      </c>
      <c r="AA7" s="175"/>
      <c r="AB7" s="176" t="s">
        <v>15</v>
      </c>
      <c r="AC7" s="175"/>
      <c r="AD7" s="177" t="s">
        <v>13</v>
      </c>
      <c r="AE7" s="20"/>
    </row>
    <row r="8" spans="1:31" ht="18">
      <c r="A8" s="1"/>
      <c r="B8" s="1"/>
      <c r="C8" s="1"/>
      <c r="D8" s="1"/>
      <c r="E8" s="1"/>
      <c r="F8" s="1"/>
      <c r="G8" s="1"/>
      <c r="H8" s="1"/>
      <c r="I8" s="1"/>
      <c r="J8" s="1"/>
      <c r="K8" s="1"/>
      <c r="L8" s="1"/>
      <c r="M8" s="1"/>
      <c r="N8" s="1"/>
      <c r="O8" s="1"/>
      <c r="P8" s="1"/>
      <c r="Q8" s="1"/>
      <c r="R8" s="1"/>
      <c r="S8" s="1"/>
      <c r="T8" s="1"/>
      <c r="U8" s="1"/>
      <c r="V8" s="1"/>
      <c r="W8" s="1"/>
      <c r="X8" s="1"/>
      <c r="Y8" s="156"/>
      <c r="Z8" s="172"/>
      <c r="AA8" s="147"/>
      <c r="AB8" s="147"/>
      <c r="AC8" s="147"/>
      <c r="AD8" s="173"/>
      <c r="AE8" s="20"/>
    </row>
    <row r="9" spans="1:31" ht="18">
      <c r="A9" s="15" t="s">
        <v>89</v>
      </c>
      <c r="B9" s="1"/>
      <c r="C9" s="1"/>
      <c r="D9" s="1"/>
      <c r="E9" s="1"/>
      <c r="F9" s="1"/>
      <c r="G9" s="1"/>
      <c r="H9" s="1"/>
      <c r="I9" s="1"/>
      <c r="J9" s="1"/>
      <c r="K9" s="1"/>
      <c r="L9" s="1"/>
      <c r="M9" s="1"/>
      <c r="N9" s="1"/>
      <c r="O9" s="1"/>
      <c r="P9" s="1"/>
      <c r="Q9" s="1"/>
      <c r="R9" s="1"/>
      <c r="S9" s="1"/>
      <c r="T9" s="1"/>
      <c r="U9" s="1"/>
      <c r="V9" s="1"/>
      <c r="W9" s="1"/>
      <c r="X9" s="1"/>
      <c r="Y9" s="156" t="s">
        <v>5</v>
      </c>
      <c r="Z9" s="159">
        <v>235</v>
      </c>
      <c r="AA9" s="160" t="s">
        <v>6</v>
      </c>
      <c r="AB9" s="160">
        <v>157</v>
      </c>
      <c r="AC9" s="160"/>
      <c r="AD9" s="162">
        <v>1095330</v>
      </c>
      <c r="AE9" s="20"/>
    </row>
    <row r="10" spans="1:31" ht="18">
      <c r="A10" s="15"/>
      <c r="B10" s="1"/>
      <c r="C10" s="1"/>
      <c r="D10" s="1"/>
      <c r="E10" s="1"/>
      <c r="F10" s="1"/>
      <c r="G10" s="1"/>
      <c r="H10" s="1"/>
      <c r="I10" s="1"/>
      <c r="J10" s="1"/>
      <c r="K10" s="1"/>
      <c r="L10" s="1"/>
      <c r="M10" s="1"/>
      <c r="N10" s="1"/>
      <c r="O10" s="1"/>
      <c r="P10" s="1"/>
      <c r="Q10" s="1"/>
      <c r="R10" s="1"/>
      <c r="S10" s="1"/>
      <c r="T10" s="1"/>
      <c r="U10" s="1"/>
      <c r="V10" s="1"/>
      <c r="W10" s="1"/>
      <c r="X10" s="1"/>
      <c r="Y10" s="156"/>
      <c r="Z10" s="159"/>
      <c r="AA10" s="160"/>
      <c r="AB10" s="160"/>
      <c r="AC10" s="160"/>
      <c r="AD10" s="162"/>
      <c r="AE10" s="20"/>
    </row>
    <row r="11" spans="1:31" ht="18">
      <c r="A11" s="15" t="s">
        <v>87</v>
      </c>
      <c r="C11" s="1"/>
      <c r="D11" s="1"/>
      <c r="E11" s="1"/>
      <c r="F11" s="1"/>
      <c r="G11" s="1"/>
      <c r="H11" s="1"/>
      <c r="I11" s="1"/>
      <c r="J11" s="1"/>
      <c r="K11" s="1"/>
      <c r="L11" s="1"/>
      <c r="M11" s="1"/>
      <c r="N11" s="1"/>
      <c r="O11" s="1"/>
      <c r="P11" s="1"/>
      <c r="Q11" s="1"/>
      <c r="R11" s="1"/>
      <c r="S11" s="1"/>
      <c r="T11" s="1"/>
      <c r="U11" s="1"/>
      <c r="V11" s="1"/>
      <c r="W11" s="1"/>
      <c r="X11" s="1"/>
      <c r="Y11" s="27" t="s">
        <v>6</v>
      </c>
      <c r="Z11" s="159">
        <v>235</v>
      </c>
      <c r="AA11" s="160"/>
      <c r="AB11" s="160">
        <v>235</v>
      </c>
      <c r="AC11" s="160"/>
      <c r="AD11" s="161">
        <v>756283</v>
      </c>
      <c r="AE11" s="20"/>
    </row>
    <row r="12" spans="1:31" ht="18">
      <c r="A12" s="35" t="s">
        <v>94</v>
      </c>
      <c r="C12" s="1"/>
      <c r="D12" s="1"/>
      <c r="E12" s="1"/>
      <c r="F12" s="1"/>
      <c r="G12" s="1"/>
      <c r="H12" s="1"/>
      <c r="I12" s="1"/>
      <c r="J12" s="1"/>
      <c r="K12" s="1"/>
      <c r="L12" s="1"/>
      <c r="M12" s="1"/>
      <c r="N12" s="1"/>
      <c r="O12" s="1"/>
      <c r="P12" s="1"/>
      <c r="Q12" s="1"/>
      <c r="R12" s="1"/>
      <c r="S12" s="1"/>
      <c r="T12" s="1"/>
      <c r="U12" s="1"/>
      <c r="V12" s="1"/>
      <c r="W12" s="1"/>
      <c r="X12" s="1"/>
      <c r="Y12" s="27" t="s">
        <v>6</v>
      </c>
      <c r="Z12" s="159">
        <v>0</v>
      </c>
      <c r="AA12" s="160"/>
      <c r="AB12" s="160">
        <v>0</v>
      </c>
      <c r="AC12" s="160"/>
      <c r="AD12" s="161">
        <f>-3487-9</f>
        <v>-3496</v>
      </c>
      <c r="AE12" s="20"/>
    </row>
    <row r="13" spans="1:31" ht="18">
      <c r="A13" s="15" t="s">
        <v>95</v>
      </c>
      <c r="C13" s="1"/>
      <c r="D13" s="1"/>
      <c r="E13" s="1"/>
      <c r="F13" s="1"/>
      <c r="G13" s="1"/>
      <c r="H13" s="1"/>
      <c r="I13" s="1"/>
      <c r="J13" s="1"/>
      <c r="K13" s="1"/>
      <c r="L13" s="1"/>
      <c r="M13" s="1"/>
      <c r="N13" s="1"/>
      <c r="O13" s="1"/>
      <c r="P13" s="1"/>
      <c r="Q13" s="1"/>
      <c r="R13" s="1"/>
      <c r="S13" s="1"/>
      <c r="T13" s="1"/>
      <c r="U13" s="1"/>
      <c r="V13" s="1"/>
      <c r="W13" s="1"/>
      <c r="Y13" s="156" t="s">
        <v>6</v>
      </c>
      <c r="Z13" s="183">
        <v>0</v>
      </c>
      <c r="AA13" s="158"/>
      <c r="AB13" s="158">
        <v>0</v>
      </c>
      <c r="AC13" s="158"/>
      <c r="AD13" s="199">
        <v>-4462</v>
      </c>
      <c r="AE13" s="20"/>
    </row>
    <row r="14" spans="1:31" ht="18">
      <c r="A14" s="35" t="s">
        <v>124</v>
      </c>
      <c r="C14" s="1"/>
      <c r="D14" s="1"/>
      <c r="E14" s="1"/>
      <c r="F14" s="1"/>
      <c r="G14" s="1"/>
      <c r="H14" s="1"/>
      <c r="I14" s="1"/>
      <c r="J14" s="1"/>
      <c r="K14" s="1"/>
      <c r="L14" s="1"/>
      <c r="M14" s="1"/>
      <c r="N14" s="1"/>
      <c r="O14" s="1"/>
      <c r="P14" s="1"/>
      <c r="Q14" s="1"/>
      <c r="R14" s="1"/>
      <c r="S14" s="1"/>
      <c r="T14" s="1"/>
      <c r="U14" s="1"/>
      <c r="V14" s="1"/>
      <c r="W14" s="1"/>
      <c r="Y14" s="156"/>
      <c r="Z14" s="165"/>
      <c r="AA14" s="154"/>
      <c r="AB14" s="154"/>
      <c r="AC14" s="154"/>
      <c r="AD14" s="200">
        <v>-6378</v>
      </c>
      <c r="AE14" s="20"/>
    </row>
    <row r="15" spans="1:31" ht="18">
      <c r="A15" s="15" t="s">
        <v>88</v>
      </c>
      <c r="C15" s="1"/>
      <c r="D15" s="1"/>
      <c r="E15" s="1"/>
      <c r="F15" s="1"/>
      <c r="G15" s="1"/>
      <c r="H15" s="1"/>
      <c r="I15" s="1"/>
      <c r="J15" s="1"/>
      <c r="K15" s="1"/>
      <c r="L15" s="1"/>
      <c r="M15" s="1"/>
      <c r="N15" s="1"/>
      <c r="O15" s="1"/>
      <c r="P15" s="1"/>
      <c r="Q15" s="1"/>
      <c r="R15" s="1"/>
      <c r="S15" s="1"/>
      <c r="T15" s="1"/>
      <c r="U15" s="1"/>
      <c r="V15" s="1"/>
      <c r="W15" s="1"/>
      <c r="Y15" s="27" t="s">
        <v>6</v>
      </c>
      <c r="Z15" s="163">
        <f>SUM(Z11:Z13)</f>
        <v>235</v>
      </c>
      <c r="AA15" s="22"/>
      <c r="AB15" s="19">
        <f>SUM(AB11:AB13)</f>
        <v>235</v>
      </c>
      <c r="AC15" s="22">
        <f>AC11+AC13</f>
        <v>0</v>
      </c>
      <c r="AD15" s="164">
        <f>SUM(AD11:AD14)</f>
        <v>741947</v>
      </c>
      <c r="AE15" s="20"/>
    </row>
    <row r="16" spans="1:31" ht="18">
      <c r="A16" s="15"/>
      <c r="C16" s="1"/>
      <c r="D16" s="1"/>
      <c r="E16" s="1"/>
      <c r="F16" s="1"/>
      <c r="G16" s="1"/>
      <c r="H16" s="1"/>
      <c r="I16" s="1"/>
      <c r="J16" s="1"/>
      <c r="K16" s="1"/>
      <c r="L16" s="1"/>
      <c r="M16" s="1"/>
      <c r="N16" s="1"/>
      <c r="O16" s="1"/>
      <c r="P16" s="1"/>
      <c r="Q16" s="1"/>
      <c r="R16" s="1"/>
      <c r="S16" s="1"/>
      <c r="T16" s="1"/>
      <c r="U16" s="1"/>
      <c r="V16" s="1"/>
      <c r="W16" s="1"/>
      <c r="Y16" s="27"/>
      <c r="Z16" s="163"/>
      <c r="AA16" s="22"/>
      <c r="AB16" s="19"/>
      <c r="AC16" s="22"/>
      <c r="AD16" s="164"/>
      <c r="AE16" s="20"/>
    </row>
    <row r="17" spans="1:31" ht="18">
      <c r="A17" s="15" t="s">
        <v>100</v>
      </c>
      <c r="C17" s="1"/>
      <c r="D17" s="1"/>
      <c r="E17" s="1"/>
      <c r="F17" s="1"/>
      <c r="G17" s="1"/>
      <c r="H17" s="1"/>
      <c r="I17" s="1"/>
      <c r="J17" s="1"/>
      <c r="K17" s="1"/>
      <c r="L17" s="1"/>
      <c r="M17" s="1"/>
      <c r="N17" s="1"/>
      <c r="O17" s="1"/>
      <c r="P17" s="1"/>
      <c r="Q17" s="1"/>
      <c r="R17" s="1"/>
      <c r="S17" s="1"/>
      <c r="T17" s="1"/>
      <c r="U17" s="1"/>
      <c r="V17" s="1"/>
      <c r="W17" s="1"/>
      <c r="Y17" s="27"/>
      <c r="Z17" s="163">
        <f>Z38</f>
        <v>235</v>
      </c>
      <c r="AA17" s="22"/>
      <c r="AB17" s="19">
        <f>AB38</f>
        <v>235</v>
      </c>
      <c r="AC17" s="22"/>
      <c r="AD17" s="164">
        <f>AD38</f>
        <v>97089</v>
      </c>
      <c r="AE17" s="20"/>
    </row>
    <row r="18" spans="1:31" ht="18">
      <c r="A18" s="15"/>
      <c r="C18" s="1"/>
      <c r="D18" s="1"/>
      <c r="E18" s="1"/>
      <c r="F18" s="1"/>
      <c r="G18" s="1"/>
      <c r="H18" s="1"/>
      <c r="I18" s="1"/>
      <c r="J18" s="1"/>
      <c r="K18" s="1"/>
      <c r="L18" s="1"/>
      <c r="M18" s="1"/>
      <c r="N18" s="1"/>
      <c r="O18" s="1"/>
      <c r="P18" s="1"/>
      <c r="Q18" s="1"/>
      <c r="R18" s="1"/>
      <c r="S18" s="1"/>
      <c r="T18" s="1"/>
      <c r="U18" s="1"/>
      <c r="V18" s="1"/>
      <c r="W18" s="1"/>
      <c r="Y18" s="27"/>
      <c r="Z18" s="163"/>
      <c r="AA18" s="22"/>
      <c r="AB18" s="19"/>
      <c r="AC18" s="22"/>
      <c r="AD18" s="164"/>
      <c r="AE18" s="20"/>
    </row>
    <row r="19" spans="1:31" ht="18">
      <c r="A19" s="150" t="s">
        <v>113</v>
      </c>
      <c r="B19" s="151"/>
      <c r="C19" s="21"/>
      <c r="D19" s="21"/>
      <c r="E19" s="21"/>
      <c r="F19" s="21"/>
      <c r="G19" s="21"/>
      <c r="H19" s="21"/>
      <c r="I19" s="21"/>
      <c r="J19" s="21"/>
      <c r="K19" s="21"/>
      <c r="L19" s="21"/>
      <c r="M19" s="21"/>
      <c r="N19" s="21"/>
      <c r="O19" s="21"/>
      <c r="P19" s="21"/>
      <c r="Q19" s="21"/>
      <c r="R19" s="21"/>
      <c r="S19" s="21"/>
      <c r="T19" s="21"/>
      <c r="U19" s="21"/>
      <c r="V19" s="21"/>
      <c r="W19" s="21"/>
      <c r="X19" s="152"/>
      <c r="Y19" s="153"/>
      <c r="Z19" s="165">
        <f>Z17-Z15</f>
        <v>0</v>
      </c>
      <c r="AA19" s="155"/>
      <c r="AB19" s="154">
        <f>AB17-AB15</f>
        <v>0</v>
      </c>
      <c r="AC19" s="155"/>
      <c r="AD19" s="166">
        <f>AD17-AD15+AD41</f>
        <v>-698329</v>
      </c>
      <c r="AE19" s="20"/>
    </row>
    <row r="20" spans="1:31" ht="18">
      <c r="A20" s="146"/>
      <c r="B20" s="146"/>
      <c r="C20" s="147"/>
      <c r="D20" s="147"/>
      <c r="E20" s="147"/>
      <c r="F20" s="147"/>
      <c r="G20" s="147"/>
      <c r="H20" s="147"/>
      <c r="I20" s="147"/>
      <c r="J20" s="147"/>
      <c r="K20" s="147"/>
      <c r="L20" s="147"/>
      <c r="M20" s="147"/>
      <c r="N20" s="147"/>
      <c r="O20" s="147"/>
      <c r="P20" s="147"/>
      <c r="Q20" s="147"/>
      <c r="R20" s="147"/>
      <c r="S20" s="147"/>
      <c r="T20" s="147"/>
      <c r="U20" s="147"/>
      <c r="V20" s="147"/>
      <c r="W20" s="147"/>
      <c r="X20" s="148"/>
      <c r="Y20" s="149"/>
      <c r="Z20" s="163"/>
      <c r="AA20" s="22"/>
      <c r="AB20" s="19"/>
      <c r="AC20" s="22"/>
      <c r="AD20" s="164"/>
      <c r="AE20" s="20"/>
    </row>
    <row r="21" spans="1:31" ht="18.75">
      <c r="A21" s="1" t="s">
        <v>12</v>
      </c>
      <c r="B21" s="1"/>
      <c r="C21" s="10"/>
      <c r="D21" s="1"/>
      <c r="E21" s="1"/>
      <c r="F21" s="1"/>
      <c r="G21" s="1"/>
      <c r="H21" s="1"/>
      <c r="I21" s="1"/>
      <c r="J21" s="1"/>
      <c r="K21" s="1"/>
      <c r="L21" s="1"/>
      <c r="M21" s="1"/>
      <c r="N21" s="1"/>
      <c r="O21" s="1"/>
      <c r="P21" s="1"/>
      <c r="Q21" s="1"/>
      <c r="R21" s="1"/>
      <c r="S21" s="1"/>
      <c r="T21" s="1"/>
      <c r="U21" s="1"/>
      <c r="V21" s="1"/>
      <c r="W21" s="1"/>
      <c r="X21" s="1"/>
      <c r="Y21" s="156"/>
      <c r="Z21" s="167"/>
      <c r="AA21" s="168"/>
      <c r="AB21" s="168"/>
      <c r="AC21" s="168"/>
      <c r="AD21" s="169"/>
      <c r="AE21" s="20"/>
    </row>
    <row r="22" spans="1:31" ht="18.75">
      <c r="A22" s="1"/>
      <c r="B22" s="1"/>
      <c r="C22" s="10"/>
      <c r="D22" s="1"/>
      <c r="E22" s="1"/>
      <c r="F22" s="1"/>
      <c r="G22" s="1"/>
      <c r="H22" s="1"/>
      <c r="I22" s="1"/>
      <c r="J22" s="1"/>
      <c r="K22" s="1"/>
      <c r="L22" s="1"/>
      <c r="M22" s="1"/>
      <c r="N22" s="1"/>
      <c r="O22" s="1"/>
      <c r="P22" s="1"/>
      <c r="Q22" s="1"/>
      <c r="R22" s="1"/>
      <c r="S22" s="1"/>
      <c r="T22" s="1"/>
      <c r="U22" s="1"/>
      <c r="V22" s="1"/>
      <c r="W22" s="1"/>
      <c r="X22" s="1"/>
      <c r="Y22" s="156"/>
      <c r="Z22" s="167"/>
      <c r="AA22" s="168"/>
      <c r="AB22" s="168"/>
      <c r="AC22" s="168"/>
      <c r="AD22" s="169"/>
      <c r="AE22" s="20"/>
    </row>
    <row r="23" spans="1:31" ht="18">
      <c r="A23" s="15" t="s">
        <v>101</v>
      </c>
      <c r="C23" s="1"/>
      <c r="D23" s="1"/>
      <c r="E23" s="1"/>
      <c r="F23" s="1"/>
      <c r="G23" s="1"/>
      <c r="H23" s="1"/>
      <c r="I23" s="1"/>
      <c r="J23" s="1"/>
      <c r="K23" s="1"/>
      <c r="L23" s="1"/>
      <c r="M23" s="1"/>
      <c r="N23" s="1"/>
      <c r="O23" s="1"/>
      <c r="P23" s="1"/>
      <c r="Q23" s="1"/>
      <c r="R23" s="1"/>
      <c r="S23" s="1"/>
      <c r="T23" s="1"/>
      <c r="U23" s="1"/>
      <c r="V23" s="1"/>
      <c r="W23" s="1"/>
      <c r="X23" s="1"/>
      <c r="Y23" s="156" t="s">
        <v>6</v>
      </c>
      <c r="Z23" s="170">
        <v>0</v>
      </c>
      <c r="AA23" s="160"/>
      <c r="AB23" s="171">
        <v>0</v>
      </c>
      <c r="AC23" s="160"/>
      <c r="AD23" s="161">
        <v>-259972</v>
      </c>
      <c r="AE23" s="20"/>
    </row>
    <row r="24" spans="1:31" ht="18">
      <c r="A24" s="15"/>
      <c r="C24" s="1"/>
      <c r="D24" s="1"/>
      <c r="E24" s="1"/>
      <c r="F24" s="1"/>
      <c r="G24" s="1"/>
      <c r="H24" s="1"/>
      <c r="I24" s="1"/>
      <c r="J24" s="1"/>
      <c r="K24" s="1"/>
      <c r="L24" s="1"/>
      <c r="M24" s="1"/>
      <c r="N24" s="1"/>
      <c r="O24" s="1"/>
      <c r="P24" s="1"/>
      <c r="Q24" s="1"/>
      <c r="R24" s="1"/>
      <c r="S24" s="1"/>
      <c r="T24" s="1"/>
      <c r="U24" s="1"/>
      <c r="V24" s="1"/>
      <c r="W24" s="1"/>
      <c r="X24" s="1"/>
      <c r="Y24" s="156"/>
      <c r="Z24" s="170"/>
      <c r="AA24" s="160"/>
      <c r="AB24" s="171"/>
      <c r="AC24" s="160"/>
      <c r="AD24" s="161"/>
      <c r="AE24" s="20"/>
    </row>
    <row r="25" spans="1:31" ht="18">
      <c r="A25" s="15" t="s">
        <v>104</v>
      </c>
      <c r="C25" s="1"/>
      <c r="D25" s="1"/>
      <c r="E25" s="1"/>
      <c r="F25" s="1"/>
      <c r="G25" s="1"/>
      <c r="H25" s="1"/>
      <c r="I25" s="1"/>
      <c r="J25" s="1"/>
      <c r="K25" s="1"/>
      <c r="L25" s="1"/>
      <c r="M25" s="1"/>
      <c r="N25" s="1"/>
      <c r="O25" s="1"/>
      <c r="P25" s="1"/>
      <c r="Q25" s="1"/>
      <c r="R25" s="1"/>
      <c r="S25" s="1"/>
      <c r="T25" s="1"/>
      <c r="U25" s="1"/>
      <c r="V25" s="1"/>
      <c r="W25" s="1"/>
      <c r="X25" s="1"/>
      <c r="Y25" s="27" t="s">
        <v>6</v>
      </c>
      <c r="Z25" s="170">
        <v>0</v>
      </c>
      <c r="AA25" s="160"/>
      <c r="AB25" s="160">
        <v>0</v>
      </c>
      <c r="AC25" s="160"/>
      <c r="AD25" s="161">
        <v>1818</v>
      </c>
      <c r="AE25" s="20"/>
    </row>
    <row r="26" spans="1:31" ht="18">
      <c r="A26" s="15" t="s">
        <v>105</v>
      </c>
      <c r="C26" s="1"/>
      <c r="D26" s="1"/>
      <c r="E26" s="1"/>
      <c r="F26" s="1"/>
      <c r="G26" s="1"/>
      <c r="H26" s="1"/>
      <c r="I26" s="1"/>
      <c r="J26" s="1"/>
      <c r="K26" s="1"/>
      <c r="L26" s="1"/>
      <c r="M26" s="1"/>
      <c r="N26" s="1"/>
      <c r="O26" s="1"/>
      <c r="P26" s="1"/>
      <c r="Q26" s="1"/>
      <c r="R26" s="1"/>
      <c r="S26" s="1"/>
      <c r="T26" s="1"/>
      <c r="U26" s="1"/>
      <c r="V26" s="1"/>
      <c r="W26" s="1"/>
      <c r="X26" s="1"/>
      <c r="Y26" s="27" t="s">
        <v>6</v>
      </c>
      <c r="Z26" s="170">
        <v>0</v>
      </c>
      <c r="AA26" s="160"/>
      <c r="AB26" s="171">
        <v>0</v>
      </c>
      <c r="AC26" s="160"/>
      <c r="AD26" s="161">
        <v>-473</v>
      </c>
      <c r="AE26" s="20"/>
    </row>
    <row r="27" spans="1:31" ht="18">
      <c r="A27" s="15"/>
      <c r="C27" s="1"/>
      <c r="D27" s="1"/>
      <c r="E27" s="1"/>
      <c r="F27" s="1"/>
      <c r="G27" s="1"/>
      <c r="H27" s="1"/>
      <c r="I27" s="1"/>
      <c r="J27" s="1"/>
      <c r="K27" s="1"/>
      <c r="L27" s="1"/>
      <c r="M27" s="1"/>
      <c r="N27" s="1"/>
      <c r="O27" s="1"/>
      <c r="P27" s="1"/>
      <c r="Q27" s="1"/>
      <c r="R27" s="1"/>
      <c r="S27" s="1"/>
      <c r="T27" s="1"/>
      <c r="U27" s="1"/>
      <c r="V27" s="1"/>
      <c r="W27" s="1"/>
      <c r="X27" s="1"/>
      <c r="Y27" s="27"/>
      <c r="Z27" s="178"/>
      <c r="AA27" s="158"/>
      <c r="AB27" s="179"/>
      <c r="AC27" s="158"/>
      <c r="AD27" s="180"/>
      <c r="AE27" s="20"/>
    </row>
    <row r="28" spans="1:31" ht="18">
      <c r="A28" s="15" t="s">
        <v>102</v>
      </c>
      <c r="B28" s="1"/>
      <c r="C28" s="1"/>
      <c r="D28" s="1"/>
      <c r="E28" s="1"/>
      <c r="F28" s="1"/>
      <c r="G28" s="1"/>
      <c r="H28" s="1"/>
      <c r="I28" s="1"/>
      <c r="J28" s="1"/>
      <c r="K28" s="1"/>
      <c r="L28" s="1"/>
      <c r="M28" s="1"/>
      <c r="N28" s="1"/>
      <c r="O28" s="1"/>
      <c r="P28" s="1"/>
      <c r="Q28" s="1"/>
      <c r="R28" s="1"/>
      <c r="S28" s="1"/>
      <c r="T28" s="1"/>
      <c r="U28" s="1"/>
      <c r="V28" s="1"/>
      <c r="W28" s="1"/>
      <c r="X28" s="1"/>
      <c r="Y28" s="156"/>
      <c r="Z28" s="181">
        <f>SUM(Z23:Z26)</f>
        <v>0</v>
      </c>
      <c r="AA28" s="175"/>
      <c r="AB28" s="175">
        <f>SUM(AB23:AB26)</f>
        <v>0</v>
      </c>
      <c r="AC28" s="175"/>
      <c r="AD28" s="182">
        <f>SUM(AD23:AD26)</f>
        <v>-258627</v>
      </c>
      <c r="AE28" s="20"/>
    </row>
    <row r="29" spans="1:31" ht="18">
      <c r="A29" s="15" t="s">
        <v>0</v>
      </c>
      <c r="B29" s="1"/>
      <c r="C29" s="1"/>
      <c r="D29" s="1"/>
      <c r="E29" s="1"/>
      <c r="F29" s="1"/>
      <c r="G29" s="1"/>
      <c r="H29" s="1"/>
      <c r="I29" s="1"/>
      <c r="J29" s="1"/>
      <c r="K29" s="1"/>
      <c r="L29" s="1"/>
      <c r="M29" s="1"/>
      <c r="N29" s="1"/>
      <c r="O29" s="1"/>
      <c r="P29" s="1"/>
      <c r="Q29" s="1"/>
      <c r="R29" s="1"/>
      <c r="S29" s="1"/>
      <c r="T29" s="1"/>
      <c r="U29" s="1"/>
      <c r="V29" s="1"/>
      <c r="W29" s="1"/>
      <c r="X29" s="1"/>
      <c r="Y29" s="156" t="s">
        <v>6</v>
      </c>
      <c r="Z29" s="172">
        <f>Z15+Z23+Z25+Z26</f>
        <v>235</v>
      </c>
      <c r="AA29" s="147"/>
      <c r="AB29" s="147">
        <f>AB15+AB23+AB25+AB26</f>
        <v>235</v>
      </c>
      <c r="AC29" s="147"/>
      <c r="AD29" s="173">
        <f>AD15+AD23+AD25+AD26</f>
        <v>483320</v>
      </c>
      <c r="AE29" s="20"/>
    </row>
    <row r="30" spans="1:31" ht="18">
      <c r="A30" s="15"/>
      <c r="B30" s="1"/>
      <c r="C30" s="1"/>
      <c r="D30" s="1"/>
      <c r="E30" s="1"/>
      <c r="F30" s="1"/>
      <c r="G30" s="1"/>
      <c r="H30" s="1"/>
      <c r="I30" s="1"/>
      <c r="J30" s="1"/>
      <c r="K30" s="1"/>
      <c r="L30" s="1"/>
      <c r="M30" s="1"/>
      <c r="N30" s="1"/>
      <c r="O30" s="1"/>
      <c r="P30" s="1"/>
      <c r="Q30" s="1"/>
      <c r="R30" s="1"/>
      <c r="S30" s="1"/>
      <c r="T30" s="1"/>
      <c r="U30" s="1"/>
      <c r="V30" s="1"/>
      <c r="W30" s="1"/>
      <c r="X30" s="1"/>
      <c r="Y30" s="156"/>
      <c r="Z30" s="159"/>
      <c r="AA30" s="160"/>
      <c r="AB30" s="160"/>
      <c r="AC30" s="160"/>
      <c r="AD30" s="161"/>
      <c r="AE30" s="20"/>
    </row>
    <row r="31" spans="1:31" ht="18">
      <c r="A31" s="15" t="s">
        <v>103</v>
      </c>
      <c r="B31" s="1"/>
      <c r="C31" s="1"/>
      <c r="D31" s="1"/>
      <c r="E31" s="1"/>
      <c r="F31" s="1"/>
      <c r="G31" s="1"/>
      <c r="H31" s="1"/>
      <c r="I31" s="1"/>
      <c r="J31" s="1"/>
      <c r="K31" s="1"/>
      <c r="L31" s="1"/>
      <c r="M31" s="1"/>
      <c r="N31" s="1"/>
      <c r="O31" s="1"/>
      <c r="P31" s="1"/>
      <c r="Q31" s="1"/>
      <c r="R31" s="1"/>
      <c r="S31" s="1"/>
      <c r="T31" s="1"/>
      <c r="U31" s="1"/>
      <c r="V31" s="1"/>
      <c r="W31" s="1"/>
      <c r="X31" s="1"/>
      <c r="Y31" s="156"/>
      <c r="Z31" s="159"/>
      <c r="AA31" s="160"/>
      <c r="AB31" s="160"/>
      <c r="AC31" s="160"/>
      <c r="AD31" s="161"/>
      <c r="AE31" s="20"/>
    </row>
    <row r="32" spans="1:31" ht="18">
      <c r="A32" s="237" t="s">
        <v>106</v>
      </c>
      <c r="B32" s="238"/>
      <c r="C32" s="238"/>
      <c r="D32" s="238"/>
      <c r="E32" s="238"/>
      <c r="F32" s="238"/>
      <c r="G32" s="238"/>
      <c r="H32" s="238"/>
      <c r="I32" s="238"/>
      <c r="J32" s="238"/>
      <c r="K32" s="238"/>
      <c r="L32" s="238"/>
      <c r="M32" s="238"/>
      <c r="N32" s="238"/>
      <c r="O32" s="238"/>
      <c r="P32" s="238"/>
      <c r="Q32" s="238"/>
      <c r="R32" s="238"/>
      <c r="S32" s="238"/>
      <c r="T32" s="238"/>
      <c r="U32" s="238"/>
      <c r="V32" s="238"/>
      <c r="W32" s="238"/>
      <c r="X32" s="239"/>
      <c r="Y32" s="156"/>
      <c r="Z32" s="159"/>
      <c r="AA32" s="160"/>
      <c r="AB32" s="160"/>
      <c r="AC32" s="160"/>
      <c r="AD32" s="161"/>
      <c r="AE32" s="20"/>
    </row>
    <row r="33" spans="1:31" ht="18">
      <c r="A33" s="15" t="s">
        <v>109</v>
      </c>
      <c r="C33" s="1"/>
      <c r="D33" s="1"/>
      <c r="E33" s="1"/>
      <c r="F33" s="1"/>
      <c r="G33" s="1"/>
      <c r="H33" s="1"/>
      <c r="I33" s="1"/>
      <c r="J33" s="1"/>
      <c r="K33" s="1"/>
      <c r="L33" s="1"/>
      <c r="M33" s="1"/>
      <c r="N33" s="1"/>
      <c r="O33" s="1"/>
      <c r="P33" s="1"/>
      <c r="Q33" s="1"/>
      <c r="R33" s="1"/>
      <c r="S33" s="1"/>
      <c r="T33" s="1"/>
      <c r="U33" s="1"/>
      <c r="V33" s="1"/>
      <c r="W33" s="1"/>
      <c r="Y33" s="156" t="s">
        <v>6</v>
      </c>
      <c r="Z33" s="159">
        <v>0</v>
      </c>
      <c r="AA33" s="160"/>
      <c r="AB33" s="160">
        <v>0</v>
      </c>
      <c r="AC33" s="160"/>
      <c r="AD33" s="161">
        <v>17729</v>
      </c>
      <c r="AE33" s="20"/>
    </row>
    <row r="34" spans="1:31" ht="18">
      <c r="A34" s="15"/>
      <c r="C34" s="1"/>
      <c r="D34" s="1"/>
      <c r="E34" s="1"/>
      <c r="F34" s="1"/>
      <c r="G34" s="1"/>
      <c r="H34" s="1"/>
      <c r="I34" s="1"/>
      <c r="J34" s="1"/>
      <c r="K34" s="1"/>
      <c r="L34" s="1"/>
      <c r="M34" s="1"/>
      <c r="N34" s="1"/>
      <c r="O34" s="1"/>
      <c r="P34" s="1"/>
      <c r="Q34" s="1"/>
      <c r="R34" s="1"/>
      <c r="S34" s="1"/>
      <c r="T34" s="1"/>
      <c r="U34" s="1"/>
      <c r="V34" s="1"/>
      <c r="W34" s="1"/>
      <c r="Y34" s="156"/>
      <c r="Z34" s="183"/>
      <c r="AA34" s="158"/>
      <c r="AB34" s="158"/>
      <c r="AC34" s="158"/>
      <c r="AD34" s="180"/>
      <c r="AE34" s="20"/>
    </row>
    <row r="35" spans="1:31" ht="18">
      <c r="A35" s="15" t="s">
        <v>108</v>
      </c>
      <c r="C35" s="1"/>
      <c r="D35" s="1"/>
      <c r="E35" s="1"/>
      <c r="F35" s="1"/>
      <c r="G35" s="1"/>
      <c r="H35" s="1"/>
      <c r="I35" s="1"/>
      <c r="J35" s="1"/>
      <c r="K35" s="1"/>
      <c r="L35" s="1"/>
      <c r="M35" s="1"/>
      <c r="N35" s="1"/>
      <c r="O35" s="1"/>
      <c r="P35" s="1"/>
      <c r="Q35" s="1"/>
      <c r="R35" s="1"/>
      <c r="S35" s="1"/>
      <c r="T35" s="1"/>
      <c r="U35" s="1"/>
      <c r="V35" s="1"/>
      <c r="W35" s="1"/>
      <c r="Y35" s="156" t="s">
        <v>6</v>
      </c>
      <c r="Z35" s="165">
        <v>0</v>
      </c>
      <c r="AA35" s="154"/>
      <c r="AB35" s="154">
        <v>0</v>
      </c>
      <c r="AC35" s="154"/>
      <c r="AD35" s="166">
        <v>-403960</v>
      </c>
      <c r="AE35" s="20"/>
    </row>
    <row r="36" spans="1:31" ht="18">
      <c r="A36" s="15" t="s">
        <v>107</v>
      </c>
      <c r="C36" s="1"/>
      <c r="D36" s="1"/>
      <c r="E36" s="1"/>
      <c r="F36" s="1"/>
      <c r="G36" s="1"/>
      <c r="H36" s="1"/>
      <c r="I36" s="1"/>
      <c r="J36" s="1"/>
      <c r="K36" s="1"/>
      <c r="L36" s="1"/>
      <c r="M36" s="1"/>
      <c r="N36" s="1"/>
      <c r="O36" s="1"/>
      <c r="P36" s="1"/>
      <c r="Q36" s="1"/>
      <c r="R36" s="1"/>
      <c r="S36" s="1"/>
      <c r="T36" s="1"/>
      <c r="U36" s="1"/>
      <c r="V36" s="1"/>
      <c r="W36" s="1"/>
      <c r="Y36" s="156" t="s">
        <v>6</v>
      </c>
      <c r="Z36" s="172">
        <f>Z33+Z35</f>
        <v>0</v>
      </c>
      <c r="AA36" s="147"/>
      <c r="AB36" s="147">
        <f>AB33+AB35</f>
        <v>0</v>
      </c>
      <c r="AC36" s="147"/>
      <c r="AD36" s="173">
        <f>AD33+AD35</f>
        <v>-386231</v>
      </c>
      <c r="AE36" s="20"/>
    </row>
    <row r="37" spans="1:31" ht="18">
      <c r="A37" s="1"/>
      <c r="B37" s="1"/>
      <c r="C37" s="1"/>
      <c r="D37" s="1"/>
      <c r="E37" s="1"/>
      <c r="F37" s="1"/>
      <c r="G37" s="1"/>
      <c r="H37" s="1"/>
      <c r="I37" s="1"/>
      <c r="J37" s="1"/>
      <c r="K37" s="1"/>
      <c r="L37" s="1"/>
      <c r="M37" s="1"/>
      <c r="N37" s="1"/>
      <c r="O37" s="1"/>
      <c r="P37" s="1"/>
      <c r="Q37" s="1"/>
      <c r="R37" s="1"/>
      <c r="S37" s="1"/>
      <c r="T37" s="1"/>
      <c r="U37" s="1"/>
      <c r="V37" s="1"/>
      <c r="W37" s="1"/>
      <c r="X37" s="1"/>
      <c r="Y37" s="156"/>
      <c r="Z37" s="183"/>
      <c r="AA37" s="158"/>
      <c r="AB37" s="158"/>
      <c r="AC37" s="158"/>
      <c r="AD37" s="180"/>
      <c r="AE37" s="20"/>
    </row>
    <row r="38" spans="1:31" ht="18">
      <c r="A38" s="15" t="s">
        <v>90</v>
      </c>
      <c r="B38" s="1"/>
      <c r="C38" s="1"/>
      <c r="D38" s="1"/>
      <c r="E38" s="1"/>
      <c r="F38" s="1"/>
      <c r="G38" s="1"/>
      <c r="H38" s="1"/>
      <c r="I38" s="1"/>
      <c r="J38" s="1"/>
      <c r="K38" s="1"/>
      <c r="L38" s="1"/>
      <c r="M38" s="1"/>
      <c r="N38" s="1"/>
      <c r="O38" s="1"/>
      <c r="P38" s="1"/>
      <c r="Q38" s="1"/>
      <c r="R38" s="1"/>
      <c r="S38" s="1"/>
      <c r="T38" s="1"/>
      <c r="U38" s="1"/>
      <c r="V38" s="1"/>
      <c r="W38" s="1"/>
      <c r="X38" s="1"/>
      <c r="Y38" s="156" t="s">
        <v>6</v>
      </c>
      <c r="Z38" s="181">
        <f>Z29+Z36</f>
        <v>235</v>
      </c>
      <c r="AA38" s="175"/>
      <c r="AB38" s="175">
        <f>AB29+AB36</f>
        <v>235</v>
      </c>
      <c r="AC38" s="175"/>
      <c r="AD38" s="182">
        <f>AD29+AD36</f>
        <v>97089</v>
      </c>
      <c r="AE38" s="20"/>
    </row>
    <row r="39" spans="1:31" ht="18">
      <c r="A39" s="15" t="s">
        <v>114</v>
      </c>
      <c r="B39" s="1"/>
      <c r="C39" s="1"/>
      <c r="D39" s="1"/>
      <c r="E39" s="1"/>
      <c r="F39" s="1"/>
      <c r="G39" s="1"/>
      <c r="H39" s="1"/>
      <c r="I39" s="1"/>
      <c r="J39" s="1"/>
      <c r="K39" s="1"/>
      <c r="L39" s="1"/>
      <c r="M39" s="1"/>
      <c r="N39" s="1"/>
      <c r="O39" s="1"/>
      <c r="P39" s="1"/>
      <c r="Q39" s="1"/>
      <c r="R39" s="1"/>
      <c r="S39" s="1"/>
      <c r="T39" s="1"/>
      <c r="U39" s="1"/>
      <c r="V39" s="1"/>
      <c r="W39" s="1"/>
      <c r="X39" s="1"/>
      <c r="Y39" s="156"/>
      <c r="Z39" s="172">
        <f>Z19</f>
        <v>0</v>
      </c>
      <c r="AA39" s="147"/>
      <c r="AB39" s="147">
        <f>AB19</f>
        <v>0</v>
      </c>
      <c r="AC39" s="147"/>
      <c r="AD39" s="173">
        <f>AD19</f>
        <v>-698329</v>
      </c>
      <c r="AE39" s="20"/>
    </row>
    <row r="40" spans="1:31" ht="18">
      <c r="A40" s="15"/>
      <c r="B40" s="1"/>
      <c r="C40" s="1"/>
      <c r="D40" s="1"/>
      <c r="E40" s="1"/>
      <c r="F40" s="1"/>
      <c r="G40" s="1"/>
      <c r="H40" s="1"/>
      <c r="I40" s="1"/>
      <c r="J40" s="1"/>
      <c r="K40" s="1"/>
      <c r="L40" s="1"/>
      <c r="M40" s="1"/>
      <c r="N40" s="1"/>
      <c r="O40" s="1"/>
      <c r="P40" s="1"/>
      <c r="Q40" s="1"/>
      <c r="R40" s="1"/>
      <c r="S40" s="1"/>
      <c r="T40" s="1"/>
      <c r="U40" s="1"/>
      <c r="V40" s="1"/>
      <c r="W40" s="1"/>
      <c r="X40" s="1"/>
      <c r="Y40" s="156"/>
      <c r="Z40" s="159"/>
      <c r="AA40" s="160"/>
      <c r="AB40" s="160"/>
      <c r="AC40" s="160"/>
      <c r="AD40" s="161"/>
      <c r="AE40" s="20"/>
    </row>
    <row r="41" spans="1:31" ht="18.75">
      <c r="A41" s="15" t="s">
        <v>110</v>
      </c>
      <c r="B41" s="35"/>
      <c r="C41" s="132"/>
      <c r="D41" s="35"/>
      <c r="E41" s="35"/>
      <c r="F41" s="35"/>
      <c r="G41" s="35"/>
      <c r="H41" s="35"/>
      <c r="I41" s="35"/>
      <c r="J41" s="35"/>
      <c r="K41" s="35"/>
      <c r="L41" s="35"/>
      <c r="M41" s="35"/>
      <c r="N41" s="35"/>
      <c r="O41" s="35"/>
      <c r="P41" s="35"/>
      <c r="Q41" s="35"/>
      <c r="R41" s="35"/>
      <c r="S41" s="35"/>
      <c r="T41" s="35"/>
      <c r="U41" s="35"/>
      <c r="V41" s="35"/>
      <c r="W41" s="35"/>
      <c r="X41" s="35"/>
      <c r="Y41" s="145"/>
      <c r="Z41" s="184">
        <v>0</v>
      </c>
      <c r="AA41" s="185"/>
      <c r="AB41" s="186">
        <v>0</v>
      </c>
      <c r="AC41" s="185"/>
      <c r="AD41" s="187">
        <v>-53471</v>
      </c>
      <c r="AE41" s="20"/>
    </row>
    <row r="42" spans="1:31" ht="18.75">
      <c r="A42" s="15" t="s">
        <v>111</v>
      </c>
      <c r="B42" s="35"/>
      <c r="C42" s="132"/>
      <c r="D42" s="35"/>
      <c r="E42" s="35"/>
      <c r="F42" s="35"/>
      <c r="G42" s="35"/>
      <c r="H42" s="35"/>
      <c r="I42" s="35"/>
      <c r="J42" s="35"/>
      <c r="K42" s="35"/>
      <c r="L42" s="35"/>
      <c r="M42" s="35"/>
      <c r="N42" s="35"/>
      <c r="O42" s="35"/>
      <c r="P42" s="35"/>
      <c r="Q42" s="35"/>
      <c r="R42" s="35"/>
      <c r="S42" s="35"/>
      <c r="T42" s="35"/>
      <c r="U42" s="35"/>
      <c r="V42" s="35"/>
      <c r="W42" s="35"/>
      <c r="X42" s="35"/>
      <c r="Y42" s="145"/>
      <c r="Z42" s="188">
        <f>SUM(Z38+Z41)</f>
        <v>235</v>
      </c>
      <c r="AA42" s="189"/>
      <c r="AB42" s="190">
        <f>SUM(AB38+AB41)</f>
        <v>235</v>
      </c>
      <c r="AC42" s="189"/>
      <c r="AD42" s="191">
        <f>SUM(AD38+AD41)</f>
        <v>43618</v>
      </c>
      <c r="AE42" s="20"/>
    </row>
    <row r="43" spans="1:256" ht="19.5" thickBot="1">
      <c r="A43" s="195"/>
      <c r="B43" s="195"/>
      <c r="C43" s="196"/>
      <c r="D43" s="195"/>
      <c r="E43" s="195"/>
      <c r="F43" s="195"/>
      <c r="G43" s="195"/>
      <c r="H43" s="195"/>
      <c r="I43" s="195"/>
      <c r="J43" s="195"/>
      <c r="K43" s="195"/>
      <c r="L43" s="195"/>
      <c r="M43" s="195"/>
      <c r="N43" s="195"/>
      <c r="O43" s="195"/>
      <c r="P43" s="195"/>
      <c r="Q43" s="195"/>
      <c r="R43" s="195"/>
      <c r="S43" s="195"/>
      <c r="T43" s="195"/>
      <c r="U43" s="195"/>
      <c r="V43" s="195"/>
      <c r="W43" s="195"/>
      <c r="X43" s="195"/>
      <c r="Y43" s="195"/>
      <c r="Z43" s="197"/>
      <c r="AA43" s="197"/>
      <c r="AB43" s="197"/>
      <c r="AC43" s="197"/>
      <c r="AD43" s="197"/>
      <c r="AE43" s="195"/>
      <c r="AF43" s="198"/>
      <c r="AG43" s="198"/>
      <c r="AH43" s="198"/>
      <c r="AI43" s="198"/>
      <c r="AJ43" s="192"/>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35" ht="18">
      <c r="A44" s="147"/>
      <c r="B44" s="193"/>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94"/>
      <c r="AC44" s="148"/>
      <c r="AD44" s="148"/>
      <c r="AE44" s="147"/>
      <c r="AF44" s="148"/>
      <c r="AG44" s="148"/>
      <c r="AH44" s="148"/>
      <c r="AI44" s="148"/>
    </row>
    <row r="45" spans="1:30" ht="15">
      <c r="A45" s="17"/>
      <c r="B45" s="4"/>
      <c r="C45" s="6"/>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8">
      <c r="A46" s="30"/>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8">
      <c r="A47" s="31" t="s">
        <v>66</v>
      </c>
      <c r="B47" s="4"/>
      <c r="C47" s="6"/>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8">
      <c r="A48" s="32" t="s">
        <v>7</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52" spans="8:30" ht="30">
      <c r="H52" s="24" t="s">
        <v>91</v>
      </c>
      <c r="I52" s="8"/>
      <c r="J52" s="8"/>
      <c r="K52" s="8"/>
      <c r="L52" s="8"/>
      <c r="N52" s="23" t="s">
        <v>1</v>
      </c>
      <c r="O52" s="8"/>
      <c r="P52" s="8"/>
      <c r="Q52" s="8"/>
      <c r="R52" s="8"/>
      <c r="T52" s="23" t="s">
        <v>2</v>
      </c>
      <c r="U52" s="8"/>
      <c r="V52" s="8"/>
      <c r="W52" s="8"/>
      <c r="X52" s="8"/>
      <c r="Z52" s="8" t="s">
        <v>19</v>
      </c>
      <c r="AA52" s="8"/>
      <c r="AB52" s="8"/>
      <c r="AC52" s="8"/>
      <c r="AD52" s="8"/>
    </row>
    <row r="53" spans="8:26" ht="15">
      <c r="H53" s="29" t="s">
        <v>16</v>
      </c>
      <c r="N53" s="29" t="s">
        <v>16</v>
      </c>
      <c r="T53" s="29" t="s">
        <v>16</v>
      </c>
      <c r="Z53" s="29" t="s">
        <v>16</v>
      </c>
    </row>
    <row r="54" spans="1:30" ht="15">
      <c r="A54" s="7"/>
      <c r="H54" s="28" t="s">
        <v>18</v>
      </c>
      <c r="J54" s="28" t="s">
        <v>15</v>
      </c>
      <c r="L54" s="28" t="s">
        <v>13</v>
      </c>
      <c r="N54" s="28" t="s">
        <v>18</v>
      </c>
      <c r="P54" s="28" t="s">
        <v>15</v>
      </c>
      <c r="R54" s="28" t="s">
        <v>13</v>
      </c>
      <c r="T54" s="28" t="s">
        <v>18</v>
      </c>
      <c r="V54" s="28" t="s">
        <v>15</v>
      </c>
      <c r="X54" s="28" t="s">
        <v>13</v>
      </c>
      <c r="Z54" s="28" t="s">
        <v>18</v>
      </c>
      <c r="AB54" s="28" t="s">
        <v>15</v>
      </c>
      <c r="AD54" s="28" t="s">
        <v>13</v>
      </c>
    </row>
    <row r="55" spans="1:30" ht="15">
      <c r="A55" s="7"/>
      <c r="H55" s="7"/>
      <c r="J55" s="7"/>
      <c r="L55" s="7"/>
      <c r="N55" s="7"/>
      <c r="P55" s="7"/>
      <c r="R55" s="7"/>
      <c r="T55" s="7"/>
      <c r="V55" s="7"/>
      <c r="X55" s="7"/>
      <c r="Z55" s="7"/>
      <c r="AB55" s="7"/>
      <c r="AD55" s="7"/>
    </row>
    <row r="56" spans="1:44" ht="18">
      <c r="A56" s="36"/>
      <c r="B56" s="37" t="s">
        <v>14</v>
      </c>
      <c r="C56" s="38"/>
      <c r="D56" s="38"/>
      <c r="E56" s="38"/>
      <c r="F56" s="38"/>
      <c r="G56" s="38"/>
      <c r="H56" s="44"/>
      <c r="I56" s="45"/>
      <c r="J56" s="45"/>
      <c r="K56" s="45"/>
      <c r="L56" s="45"/>
      <c r="M56" s="45"/>
      <c r="N56" s="46"/>
      <c r="O56" s="45"/>
      <c r="P56" s="45"/>
      <c r="Q56" s="45"/>
      <c r="R56" s="45"/>
      <c r="S56" s="45"/>
      <c r="T56" s="46"/>
      <c r="U56" s="45"/>
      <c r="V56" s="45"/>
      <c r="W56" s="45"/>
      <c r="X56" s="45"/>
      <c r="Y56" s="45"/>
      <c r="Z56" s="46"/>
      <c r="AA56" s="45"/>
      <c r="AB56" s="45"/>
      <c r="AC56" s="45"/>
      <c r="AD56" s="45"/>
      <c r="AE56" s="45"/>
      <c r="AF56" s="35"/>
      <c r="AG56" s="35"/>
      <c r="AH56" s="35"/>
      <c r="AI56" s="35"/>
      <c r="AJ56" s="35"/>
      <c r="AK56" s="35"/>
      <c r="AL56" s="35"/>
      <c r="AM56" s="35"/>
      <c r="AN56" s="35"/>
      <c r="AO56" s="35"/>
      <c r="AP56" s="35"/>
      <c r="AQ56" s="35"/>
      <c r="AR56" s="35"/>
    </row>
    <row r="57" spans="1:44" ht="18">
      <c r="A57" s="36"/>
      <c r="B57" s="38" t="s">
        <v>8</v>
      </c>
      <c r="C57" s="38" t="s">
        <v>20</v>
      </c>
      <c r="D57" s="38"/>
      <c r="E57" s="38"/>
      <c r="F57" s="36"/>
      <c r="G57" s="36"/>
      <c r="H57" s="36">
        <v>0</v>
      </c>
      <c r="I57" s="38"/>
      <c r="J57" s="48">
        <v>0</v>
      </c>
      <c r="K57" s="48"/>
      <c r="L57" s="133">
        <f>236556-6378</f>
        <v>230178</v>
      </c>
      <c r="M57" s="48"/>
      <c r="N57" s="49">
        <v>235</v>
      </c>
      <c r="O57" s="50"/>
      <c r="P57" s="48">
        <v>235</v>
      </c>
      <c r="Q57" s="48"/>
      <c r="R57" s="133">
        <v>483320</v>
      </c>
      <c r="S57" s="36"/>
      <c r="T57" s="49">
        <v>235</v>
      </c>
      <c r="U57" s="38"/>
      <c r="V57" s="48">
        <v>235</v>
      </c>
      <c r="W57" s="48"/>
      <c r="X57" s="133">
        <v>97089</v>
      </c>
      <c r="Y57" s="36"/>
      <c r="Z57" s="49">
        <f>SUM(T57-N57)</f>
        <v>0</v>
      </c>
      <c r="AA57" s="50"/>
      <c r="AB57" s="49">
        <f>SUM(V57-P57)</f>
        <v>0</v>
      </c>
      <c r="AC57" s="48"/>
      <c r="AD57" s="54">
        <f>SUM(X57-R57)</f>
        <v>-386231</v>
      </c>
      <c r="AE57" s="38"/>
      <c r="AF57" s="47"/>
      <c r="AG57" s="35"/>
      <c r="AH57" s="35"/>
      <c r="AI57" s="35"/>
      <c r="AJ57" s="35"/>
      <c r="AK57" s="35"/>
      <c r="AL57" s="35"/>
      <c r="AM57" s="35"/>
      <c r="AN57" s="35"/>
      <c r="AO57" s="35"/>
      <c r="AP57" s="35"/>
      <c r="AQ57" s="35"/>
      <c r="AR57" s="35"/>
    </row>
    <row r="58" spans="1:44" ht="18">
      <c r="A58" s="36"/>
      <c r="B58" s="38" t="s">
        <v>9</v>
      </c>
      <c r="C58" s="38" t="s">
        <v>21</v>
      </c>
      <c r="D58" s="38"/>
      <c r="E58" s="38"/>
      <c r="F58" s="36"/>
      <c r="G58" s="36"/>
      <c r="H58" s="36">
        <v>0</v>
      </c>
      <c r="I58" s="38"/>
      <c r="J58" s="48">
        <v>0</v>
      </c>
      <c r="K58" s="48"/>
      <c r="L58" s="48">
        <v>403379</v>
      </c>
      <c r="M58" s="48"/>
      <c r="N58" s="36">
        <v>0</v>
      </c>
      <c r="O58" s="36"/>
      <c r="P58" s="48">
        <v>0</v>
      </c>
      <c r="Q58" s="48"/>
      <c r="R58" s="48">
        <v>0</v>
      </c>
      <c r="S58" s="36"/>
      <c r="T58" s="48">
        <v>0</v>
      </c>
      <c r="U58" s="36"/>
      <c r="V58" s="48">
        <v>0</v>
      </c>
      <c r="W58" s="48"/>
      <c r="X58" s="48">
        <v>0</v>
      </c>
      <c r="Y58" s="36"/>
      <c r="Z58" s="49">
        <f>SUM(T58-N58)</f>
        <v>0</v>
      </c>
      <c r="AA58" s="50"/>
      <c r="AB58" s="49">
        <f>SUM(V58-P58)</f>
        <v>0</v>
      </c>
      <c r="AC58" s="48"/>
      <c r="AD58" s="49">
        <f>SUM(X58-R58)</f>
        <v>0</v>
      </c>
      <c r="AE58" s="36"/>
      <c r="AF58" s="44"/>
      <c r="AG58" s="35"/>
      <c r="AH58" s="35"/>
      <c r="AI58" s="35"/>
      <c r="AJ58" s="35"/>
      <c r="AK58" s="35"/>
      <c r="AL58" s="35"/>
      <c r="AM58" s="35"/>
      <c r="AN58" s="35"/>
      <c r="AO58" s="35"/>
      <c r="AP58" s="35"/>
      <c r="AQ58" s="35"/>
      <c r="AR58" s="35"/>
    </row>
    <row r="59" spans="1:44" ht="18">
      <c r="A59" s="36"/>
      <c r="B59" s="38" t="s">
        <v>10</v>
      </c>
      <c r="C59" s="38" t="s">
        <v>22</v>
      </c>
      <c r="D59" s="38"/>
      <c r="E59" s="38"/>
      <c r="F59" s="36"/>
      <c r="G59" s="36"/>
      <c r="H59" s="36">
        <v>0</v>
      </c>
      <c r="I59" s="38"/>
      <c r="J59" s="48">
        <v>0</v>
      </c>
      <c r="K59" s="48"/>
      <c r="L59" s="48">
        <f>29687+29687</f>
        <v>59374</v>
      </c>
      <c r="M59" s="48"/>
      <c r="N59" s="36">
        <v>0</v>
      </c>
      <c r="O59" s="36"/>
      <c r="P59" s="48">
        <v>0</v>
      </c>
      <c r="Q59" s="48"/>
      <c r="R59" s="48">
        <v>0</v>
      </c>
      <c r="S59" s="36"/>
      <c r="T59" s="48">
        <v>0</v>
      </c>
      <c r="U59" s="36"/>
      <c r="V59" s="48">
        <v>0</v>
      </c>
      <c r="W59" s="48"/>
      <c r="X59" s="48">
        <v>0</v>
      </c>
      <c r="Y59" s="36"/>
      <c r="Z59" s="49">
        <f>SUM(T59-N59)</f>
        <v>0</v>
      </c>
      <c r="AA59" s="50"/>
      <c r="AB59" s="49">
        <f>SUM(V59-P59)</f>
        <v>0</v>
      </c>
      <c r="AC59" s="48"/>
      <c r="AD59" s="49">
        <f>SUM(X59-R59)</f>
        <v>0</v>
      </c>
      <c r="AE59" s="36"/>
      <c r="AF59" s="44"/>
      <c r="AG59" s="35"/>
      <c r="AH59" s="35"/>
      <c r="AI59" s="35"/>
      <c r="AJ59" s="35"/>
      <c r="AK59" s="35"/>
      <c r="AL59" s="35"/>
      <c r="AM59" s="35"/>
      <c r="AN59" s="35"/>
      <c r="AO59" s="35"/>
      <c r="AP59" s="35"/>
      <c r="AQ59" s="35"/>
      <c r="AR59" s="35"/>
    </row>
    <row r="60" spans="1:44" ht="18">
      <c r="A60" s="36"/>
      <c r="B60" s="38" t="s">
        <v>11</v>
      </c>
      <c r="C60" s="38" t="s">
        <v>23</v>
      </c>
      <c r="D60" s="38"/>
      <c r="E60" s="38"/>
      <c r="F60" s="36"/>
      <c r="G60" s="36"/>
      <c r="H60" s="36"/>
      <c r="I60" s="38"/>
      <c r="J60" s="48"/>
      <c r="K60" s="48"/>
      <c r="L60" s="48"/>
      <c r="M60" s="48"/>
      <c r="N60" s="36"/>
      <c r="O60" s="36"/>
      <c r="P60" s="48"/>
      <c r="Q60" s="48"/>
      <c r="R60" s="48"/>
      <c r="S60" s="36"/>
      <c r="T60" s="48"/>
      <c r="U60" s="36"/>
      <c r="V60" s="48"/>
      <c r="W60" s="48"/>
      <c r="X60" s="48"/>
      <c r="Y60" s="36"/>
      <c r="Z60" s="48"/>
      <c r="AA60" s="36"/>
      <c r="AB60" s="36"/>
      <c r="AC60" s="36"/>
      <c r="AD60" s="36"/>
      <c r="AE60" s="36"/>
      <c r="AF60" s="35"/>
      <c r="AG60" s="35"/>
      <c r="AH60" s="35"/>
      <c r="AI60" s="35"/>
      <c r="AJ60" s="35"/>
      <c r="AK60" s="35"/>
      <c r="AL60" s="35"/>
      <c r="AM60" s="35"/>
      <c r="AN60" s="35"/>
      <c r="AO60" s="35"/>
      <c r="AP60" s="35"/>
      <c r="AQ60" s="35"/>
      <c r="AR60" s="35"/>
    </row>
    <row r="61" spans="1:44" ht="18">
      <c r="A61" s="36"/>
      <c r="B61" s="38"/>
      <c r="C61" s="38" t="s">
        <v>24</v>
      </c>
      <c r="D61" s="38"/>
      <c r="E61" s="38"/>
      <c r="F61" s="36"/>
      <c r="G61" s="36"/>
      <c r="H61" s="119">
        <v>0</v>
      </c>
      <c r="I61" s="38"/>
      <c r="J61" s="48">
        <v>0</v>
      </c>
      <c r="K61" s="48"/>
      <c r="L61" s="48">
        <v>19396</v>
      </c>
      <c r="M61" s="48"/>
      <c r="N61" s="36">
        <v>0</v>
      </c>
      <c r="O61" s="36"/>
      <c r="P61" s="48">
        <v>0</v>
      </c>
      <c r="Q61" s="48"/>
      <c r="R61" s="57">
        <v>0</v>
      </c>
      <c r="S61" s="36"/>
      <c r="T61" s="48">
        <v>0</v>
      </c>
      <c r="U61" s="36"/>
      <c r="V61" s="48">
        <v>0</v>
      </c>
      <c r="W61" s="48"/>
      <c r="X61" s="48">
        <v>0</v>
      </c>
      <c r="Y61" s="36"/>
      <c r="Z61" s="62">
        <f>SUM(T61-N61)</f>
        <v>0</v>
      </c>
      <c r="AA61" s="50"/>
      <c r="AB61" s="62">
        <f>SUM(V61-P61)</f>
        <v>0</v>
      </c>
      <c r="AC61" s="48"/>
      <c r="AD61" s="62">
        <f>SUM(X61-R61)</f>
        <v>0</v>
      </c>
      <c r="AE61" s="36"/>
      <c r="AF61" s="44"/>
      <c r="AG61" s="35"/>
      <c r="AH61" s="35"/>
      <c r="AI61" s="35"/>
      <c r="AJ61" s="35"/>
      <c r="AK61" s="35"/>
      <c r="AL61" s="35"/>
      <c r="AM61" s="35"/>
      <c r="AN61" s="35"/>
      <c r="AO61" s="35"/>
      <c r="AP61" s="35"/>
      <c r="AQ61" s="35"/>
      <c r="AR61" s="35"/>
    </row>
    <row r="62" spans="1:44" ht="18">
      <c r="A62" s="36"/>
      <c r="B62" s="138" t="s">
        <v>85</v>
      </c>
      <c r="C62" s="38" t="s">
        <v>25</v>
      </c>
      <c r="D62" s="38"/>
      <c r="E62" s="38"/>
      <c r="F62" s="36"/>
      <c r="G62" s="61"/>
      <c r="H62" s="128">
        <v>235</v>
      </c>
      <c r="I62" s="80"/>
      <c r="J62" s="51">
        <v>235</v>
      </c>
      <c r="K62" s="48"/>
      <c r="L62" s="51">
        <f>29687-67</f>
        <v>29620</v>
      </c>
      <c r="M62" s="48"/>
      <c r="N62" s="52">
        <v>0</v>
      </c>
      <c r="O62" s="36"/>
      <c r="P62" s="53">
        <v>0</v>
      </c>
      <c r="Q62" s="55"/>
      <c r="R62" s="59">
        <v>0</v>
      </c>
      <c r="S62" s="56"/>
      <c r="T62" s="51">
        <v>0</v>
      </c>
      <c r="U62" s="36"/>
      <c r="V62" s="53">
        <v>0</v>
      </c>
      <c r="W62" s="38"/>
      <c r="X62" s="53">
        <v>0</v>
      </c>
      <c r="Y62" s="61"/>
      <c r="Z62" s="63">
        <f>SUM(T62-N62)</f>
        <v>0</v>
      </c>
      <c r="AA62" s="64"/>
      <c r="AB62" s="63">
        <f>SUM(V62-P62)</f>
        <v>0</v>
      </c>
      <c r="AC62" s="65"/>
      <c r="AD62" s="63">
        <f>SUM(X62-R62)</f>
        <v>0</v>
      </c>
      <c r="AE62" s="56"/>
      <c r="AF62" s="44"/>
      <c r="AG62" s="35"/>
      <c r="AH62" s="35"/>
      <c r="AI62" s="35"/>
      <c r="AJ62" s="35"/>
      <c r="AK62" s="35"/>
      <c r="AL62" s="35"/>
      <c r="AM62" s="35"/>
      <c r="AN62" s="35"/>
      <c r="AO62" s="35"/>
      <c r="AP62" s="35"/>
      <c r="AQ62" s="35"/>
      <c r="AR62" s="35"/>
    </row>
    <row r="63" spans="1:44" ht="18">
      <c r="A63" s="36"/>
      <c r="B63" s="38"/>
      <c r="C63" s="38"/>
      <c r="D63" s="38"/>
      <c r="E63" s="38"/>
      <c r="F63" s="36"/>
      <c r="G63" s="36"/>
      <c r="H63" s="58"/>
      <c r="I63" s="38"/>
      <c r="J63" s="36"/>
      <c r="K63" s="36"/>
      <c r="L63" s="36"/>
      <c r="M63" s="36"/>
      <c r="N63" s="36"/>
      <c r="O63" s="36"/>
      <c r="P63" s="36"/>
      <c r="Q63" s="36"/>
      <c r="R63" s="58"/>
      <c r="S63" s="36"/>
      <c r="T63" s="36"/>
      <c r="U63" s="36"/>
      <c r="V63" s="36"/>
      <c r="W63" s="36"/>
      <c r="X63" s="36"/>
      <c r="Y63" s="36"/>
      <c r="Z63" s="58"/>
      <c r="AA63" s="36"/>
      <c r="AB63" s="58"/>
      <c r="AC63" s="36"/>
      <c r="AD63" s="58"/>
      <c r="AE63" s="36"/>
      <c r="AF63" s="35"/>
      <c r="AG63" s="35"/>
      <c r="AH63" s="35"/>
      <c r="AI63" s="35"/>
      <c r="AJ63" s="35"/>
      <c r="AK63" s="35"/>
      <c r="AL63" s="35"/>
      <c r="AM63" s="35"/>
      <c r="AN63" s="35"/>
      <c r="AO63" s="35"/>
      <c r="AP63" s="35"/>
      <c r="AQ63" s="35"/>
      <c r="AR63" s="35"/>
    </row>
    <row r="64" spans="1:44" ht="18">
      <c r="A64" s="36"/>
      <c r="B64" s="38"/>
      <c r="C64" s="38" t="s">
        <v>97</v>
      </c>
      <c r="D64" s="38"/>
      <c r="E64" s="38"/>
      <c r="F64" s="36"/>
      <c r="G64" s="36"/>
      <c r="H64" s="36">
        <f>SUM(H57:H62)</f>
        <v>235</v>
      </c>
      <c r="I64" s="38" t="s">
        <v>5</v>
      </c>
      <c r="J64" s="36">
        <f>SUM(J57:J62)</f>
        <v>235</v>
      </c>
      <c r="K64" s="36"/>
      <c r="L64" s="36">
        <f>SUM(L57:L62)</f>
        <v>741947</v>
      </c>
      <c r="M64" s="36"/>
      <c r="N64" s="36">
        <f>SUM(N57:N62)</f>
        <v>235</v>
      </c>
      <c r="O64" s="38"/>
      <c r="P64" s="38">
        <f>SUM(P57:P62)</f>
        <v>235</v>
      </c>
      <c r="Q64" s="36"/>
      <c r="R64" s="60">
        <f>SUM(R57:R62)</f>
        <v>483320</v>
      </c>
      <c r="S64" s="36"/>
      <c r="T64" s="36">
        <f>SUM(T57:T62)</f>
        <v>235</v>
      </c>
      <c r="U64" s="36"/>
      <c r="V64" s="36">
        <f>SUM(V57:V62)</f>
        <v>235</v>
      </c>
      <c r="W64" s="36"/>
      <c r="X64" s="36">
        <f>SUM(X57:X62)</f>
        <v>97089</v>
      </c>
      <c r="Y64" s="36"/>
      <c r="Z64" s="36">
        <f>SUM(Z57:Z62)</f>
        <v>0</v>
      </c>
      <c r="AA64" s="36"/>
      <c r="AB64" s="38">
        <f>SUM(AB57:AB62)</f>
        <v>0</v>
      </c>
      <c r="AC64" s="38" t="s">
        <v>6</v>
      </c>
      <c r="AD64" s="60">
        <f>SUM(AD57:AD62)</f>
        <v>-386231</v>
      </c>
      <c r="AE64" s="36" t="s">
        <v>6</v>
      </c>
      <c r="AF64" s="35"/>
      <c r="AG64" s="35"/>
      <c r="AH64" s="35"/>
      <c r="AI64" s="35"/>
      <c r="AJ64" s="35"/>
      <c r="AK64" s="35"/>
      <c r="AL64" s="35"/>
      <c r="AM64" s="35"/>
      <c r="AN64" s="35"/>
      <c r="AO64" s="35"/>
      <c r="AP64" s="35"/>
      <c r="AQ64" s="35"/>
      <c r="AR64" s="35"/>
    </row>
    <row r="65" spans="1:44" ht="18">
      <c r="A65" s="36"/>
      <c r="B65" s="38"/>
      <c r="C65" s="38"/>
      <c r="D65" s="38"/>
      <c r="E65" s="38"/>
      <c r="F65" s="36"/>
      <c r="G65" s="36"/>
      <c r="H65" s="36"/>
      <c r="I65" s="38"/>
      <c r="J65" s="36"/>
      <c r="K65" s="36"/>
      <c r="L65" s="36"/>
      <c r="M65" s="36"/>
      <c r="N65" s="36"/>
      <c r="O65" s="38"/>
      <c r="P65" s="38"/>
      <c r="Q65" s="36"/>
      <c r="R65" s="60"/>
      <c r="S65" s="36"/>
      <c r="T65" s="36"/>
      <c r="U65" s="36"/>
      <c r="V65" s="36"/>
      <c r="W65" s="36"/>
      <c r="X65" s="36"/>
      <c r="Y65" s="36"/>
      <c r="Z65" s="36"/>
      <c r="AA65" s="36"/>
      <c r="AB65" s="38"/>
      <c r="AC65" s="38"/>
      <c r="AD65" s="60"/>
      <c r="AE65" s="36"/>
      <c r="AF65" s="35"/>
      <c r="AG65" s="35"/>
      <c r="AH65" s="35"/>
      <c r="AI65" s="35"/>
      <c r="AJ65" s="35"/>
      <c r="AK65" s="35"/>
      <c r="AL65" s="35"/>
      <c r="AM65" s="35"/>
      <c r="AN65" s="35"/>
      <c r="AO65" s="35"/>
      <c r="AP65" s="35"/>
      <c r="AQ65" s="35"/>
      <c r="AR65" s="35"/>
    </row>
    <row r="66" spans="1:44" ht="18">
      <c r="A66" s="36"/>
      <c r="B66" s="38" t="s">
        <v>96</v>
      </c>
      <c r="C66" s="38"/>
      <c r="D66" s="38"/>
      <c r="E66" s="38"/>
      <c r="F66" s="36"/>
      <c r="G66" s="36"/>
      <c r="H66" s="119"/>
      <c r="I66" s="38"/>
      <c r="J66" s="119"/>
      <c r="K66" s="36"/>
      <c r="L66" s="119"/>
      <c r="M66" s="36"/>
      <c r="N66" s="119"/>
      <c r="O66" s="38"/>
      <c r="P66" s="118"/>
      <c r="Q66" s="36"/>
      <c r="R66" s="143"/>
      <c r="S66" s="36"/>
      <c r="T66" s="119"/>
      <c r="U66" s="36"/>
      <c r="V66" s="119"/>
      <c r="W66" s="36"/>
      <c r="X66" s="119"/>
      <c r="Y66" s="36"/>
      <c r="Z66" s="119"/>
      <c r="AA66" s="36"/>
      <c r="AB66" s="118"/>
      <c r="AC66" s="38"/>
      <c r="AD66" s="143"/>
      <c r="AE66" s="36"/>
      <c r="AF66" s="35"/>
      <c r="AG66" s="35"/>
      <c r="AH66" s="35"/>
      <c r="AI66" s="35"/>
      <c r="AJ66" s="35"/>
      <c r="AK66" s="35"/>
      <c r="AL66" s="35"/>
      <c r="AM66" s="35"/>
      <c r="AN66" s="35"/>
      <c r="AO66" s="35"/>
      <c r="AP66" s="35"/>
      <c r="AQ66" s="35"/>
      <c r="AR66" s="35"/>
    </row>
    <row r="67" spans="1:44" ht="18">
      <c r="A67" s="36"/>
      <c r="B67" s="36" t="s">
        <v>99</v>
      </c>
      <c r="C67" s="36"/>
      <c r="D67" s="36"/>
      <c r="E67" s="36"/>
      <c r="F67" s="36"/>
      <c r="G67" s="139"/>
      <c r="H67" s="128">
        <v>0</v>
      </c>
      <c r="I67" s="140"/>
      <c r="J67" s="128">
        <v>0</v>
      </c>
      <c r="K67" s="140"/>
      <c r="L67" s="142">
        <v>0</v>
      </c>
      <c r="M67" s="140"/>
      <c r="N67" s="128">
        <v>0</v>
      </c>
      <c r="O67" s="140"/>
      <c r="P67" s="128">
        <v>0</v>
      </c>
      <c r="Q67" s="140"/>
      <c r="R67" s="63">
        <v>0</v>
      </c>
      <c r="S67" s="140"/>
      <c r="T67" s="128">
        <v>0</v>
      </c>
      <c r="U67" s="140"/>
      <c r="V67" s="128">
        <v>0</v>
      </c>
      <c r="W67" s="140"/>
      <c r="X67" s="142">
        <v>-53471</v>
      </c>
      <c r="Y67" s="140"/>
      <c r="Z67" s="63">
        <f>SUM(T67-N67)</f>
        <v>0</v>
      </c>
      <c r="AA67" s="64"/>
      <c r="AB67" s="63">
        <f>SUM(V67-P67)</f>
        <v>0</v>
      </c>
      <c r="AC67" s="65"/>
      <c r="AD67" s="142">
        <f>SUM(X67-R67)</f>
        <v>-53471</v>
      </c>
      <c r="AE67" s="56"/>
      <c r="AF67" s="35"/>
      <c r="AG67" s="35"/>
      <c r="AH67" s="35"/>
      <c r="AI67" s="35"/>
      <c r="AJ67" s="35"/>
      <c r="AK67" s="35"/>
      <c r="AL67" s="35"/>
      <c r="AM67" s="35"/>
      <c r="AN67" s="35"/>
      <c r="AO67" s="35"/>
      <c r="AP67" s="35"/>
      <c r="AQ67" s="35"/>
      <c r="AR67" s="35"/>
    </row>
    <row r="68" spans="1:44" ht="18">
      <c r="A68" s="35"/>
      <c r="B68" s="35"/>
      <c r="C68" s="35"/>
      <c r="D68" s="35"/>
      <c r="E68" s="35"/>
      <c r="F68" s="35"/>
      <c r="H68" s="58"/>
      <c r="I68" s="36"/>
      <c r="J68" s="58"/>
      <c r="K68" s="36"/>
      <c r="L68" s="141"/>
      <c r="M68" s="36"/>
      <c r="N68" s="58"/>
      <c r="O68" s="36"/>
      <c r="P68" s="58"/>
      <c r="Q68" s="36"/>
      <c r="R68" s="144"/>
      <c r="S68" s="36"/>
      <c r="T68" s="58"/>
      <c r="U68" s="36"/>
      <c r="V68" s="58"/>
      <c r="W68" s="36"/>
      <c r="X68" s="141"/>
      <c r="Y68" s="36"/>
      <c r="Z68" s="58"/>
      <c r="AA68" s="36"/>
      <c r="AB68" s="58"/>
      <c r="AC68" s="36"/>
      <c r="AD68" s="141"/>
      <c r="AE68" s="36"/>
      <c r="AF68" s="35"/>
      <c r="AG68" s="35"/>
      <c r="AH68" s="35"/>
      <c r="AI68" s="35"/>
      <c r="AJ68" s="35"/>
      <c r="AK68" s="35"/>
      <c r="AL68" s="35"/>
      <c r="AM68" s="35"/>
      <c r="AN68" s="35"/>
      <c r="AO68" s="35"/>
      <c r="AP68" s="35"/>
      <c r="AQ68" s="35"/>
      <c r="AR68" s="35"/>
    </row>
    <row r="69" spans="1:44" ht="18">
      <c r="A69" s="35"/>
      <c r="B69" s="35"/>
      <c r="C69" s="36" t="s">
        <v>98</v>
      </c>
      <c r="D69" s="35"/>
      <c r="E69" s="35"/>
      <c r="F69" s="35"/>
      <c r="H69" s="60">
        <f>SUM(H64:H67)</f>
        <v>235</v>
      </c>
      <c r="I69" s="36"/>
      <c r="J69" s="60">
        <f>SUM(J64:J67)</f>
        <v>235</v>
      </c>
      <c r="K69" s="36"/>
      <c r="L69" s="60">
        <f>SUM(L64:L67)</f>
        <v>741947</v>
      </c>
      <c r="M69" s="36"/>
      <c r="N69" s="60">
        <f>SUM(N64:N67)</f>
        <v>235</v>
      </c>
      <c r="O69" s="36"/>
      <c r="P69" s="60">
        <f>SUM(P64:P67)</f>
        <v>235</v>
      </c>
      <c r="Q69" s="36"/>
      <c r="R69" s="60">
        <f>SUM(R64:R67)</f>
        <v>483320</v>
      </c>
      <c r="S69" s="36"/>
      <c r="T69" s="60">
        <f>SUM(T64:T67)</f>
        <v>235</v>
      </c>
      <c r="U69" s="36"/>
      <c r="V69" s="60">
        <f>SUM(V64:V67)</f>
        <v>235</v>
      </c>
      <c r="W69" s="36"/>
      <c r="X69" s="60">
        <f>SUM(X64:X67)</f>
        <v>43618</v>
      </c>
      <c r="Y69" s="36"/>
      <c r="Z69" s="60">
        <f>SUM(Z64:Z67)</f>
        <v>0</v>
      </c>
      <c r="AA69" s="36"/>
      <c r="AB69" s="60">
        <f>SUM(AB64:AB67)</f>
        <v>0</v>
      </c>
      <c r="AC69" s="36"/>
      <c r="AD69" s="60">
        <f>SUM(AD64:AD67)</f>
        <v>-439702</v>
      </c>
      <c r="AE69" s="36"/>
      <c r="AF69" s="35"/>
      <c r="AG69" s="35"/>
      <c r="AH69" s="35"/>
      <c r="AI69" s="35"/>
      <c r="AJ69" s="35"/>
      <c r="AK69" s="35"/>
      <c r="AL69" s="35"/>
      <c r="AM69" s="35"/>
      <c r="AN69" s="35"/>
      <c r="AO69" s="35"/>
      <c r="AP69" s="35"/>
      <c r="AQ69" s="35"/>
      <c r="AR69" s="35"/>
    </row>
    <row r="70" spans="1:44" ht="18">
      <c r="A70" s="35"/>
      <c r="B70" s="35"/>
      <c r="C70" s="35"/>
      <c r="D70" s="35"/>
      <c r="E70" s="35"/>
      <c r="F70" s="35"/>
      <c r="H70" s="36"/>
      <c r="I70" s="36"/>
      <c r="J70" s="36"/>
      <c r="K70" s="36"/>
      <c r="L70" s="54"/>
      <c r="M70" s="36"/>
      <c r="N70" s="36"/>
      <c r="O70" s="36"/>
      <c r="P70" s="36"/>
      <c r="Q70" s="36"/>
      <c r="R70" s="50"/>
      <c r="S70" s="36"/>
      <c r="T70" s="36"/>
      <c r="U70" s="36"/>
      <c r="V70" s="36"/>
      <c r="W70" s="36"/>
      <c r="X70" s="54"/>
      <c r="Y70" s="36"/>
      <c r="Z70" s="36"/>
      <c r="AA70" s="36"/>
      <c r="AB70" s="36"/>
      <c r="AC70" s="36"/>
      <c r="AD70" s="54"/>
      <c r="AE70" s="36"/>
      <c r="AF70" s="35"/>
      <c r="AG70" s="35"/>
      <c r="AH70" s="35"/>
      <c r="AI70" s="35"/>
      <c r="AJ70" s="35"/>
      <c r="AK70" s="35"/>
      <c r="AL70" s="35"/>
      <c r="AM70" s="35"/>
      <c r="AN70" s="35"/>
      <c r="AO70" s="35"/>
      <c r="AP70" s="35"/>
      <c r="AQ70" s="35"/>
      <c r="AR70" s="35"/>
    </row>
    <row r="71" spans="1:44" ht="18">
      <c r="A71" s="35"/>
      <c r="B71" s="35"/>
      <c r="C71" s="35"/>
      <c r="D71" s="35"/>
      <c r="E71" s="35"/>
      <c r="F71" s="35"/>
      <c r="H71" s="36"/>
      <c r="I71" s="36"/>
      <c r="J71" s="36"/>
      <c r="K71" s="36"/>
      <c r="L71" s="54"/>
      <c r="M71" s="36"/>
      <c r="N71" s="36"/>
      <c r="O71" s="36"/>
      <c r="P71" s="36"/>
      <c r="Q71" s="36"/>
      <c r="R71" s="50"/>
      <c r="S71" s="36"/>
      <c r="T71" s="36"/>
      <c r="U71" s="36"/>
      <c r="V71" s="36"/>
      <c r="W71" s="36"/>
      <c r="X71" s="54"/>
      <c r="Y71" s="36"/>
      <c r="Z71" s="36"/>
      <c r="AA71" s="36"/>
      <c r="AB71" s="36"/>
      <c r="AC71" s="36"/>
      <c r="AD71" s="54"/>
      <c r="AE71" s="36"/>
      <c r="AF71" s="35"/>
      <c r="AG71" s="35"/>
      <c r="AH71" s="35"/>
      <c r="AI71" s="35"/>
      <c r="AJ71" s="35"/>
      <c r="AK71" s="35"/>
      <c r="AL71" s="35"/>
      <c r="AM71" s="35"/>
      <c r="AN71" s="35"/>
      <c r="AO71" s="35"/>
      <c r="AP71" s="35"/>
      <c r="AQ71" s="35"/>
      <c r="AR71" s="35"/>
    </row>
    <row r="73" spans="2:30" ht="15" customHeight="1">
      <c r="B73" s="240" t="s">
        <v>78</v>
      </c>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2"/>
    </row>
    <row r="74" spans="2:30" ht="15" customHeight="1">
      <c r="B74" s="243"/>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5"/>
    </row>
    <row r="75" spans="2:30" ht="15" customHeight="1">
      <c r="B75" s="243"/>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5"/>
    </row>
    <row r="76" spans="2:30" ht="15" customHeight="1">
      <c r="B76" s="243"/>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5"/>
    </row>
    <row r="77" spans="2:30" ht="15" customHeight="1">
      <c r="B77" s="243"/>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5"/>
    </row>
    <row r="78" spans="2:30" ht="15" customHeight="1">
      <c r="B78" s="243"/>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5"/>
    </row>
    <row r="79" spans="2:30" ht="15" customHeight="1">
      <c r="B79" s="246"/>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8"/>
    </row>
    <row r="82" spans="1:30" ht="15">
      <c r="A82" s="17"/>
      <c r="B82" s="4"/>
      <c r="C82" s="6"/>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8.75">
      <c r="A83" s="5"/>
      <c r="B83" s="5"/>
      <c r="C83" s="11"/>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256" ht="20.25">
      <c r="A84" s="18"/>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20.25">
      <c r="A85" s="43" t="s">
        <v>66</v>
      </c>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20.25">
      <c r="A86" s="5" t="s">
        <v>7</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ht="2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ht="20.25">
      <c r="A88" s="1"/>
      <c r="B88" s="1"/>
      <c r="C88" s="1"/>
      <c r="D88" s="1"/>
      <c r="E88" s="1"/>
      <c r="F88" s="1"/>
      <c r="G88" s="1"/>
      <c r="H88" s="1"/>
      <c r="I88" s="1"/>
      <c r="J88" s="1"/>
      <c r="K88" s="1"/>
      <c r="L88" s="1"/>
      <c r="M88" s="1"/>
      <c r="N88" s="1"/>
      <c r="O88" s="1"/>
      <c r="P88" s="1"/>
      <c r="Q88" s="1"/>
      <c r="R88" s="1"/>
      <c r="S88" s="1"/>
      <c r="T88" s="1"/>
      <c r="U88" s="1"/>
      <c r="V88" s="1"/>
      <c r="W88" s="1"/>
      <c r="X88" s="1"/>
      <c r="Y88" s="1"/>
      <c r="Z88" s="12" t="s">
        <v>17</v>
      </c>
      <c r="AA88" s="12"/>
      <c r="AB88" s="12"/>
      <c r="AC88" s="1"/>
      <c r="AD88" s="1"/>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20.25">
      <c r="A89" s="233" t="s">
        <v>86</v>
      </c>
      <c r="B89" s="234"/>
      <c r="C89" s="234"/>
      <c r="D89" s="234"/>
      <c r="E89" s="234"/>
      <c r="F89" s="234"/>
      <c r="G89" s="234"/>
      <c r="H89" s="234"/>
      <c r="I89" s="235"/>
      <c r="J89" s="236"/>
      <c r="K89" s="1"/>
      <c r="L89" s="1"/>
      <c r="M89" s="1"/>
      <c r="N89" s="1"/>
      <c r="O89" s="1"/>
      <c r="P89" s="1"/>
      <c r="Q89" s="1"/>
      <c r="R89" s="1"/>
      <c r="S89" s="1"/>
      <c r="T89" s="1"/>
      <c r="U89" s="1"/>
      <c r="V89" s="1"/>
      <c r="W89" s="1"/>
      <c r="X89" s="1"/>
      <c r="Y89" s="1"/>
      <c r="Z89" s="13" t="s">
        <v>18</v>
      </c>
      <c r="AA89" s="12"/>
      <c r="AB89" s="13" t="s">
        <v>15</v>
      </c>
      <c r="AC89" s="1"/>
      <c r="AD89" s="16" t="s">
        <v>13</v>
      </c>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2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ht="20.25">
      <c r="A91" s="230" t="s">
        <v>92</v>
      </c>
      <c r="B91" s="231"/>
      <c r="C91" s="231"/>
      <c r="D91" s="231"/>
      <c r="E91" s="231"/>
      <c r="F91" s="231"/>
      <c r="G91" s="231"/>
      <c r="H91" s="231"/>
      <c r="I91" s="231"/>
      <c r="J91" s="231"/>
      <c r="K91" s="231"/>
      <c r="L91" s="231"/>
      <c r="M91" s="231"/>
      <c r="N91" s="231"/>
      <c r="O91" s="231"/>
      <c r="P91" s="231"/>
      <c r="Q91" s="231"/>
      <c r="R91" s="231"/>
      <c r="S91" s="231"/>
      <c r="T91" s="231"/>
      <c r="U91" s="231"/>
      <c r="V91" s="231"/>
      <c r="W91" s="231"/>
      <c r="X91" s="232"/>
      <c r="Y91" s="135" t="s">
        <v>6</v>
      </c>
      <c r="Z91" s="136">
        <v>0</v>
      </c>
      <c r="AA91" s="136" t="s">
        <v>6</v>
      </c>
      <c r="AB91" s="136">
        <v>0</v>
      </c>
      <c r="AC91" s="136"/>
      <c r="AD91" s="137">
        <v>-386231</v>
      </c>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ht="20.2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7"/>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20.25">
      <c r="A93" s="207" t="s">
        <v>67</v>
      </c>
      <c r="B93" s="228"/>
      <c r="C93" s="228"/>
      <c r="D93" s="228"/>
      <c r="E93" s="228"/>
      <c r="F93" s="228"/>
      <c r="G93" s="228"/>
      <c r="H93" s="229"/>
      <c r="I93" s="86"/>
      <c r="J93" s="86"/>
      <c r="K93" s="86"/>
      <c r="L93" s="86"/>
      <c r="M93" s="86"/>
      <c r="N93" s="86"/>
      <c r="O93" s="86"/>
      <c r="P93" s="86"/>
      <c r="Q93" s="86"/>
      <c r="R93" s="86"/>
      <c r="S93" s="86"/>
      <c r="T93" s="86"/>
      <c r="U93" s="86"/>
      <c r="V93" s="86"/>
      <c r="W93" s="86"/>
      <c r="X93" s="86"/>
      <c r="Y93" s="86"/>
      <c r="Z93" s="86">
        <v>0</v>
      </c>
      <c r="AA93" s="86"/>
      <c r="AB93" s="86">
        <v>0</v>
      </c>
      <c r="AC93" s="86"/>
      <c r="AD93" s="86">
        <v>-4739</v>
      </c>
      <c r="AE93" s="87"/>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ht="20.25">
      <c r="A94" s="86"/>
      <c r="B94" s="33"/>
      <c r="C94" s="33"/>
      <c r="D94" s="33"/>
      <c r="E94" s="33"/>
      <c r="F94" s="33"/>
      <c r="G94" s="33"/>
      <c r="H94" s="33"/>
      <c r="I94" s="86"/>
      <c r="J94" s="86"/>
      <c r="K94" s="86"/>
      <c r="L94" s="86"/>
      <c r="M94" s="86"/>
      <c r="N94" s="86"/>
      <c r="O94" s="86"/>
      <c r="P94" s="86"/>
      <c r="Q94" s="86"/>
      <c r="R94" s="86"/>
      <c r="S94" s="86"/>
      <c r="T94" s="86"/>
      <c r="U94" s="86"/>
      <c r="V94" s="86"/>
      <c r="W94" s="86"/>
      <c r="X94" s="86"/>
      <c r="Y94" s="86"/>
      <c r="Z94" s="86"/>
      <c r="AA94" s="86"/>
      <c r="AB94" s="86"/>
      <c r="AC94" s="86"/>
      <c r="AD94" s="86"/>
      <c r="AE94" s="87"/>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ht="54.75" customHeight="1">
      <c r="A95" s="214" t="s">
        <v>115</v>
      </c>
      <c r="B95" s="226"/>
      <c r="C95" s="226"/>
      <c r="D95" s="226"/>
      <c r="E95" s="226"/>
      <c r="F95" s="226"/>
      <c r="G95" s="226"/>
      <c r="H95" s="226"/>
      <c r="I95" s="226"/>
      <c r="J95" s="226"/>
      <c r="K95" s="226"/>
      <c r="L95" s="226"/>
      <c r="M95" s="226"/>
      <c r="N95" s="226"/>
      <c r="O95" s="226"/>
      <c r="P95" s="226"/>
      <c r="Q95" s="226"/>
      <c r="R95" s="226"/>
      <c r="S95" s="226"/>
      <c r="T95" s="226"/>
      <c r="U95" s="226"/>
      <c r="V95" s="226"/>
      <c r="W95" s="226"/>
      <c r="X95" s="201"/>
      <c r="Y95" s="86"/>
      <c r="Z95" s="86"/>
      <c r="AA95" s="86"/>
      <c r="AB95" s="86"/>
      <c r="AC95" s="86"/>
      <c r="AD95" s="86"/>
      <c r="AE95" s="87"/>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ht="20.25">
      <c r="A96" s="90"/>
      <c r="B96" s="91"/>
      <c r="C96" s="91"/>
      <c r="D96" s="91"/>
      <c r="E96" s="91"/>
      <c r="F96" s="91"/>
      <c r="G96" s="91"/>
      <c r="H96" s="91"/>
      <c r="I96" s="91"/>
      <c r="J96" s="91"/>
      <c r="K96" s="91"/>
      <c r="L96" s="91"/>
      <c r="M96" s="91"/>
      <c r="N96" s="91"/>
      <c r="O96" s="91"/>
      <c r="P96" s="91"/>
      <c r="Q96" s="91"/>
      <c r="R96" s="91"/>
      <c r="S96" s="91"/>
      <c r="T96" s="91"/>
      <c r="U96" s="91"/>
      <c r="V96" s="91"/>
      <c r="W96" s="91"/>
      <c r="X96" s="91"/>
      <c r="Y96" s="86"/>
      <c r="Z96" s="86"/>
      <c r="AA96" s="86"/>
      <c r="AB96" s="86"/>
      <c r="AC96" s="86"/>
      <c r="AD96" s="86"/>
      <c r="AE96" s="87"/>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256" ht="20.25">
      <c r="A97" s="207" t="s">
        <v>68</v>
      </c>
      <c r="B97" s="228"/>
      <c r="C97" s="228"/>
      <c r="D97" s="228"/>
      <c r="E97" s="228"/>
      <c r="F97" s="228"/>
      <c r="G97" s="228"/>
      <c r="H97" s="229"/>
      <c r="I97" s="86"/>
      <c r="J97" s="86"/>
      <c r="K97" s="86"/>
      <c r="L97" s="86"/>
      <c r="M97" s="86"/>
      <c r="N97" s="86"/>
      <c r="O97" s="86"/>
      <c r="P97" s="86"/>
      <c r="Q97" s="86"/>
      <c r="R97" s="86"/>
      <c r="S97" s="86"/>
      <c r="T97" s="86"/>
      <c r="U97" s="86"/>
      <c r="V97" s="86"/>
      <c r="W97" s="86"/>
      <c r="X97" s="86"/>
      <c r="Y97" s="86"/>
      <c r="Z97" s="86">
        <v>0</v>
      </c>
      <c r="AA97" s="86"/>
      <c r="AB97" s="86">
        <v>0</v>
      </c>
      <c r="AC97" s="86"/>
      <c r="AD97" s="86">
        <v>-118748</v>
      </c>
      <c r="AE97" s="87"/>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ht="20.25">
      <c r="A98" s="86"/>
      <c r="B98" s="33"/>
      <c r="C98" s="33"/>
      <c r="D98" s="33"/>
      <c r="E98" s="33"/>
      <c r="F98" s="33"/>
      <c r="G98" s="33"/>
      <c r="H98" s="33"/>
      <c r="I98" s="86"/>
      <c r="J98" s="86"/>
      <c r="K98" s="86"/>
      <c r="L98" s="86"/>
      <c r="M98" s="86"/>
      <c r="N98" s="86"/>
      <c r="O98" s="86"/>
      <c r="P98" s="86"/>
      <c r="Q98" s="86"/>
      <c r="R98" s="86"/>
      <c r="S98" s="86"/>
      <c r="T98" s="86"/>
      <c r="U98" s="86"/>
      <c r="V98" s="86"/>
      <c r="W98" s="86"/>
      <c r="X98" s="86"/>
      <c r="Y98" s="86"/>
      <c r="Z98" s="86"/>
      <c r="AA98" s="86"/>
      <c r="AB98" s="86"/>
      <c r="AC98" s="86"/>
      <c r="AD98" s="86"/>
      <c r="AE98" s="87"/>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ht="41.25" customHeight="1">
      <c r="A99" s="214" t="s">
        <v>123</v>
      </c>
      <c r="B99" s="215"/>
      <c r="C99" s="215"/>
      <c r="D99" s="215"/>
      <c r="E99" s="215"/>
      <c r="F99" s="215"/>
      <c r="G99" s="215"/>
      <c r="H99" s="215"/>
      <c r="I99" s="215"/>
      <c r="J99" s="215"/>
      <c r="K99" s="215"/>
      <c r="L99" s="215"/>
      <c r="M99" s="215"/>
      <c r="N99" s="215"/>
      <c r="O99" s="215"/>
      <c r="P99" s="215"/>
      <c r="Q99" s="215"/>
      <c r="R99" s="215"/>
      <c r="S99" s="215"/>
      <c r="T99" s="215"/>
      <c r="U99" s="215"/>
      <c r="V99" s="215"/>
      <c r="W99" s="215"/>
      <c r="X99" s="216"/>
      <c r="Y99" s="86"/>
      <c r="Z99" s="86"/>
      <c r="AA99" s="86"/>
      <c r="AB99" s="86"/>
      <c r="AC99" s="86"/>
      <c r="AD99" s="86"/>
      <c r="AE99" s="87"/>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ht="2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7"/>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ht="20.25">
      <c r="A101" s="202" t="s">
        <v>69</v>
      </c>
      <c r="B101" s="203"/>
      <c r="C101" s="203"/>
      <c r="D101" s="203"/>
      <c r="E101" s="203"/>
      <c r="F101" s="203"/>
      <c r="G101" s="203"/>
      <c r="H101" s="203"/>
      <c r="I101" s="203"/>
      <c r="J101" s="203"/>
      <c r="K101" s="203"/>
      <c r="L101" s="203"/>
      <c r="M101" s="203"/>
      <c r="N101" s="203"/>
      <c r="O101" s="203"/>
      <c r="P101" s="227"/>
      <c r="Q101" s="86"/>
      <c r="R101" s="86"/>
      <c r="S101" s="86"/>
      <c r="T101" s="86"/>
      <c r="U101" s="86"/>
      <c r="V101" s="86"/>
      <c r="W101" s="86"/>
      <c r="X101" s="86"/>
      <c r="Y101" s="86"/>
      <c r="Z101" s="86">
        <v>0</v>
      </c>
      <c r="AA101" s="86"/>
      <c r="AB101" s="86">
        <v>0</v>
      </c>
      <c r="AC101" s="86"/>
      <c r="AD101" s="86">
        <v>-156754</v>
      </c>
      <c r="AE101" s="87"/>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ht="20.25">
      <c r="A102" s="86" t="s">
        <v>6</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7"/>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ht="21.75" customHeight="1">
      <c r="A103" s="214" t="s">
        <v>116</v>
      </c>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01"/>
      <c r="Z103" s="86"/>
      <c r="AA103" s="86"/>
      <c r="AB103" s="86"/>
      <c r="AC103" s="86"/>
      <c r="AD103" s="86"/>
      <c r="AE103" s="87"/>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ht="20.25">
      <c r="A104" s="86" t="s">
        <v>6</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7"/>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ht="20.25">
      <c r="A105" s="202" t="s">
        <v>70</v>
      </c>
      <c r="B105" s="203"/>
      <c r="C105" s="203"/>
      <c r="D105" s="203"/>
      <c r="E105" s="203"/>
      <c r="F105" s="203"/>
      <c r="G105" s="203"/>
      <c r="H105" s="203"/>
      <c r="I105" s="203"/>
      <c r="J105" s="203"/>
      <c r="K105" s="203"/>
      <c r="L105" s="203"/>
      <c r="M105" s="203"/>
      <c r="N105" s="203"/>
      <c r="O105" s="203"/>
      <c r="P105" s="227"/>
      <c r="Q105" s="86"/>
      <c r="R105" s="86"/>
      <c r="S105" s="86"/>
      <c r="T105" s="86"/>
      <c r="U105" s="86"/>
      <c r="V105" s="86"/>
      <c r="W105" s="86"/>
      <c r="X105" s="86"/>
      <c r="Y105" s="86"/>
      <c r="Z105" s="86">
        <v>0</v>
      </c>
      <c r="AA105" s="86"/>
      <c r="AB105" s="86">
        <v>0</v>
      </c>
      <c r="AC105" s="86"/>
      <c r="AD105" s="86">
        <v>-4552</v>
      </c>
      <c r="AE105" s="87"/>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20.25">
      <c r="A106" s="86" t="s">
        <v>6</v>
      </c>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7"/>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ht="24.75" customHeight="1">
      <c r="A107" s="214" t="s">
        <v>116</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01"/>
      <c r="Z107" s="86"/>
      <c r="AA107" s="86"/>
      <c r="AB107" s="86"/>
      <c r="AC107" s="86"/>
      <c r="AD107" s="86"/>
      <c r="AE107" s="87"/>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20.25">
      <c r="A108" s="92"/>
      <c r="B108" s="96"/>
      <c r="C108" s="96"/>
      <c r="D108" s="96"/>
      <c r="E108" s="96"/>
      <c r="F108" s="96"/>
      <c r="G108" s="96"/>
      <c r="H108" s="96"/>
      <c r="I108" s="96"/>
      <c r="J108" s="96"/>
      <c r="K108" s="96"/>
      <c r="L108" s="96"/>
      <c r="M108" s="96"/>
      <c r="N108" s="96"/>
      <c r="O108" s="96"/>
      <c r="P108" s="96"/>
      <c r="Q108" s="96"/>
      <c r="R108" s="96"/>
      <c r="S108" s="96"/>
      <c r="T108" s="96"/>
      <c r="U108" s="96"/>
      <c r="V108" s="96"/>
      <c r="W108" s="96"/>
      <c r="X108" s="97"/>
      <c r="Y108" s="86"/>
      <c r="Z108" s="86"/>
      <c r="AA108" s="86"/>
      <c r="AB108" s="86"/>
      <c r="AC108" s="86"/>
      <c r="AD108" s="86"/>
      <c r="AE108" s="87"/>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ht="20.25">
      <c r="A109" s="98" t="s">
        <v>71</v>
      </c>
      <c r="B109" s="96"/>
      <c r="C109" s="96"/>
      <c r="D109" s="96"/>
      <c r="E109" s="96"/>
      <c r="F109" s="96"/>
      <c r="G109" s="96"/>
      <c r="H109" s="96"/>
      <c r="I109" s="96"/>
      <c r="J109" s="96"/>
      <c r="K109" s="96"/>
      <c r="L109" s="96"/>
      <c r="M109" s="96"/>
      <c r="N109" s="96"/>
      <c r="O109" s="96"/>
      <c r="P109" s="96"/>
      <c r="Q109" s="96"/>
      <c r="R109" s="96"/>
      <c r="S109" s="96"/>
      <c r="T109" s="96"/>
      <c r="U109" s="96"/>
      <c r="V109" s="96"/>
      <c r="W109" s="96"/>
      <c r="X109" s="97"/>
      <c r="Y109" s="86"/>
      <c r="Z109" s="86">
        <v>0</v>
      </c>
      <c r="AA109" s="86"/>
      <c r="AB109" s="86">
        <v>0</v>
      </c>
      <c r="AC109" s="86"/>
      <c r="AD109" s="86">
        <f>-82563</f>
        <v>-82563</v>
      </c>
      <c r="AE109" s="87"/>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2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7"/>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s="26" customFormat="1" ht="63" customHeight="1">
      <c r="A111" s="217" t="s">
        <v>117</v>
      </c>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9"/>
      <c r="Y111" s="99"/>
      <c r="Z111" s="99" t="s">
        <v>6</v>
      </c>
      <c r="AA111" s="99"/>
      <c r="AB111" s="99" t="s">
        <v>6</v>
      </c>
      <c r="AC111" s="99"/>
      <c r="AD111" s="99" t="s">
        <v>6</v>
      </c>
      <c r="AE111" s="100"/>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1:256" ht="20.25">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86"/>
      <c r="Z112" s="86"/>
      <c r="AA112" s="86"/>
      <c r="AB112" s="86"/>
      <c r="AC112" s="86"/>
      <c r="AD112" s="86"/>
      <c r="AE112" s="87"/>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20.25">
      <c r="A113" s="98" t="s">
        <v>72</v>
      </c>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7"/>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2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v>-33486</v>
      </c>
      <c r="AE114" s="87"/>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42.75" customHeight="1">
      <c r="A115" s="214" t="s">
        <v>118</v>
      </c>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6"/>
      <c r="Y115" s="86"/>
      <c r="Z115" s="86"/>
      <c r="AA115" s="86"/>
      <c r="AB115" s="86"/>
      <c r="AC115" s="86"/>
      <c r="AD115" s="86"/>
      <c r="AE115" s="87"/>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2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7"/>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20.25">
      <c r="A117" s="95" t="s">
        <v>66</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94"/>
      <c r="Z117" s="94"/>
      <c r="AA117" s="94"/>
      <c r="AB117" s="94"/>
      <c r="AC117" s="94"/>
      <c r="AD117" s="94"/>
      <c r="AE117" s="87"/>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20.25">
      <c r="A118" s="220" t="s">
        <v>7</v>
      </c>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2"/>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20.25">
      <c r="A119" s="10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7" t="s">
        <v>4</v>
      </c>
      <c r="AA119" s="106"/>
      <c r="AB119" s="106"/>
      <c r="AC119" s="106"/>
      <c r="AD119" s="106"/>
      <c r="AE119" s="108"/>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ht="20.25">
      <c r="A120" s="93"/>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106"/>
      <c r="Z120" s="109" t="s">
        <v>3</v>
      </c>
      <c r="AA120" s="89"/>
      <c r="AB120" s="110" t="s">
        <v>15</v>
      </c>
      <c r="AC120" s="86"/>
      <c r="AD120" s="110" t="s">
        <v>13</v>
      </c>
      <c r="AE120" s="108"/>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ht="2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7"/>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ht="18" customHeight="1">
      <c r="A122" s="98" t="s">
        <v>93</v>
      </c>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102"/>
      <c r="AA122" s="86"/>
      <c r="AB122" s="102"/>
      <c r="AC122" s="86"/>
      <c r="AD122" s="103">
        <v>17625</v>
      </c>
      <c r="AE122" s="87"/>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ht="19.5" customHeight="1">
      <c r="A123" s="86" t="s">
        <v>6</v>
      </c>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102"/>
      <c r="AA123" s="86"/>
      <c r="AB123" s="102"/>
      <c r="AC123" s="86"/>
      <c r="AD123" s="102"/>
      <c r="AE123" s="87"/>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ht="128.25" customHeight="1">
      <c r="A124" s="210" t="s">
        <v>119</v>
      </c>
      <c r="B124" s="211"/>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2"/>
      <c r="Y124" s="86"/>
      <c r="Z124" s="102"/>
      <c r="AA124" s="86"/>
      <c r="AB124" s="102"/>
      <c r="AC124" s="86"/>
      <c r="AD124" s="102"/>
      <c r="AE124" s="87"/>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ht="20.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102"/>
      <c r="AA125" s="86"/>
      <c r="AB125" s="102"/>
      <c r="AC125" s="86"/>
      <c r="AD125" s="102"/>
      <c r="AE125" s="87"/>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ht="20.25">
      <c r="A126" s="98" t="s">
        <v>83</v>
      </c>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106"/>
      <c r="Z126" s="109"/>
      <c r="AA126" s="88"/>
      <c r="AB126" s="110"/>
      <c r="AC126" s="86"/>
      <c r="AD126" s="111">
        <v>104</v>
      </c>
      <c r="AE126" s="108"/>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ht="20.25">
      <c r="A127" s="86" t="s">
        <v>6</v>
      </c>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106"/>
      <c r="Z127" s="107"/>
      <c r="AA127" s="106"/>
      <c r="AB127" s="106"/>
      <c r="AC127" s="106"/>
      <c r="AD127" s="106"/>
      <c r="AE127" s="108"/>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ht="95.25" customHeight="1">
      <c r="A128" s="210" t="s">
        <v>120</v>
      </c>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2"/>
      <c r="Y128" s="106"/>
      <c r="Z128" s="107"/>
      <c r="AA128" s="106"/>
      <c r="AB128" s="106"/>
      <c r="AC128" s="106"/>
      <c r="AD128" s="106"/>
      <c r="AE128" s="108"/>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ht="20.25">
      <c r="A129" s="105"/>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7"/>
      <c r="AA129" s="106"/>
      <c r="AB129" s="106"/>
      <c r="AC129" s="106"/>
      <c r="AD129" s="106"/>
      <c r="AE129" s="108"/>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ht="20.25">
      <c r="A130" s="98" t="s">
        <v>84</v>
      </c>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106"/>
      <c r="Z130" s="107"/>
      <c r="AA130" s="106"/>
      <c r="AB130" s="106"/>
      <c r="AC130" s="106"/>
      <c r="AD130" s="112">
        <v>-3118</v>
      </c>
      <c r="AE130" s="108"/>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ht="20.25">
      <c r="A131" s="86" t="s">
        <v>6</v>
      </c>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106"/>
      <c r="Z131" s="107"/>
      <c r="AA131" s="106"/>
      <c r="AB131" s="106"/>
      <c r="AC131" s="106"/>
      <c r="AD131" s="106"/>
      <c r="AE131" s="108"/>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ht="44.25" customHeight="1">
      <c r="A132" s="213" t="s">
        <v>121</v>
      </c>
      <c r="B132" s="211"/>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2"/>
      <c r="Y132" s="113"/>
      <c r="Z132" s="93"/>
      <c r="AA132" s="93"/>
      <c r="AB132" s="93"/>
      <c r="AC132" s="93"/>
      <c r="AD132" s="93"/>
      <c r="AE132" s="87"/>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31" ht="18">
      <c r="A133" s="102"/>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114"/>
      <c r="AA133" s="93"/>
      <c r="AB133" s="114"/>
      <c r="AC133" s="93"/>
      <c r="AD133" s="114"/>
      <c r="AE133" s="93"/>
    </row>
    <row r="134" spans="1:256" ht="18">
      <c r="A134" s="207" t="s">
        <v>122</v>
      </c>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9"/>
      <c r="Y134" s="86" t="s">
        <v>6</v>
      </c>
      <c r="Z134" s="115">
        <f>SUM(Z93:Z133)</f>
        <v>0</v>
      </c>
      <c r="AA134" s="86">
        <f>SUM(AA91:AA132)</f>
        <v>0</v>
      </c>
      <c r="AB134" s="115">
        <f>SUM(AB93:AB133)</f>
        <v>0</v>
      </c>
      <c r="AC134" s="86">
        <f>SUM(AC91:AC132)</f>
        <v>0</v>
      </c>
      <c r="AD134" s="115">
        <f>SUM(AD93:AD133)</f>
        <v>-386231</v>
      </c>
      <c r="AE134" s="86"/>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31" ht="18">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93"/>
    </row>
    <row r="136" spans="1:30" ht="1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8">
      <c r="A137" s="223" t="s">
        <v>76</v>
      </c>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5"/>
      <c r="Y137" s="1"/>
      <c r="Z137" s="1"/>
      <c r="AA137" s="1"/>
      <c r="AB137" s="1"/>
      <c r="AC137" s="1"/>
      <c r="AD137" s="66" t="s">
        <v>74</v>
      </c>
    </row>
    <row r="138" spans="2:30" ht="18">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34.5" customHeight="1">
      <c r="A139" s="204" t="s">
        <v>75</v>
      </c>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6"/>
      <c r="Y139" s="1"/>
      <c r="Z139" s="1"/>
      <c r="AA139" s="1"/>
      <c r="AB139" s="1"/>
      <c r="AC139" s="1"/>
      <c r="AD139" s="1"/>
    </row>
    <row r="140" spans="1:30" ht="1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9"/>
      <c r="AA140" s="1"/>
      <c r="AB140" s="9"/>
      <c r="AC140" s="1"/>
      <c r="AD140" s="1"/>
    </row>
    <row r="141" spans="1:30" ht="1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8">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256" ht="20.25">
      <c r="A145" s="17"/>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spans="1:30" ht="1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sheetData>
  <mergeCells count="21">
    <mergeCell ref="A32:X32"/>
    <mergeCell ref="B73:AD79"/>
    <mergeCell ref="A93:H93"/>
    <mergeCell ref="A95:X95"/>
    <mergeCell ref="A97:H97"/>
    <mergeCell ref="A91:X91"/>
    <mergeCell ref="A89:J89"/>
    <mergeCell ref="A99:X99"/>
    <mergeCell ref="A103:Y103"/>
    <mergeCell ref="A101:P101"/>
    <mergeCell ref="A105:P105"/>
    <mergeCell ref="A107:Y107"/>
    <mergeCell ref="A115:X115"/>
    <mergeCell ref="A111:X111"/>
    <mergeCell ref="A118:AE118"/>
    <mergeCell ref="A137:X137"/>
    <mergeCell ref="A139:X139"/>
    <mergeCell ref="A134:X134"/>
    <mergeCell ref="A124:X124"/>
    <mergeCell ref="A128:X128"/>
    <mergeCell ref="A132:X132"/>
  </mergeCells>
  <printOptions horizontalCentered="1"/>
  <pageMargins left="0.75" right="0.75" top="1" bottom="1" header="0.5" footer="0.5"/>
  <pageSetup horizontalDpi="600" verticalDpi="600" orientation="landscape" scale="55" r:id="rId1"/>
  <rowBreaks count="3" manualBreakCount="3">
    <brk id="45" max="30" man="1"/>
    <brk id="82" max="30" man="1"/>
    <brk id="115" max="30" man="1"/>
  </rowBreaks>
</worksheet>
</file>

<file path=xl/worksheets/sheet2.xml><?xml version="1.0" encoding="utf-8"?>
<worksheet xmlns="http://schemas.openxmlformats.org/spreadsheetml/2006/main" xmlns:r="http://schemas.openxmlformats.org/officeDocument/2006/relationships">
  <sheetPr>
    <pageSetUpPr fitToPage="1"/>
  </sheetPr>
  <dimension ref="A2:AE54"/>
  <sheetViews>
    <sheetView zoomScale="75" zoomScaleNormal="75" workbookViewId="0" topLeftCell="A1">
      <selection activeCell="A1" sqref="A1"/>
    </sheetView>
  </sheetViews>
  <sheetFormatPr defaultColWidth="9.140625" defaultRowHeight="12.75"/>
  <cols>
    <col min="1" max="1" width="3.00390625" style="34" customWidth="1"/>
    <col min="2" max="5" width="9.140625" style="34" customWidth="1"/>
    <col min="6" max="6" width="11.140625" style="34" customWidth="1"/>
    <col min="7" max="7" width="3.140625" style="34" customWidth="1"/>
    <col min="8" max="8" width="12.8515625" style="34" customWidth="1"/>
    <col min="9" max="9" width="2.140625" style="34" customWidth="1"/>
    <col min="10" max="10" width="13.57421875" style="34" customWidth="1"/>
    <col min="11" max="11" width="2.140625" style="34" customWidth="1"/>
    <col min="12" max="12" width="14.8515625" style="34" customWidth="1"/>
    <col min="13" max="13" width="2.7109375" style="34" customWidth="1"/>
    <col min="14" max="14" width="14.00390625" style="34" customWidth="1"/>
    <col min="15" max="15" width="2.00390625" style="34" customWidth="1"/>
    <col min="16" max="16" width="13.7109375" style="34" customWidth="1"/>
    <col min="17" max="17" width="2.8515625" style="34" customWidth="1"/>
    <col min="18" max="18" width="11.7109375" style="34" customWidth="1"/>
    <col min="19" max="19" width="2.7109375" style="34" customWidth="1"/>
    <col min="20" max="20" width="8.57421875" style="34" customWidth="1"/>
    <col min="21" max="21" width="1.8515625" style="34" customWidth="1"/>
    <col min="22" max="22" width="8.57421875" style="34" customWidth="1"/>
    <col min="23" max="23" width="2.421875" style="34" customWidth="1"/>
    <col min="24" max="24" width="8.57421875" style="34" customWidth="1"/>
    <col min="25" max="25" width="2.57421875" style="34" customWidth="1"/>
    <col min="26" max="26" width="8.57421875" style="34" customWidth="1"/>
    <col min="27" max="27" width="2.7109375" style="34" customWidth="1"/>
    <col min="28" max="28" width="11.7109375" style="34" customWidth="1"/>
    <col min="29" max="29" width="2.28125" style="34" customWidth="1"/>
    <col min="30" max="30" width="12.8515625" style="34" customWidth="1"/>
    <col min="31" max="31" width="2.57421875" style="34" customWidth="1"/>
    <col min="32" max="32" width="13.421875" style="34" customWidth="1"/>
    <col min="33" max="33" width="2.28125" style="34" customWidth="1"/>
    <col min="34" max="34" width="14.00390625" style="34" customWidth="1"/>
    <col min="35" max="16384" width="9.140625" style="34" customWidth="1"/>
  </cols>
  <sheetData>
    <row r="2" spans="1:31" s="2" customFormat="1" ht="18">
      <c r="A2" s="30" t="s">
        <v>66</v>
      </c>
      <c r="B2" s="5"/>
      <c r="C2" s="5"/>
      <c r="D2" s="5"/>
      <c r="E2" s="5"/>
      <c r="F2" s="5"/>
      <c r="G2" s="5"/>
      <c r="H2" s="5"/>
      <c r="I2" s="5"/>
      <c r="J2" s="5"/>
      <c r="K2" s="5"/>
      <c r="L2" s="5"/>
      <c r="M2" s="5"/>
      <c r="N2" s="5"/>
      <c r="O2" s="5"/>
      <c r="P2" s="5"/>
      <c r="Q2" s="5"/>
      <c r="R2" s="5"/>
      <c r="S2" s="5"/>
      <c r="T2" s="5"/>
      <c r="U2" s="5"/>
      <c r="V2" s="5"/>
      <c r="W2" s="5"/>
      <c r="X2" s="5"/>
      <c r="Y2" s="5"/>
      <c r="Z2" s="5"/>
      <c r="AA2" s="5"/>
      <c r="AB2" s="5"/>
      <c r="AC2" s="5"/>
      <c r="AD2" s="5"/>
      <c r="AE2" s="1"/>
    </row>
    <row r="3" spans="1:31" s="2" customFormat="1" ht="18">
      <c r="A3" s="43" t="s">
        <v>112</v>
      </c>
      <c r="B3" s="5"/>
      <c r="C3" s="5"/>
      <c r="D3" s="5"/>
      <c r="E3" s="5"/>
      <c r="F3" s="5"/>
      <c r="G3" s="5"/>
      <c r="H3" s="5"/>
      <c r="I3" s="5"/>
      <c r="J3" s="5"/>
      <c r="K3" s="5"/>
      <c r="L3" s="5"/>
      <c r="M3" s="5"/>
      <c r="N3" s="5"/>
      <c r="O3" s="5"/>
      <c r="P3" s="5"/>
      <c r="Q3" s="5"/>
      <c r="R3" s="5"/>
      <c r="S3" s="5"/>
      <c r="T3" s="5"/>
      <c r="U3" s="5"/>
      <c r="V3" s="5"/>
      <c r="W3" s="5"/>
      <c r="X3" s="5"/>
      <c r="Y3" s="5"/>
      <c r="Z3" s="5"/>
      <c r="AA3" s="5"/>
      <c r="AB3" s="5"/>
      <c r="AC3" s="5"/>
      <c r="AD3" s="5"/>
      <c r="AE3" s="1"/>
    </row>
    <row r="4" spans="1:31" s="2" customFormat="1" ht="18">
      <c r="A4" s="5" t="s">
        <v>7</v>
      </c>
      <c r="B4" s="5"/>
      <c r="C4" s="5"/>
      <c r="D4" s="5"/>
      <c r="E4" s="5"/>
      <c r="F4" s="5"/>
      <c r="G4" s="5"/>
      <c r="H4" s="5"/>
      <c r="I4" s="5"/>
      <c r="J4" s="5"/>
      <c r="K4" s="5"/>
      <c r="L4" s="5"/>
      <c r="M4" s="5"/>
      <c r="N4" s="5"/>
      <c r="O4" s="5"/>
      <c r="P4" s="5"/>
      <c r="Q4" s="5"/>
      <c r="R4" s="5"/>
      <c r="S4" s="5"/>
      <c r="T4" s="5"/>
      <c r="U4" s="5"/>
      <c r="V4" s="5"/>
      <c r="W4" s="5"/>
      <c r="X4" s="5"/>
      <c r="Y4" s="5"/>
      <c r="Z4" s="5"/>
      <c r="AA4" s="5"/>
      <c r="AB4" s="5"/>
      <c r="AC4" s="5"/>
      <c r="AD4" s="5"/>
      <c r="AE4" s="1"/>
    </row>
    <row r="5" spans="2:20" ht="15">
      <c r="B5" s="38"/>
      <c r="C5" s="38"/>
      <c r="D5" s="38"/>
      <c r="E5" s="38"/>
      <c r="F5" s="38"/>
      <c r="G5" s="38"/>
      <c r="H5" s="38"/>
      <c r="I5" s="38"/>
      <c r="J5" s="38"/>
      <c r="K5" s="38"/>
      <c r="L5" s="38"/>
      <c r="M5" s="38"/>
      <c r="N5" s="38"/>
      <c r="O5" s="38"/>
      <c r="P5" s="38"/>
      <c r="Q5" s="38"/>
      <c r="R5" s="38"/>
      <c r="S5" s="38"/>
      <c r="T5" s="38"/>
    </row>
    <row r="6" spans="2:26" ht="15">
      <c r="B6" s="37" t="s">
        <v>26</v>
      </c>
      <c r="C6" s="38"/>
      <c r="D6" s="38"/>
      <c r="E6" s="38"/>
      <c r="F6" s="38"/>
      <c r="G6" s="38"/>
      <c r="H6" s="38"/>
      <c r="I6" s="38"/>
      <c r="J6" s="38"/>
      <c r="K6" s="38"/>
      <c r="L6" s="38"/>
      <c r="M6" s="38"/>
      <c r="N6" s="38"/>
      <c r="O6" s="38"/>
      <c r="P6" s="38"/>
      <c r="Q6" s="38"/>
      <c r="R6" s="38"/>
      <c r="S6" s="38"/>
      <c r="T6" s="38"/>
      <c r="X6"/>
      <c r="Y6"/>
      <c r="Z6"/>
    </row>
    <row r="7" spans="2:26" ht="15">
      <c r="B7" s="37"/>
      <c r="C7" s="38"/>
      <c r="D7" s="38"/>
      <c r="E7" s="38"/>
      <c r="F7" s="38"/>
      <c r="G7" s="38"/>
      <c r="H7" s="38"/>
      <c r="I7" s="38"/>
      <c r="J7" s="38"/>
      <c r="K7" s="38"/>
      <c r="L7" s="38"/>
      <c r="M7" s="38"/>
      <c r="N7" s="38"/>
      <c r="O7" s="38"/>
      <c r="P7" s="38"/>
      <c r="Q7" s="38"/>
      <c r="R7" s="38"/>
      <c r="S7" s="38"/>
      <c r="T7" s="38"/>
      <c r="X7"/>
      <c r="Y7"/>
      <c r="Z7"/>
    </row>
    <row r="8" spans="2:26" ht="15">
      <c r="B8" s="38" t="s">
        <v>79</v>
      </c>
      <c r="C8" s="38"/>
      <c r="D8" s="38"/>
      <c r="E8" s="38"/>
      <c r="F8" s="38"/>
      <c r="G8" s="38"/>
      <c r="H8" s="38"/>
      <c r="I8" s="38"/>
      <c r="J8" s="38"/>
      <c r="K8" s="38"/>
      <c r="L8" s="38"/>
      <c r="M8" s="38"/>
      <c r="N8" s="38"/>
      <c r="O8" s="38"/>
      <c r="P8" s="38"/>
      <c r="Q8" s="38"/>
      <c r="R8" s="38"/>
      <c r="S8" s="38"/>
      <c r="T8" s="38"/>
      <c r="X8"/>
      <c r="Y8"/>
      <c r="Z8"/>
    </row>
    <row r="9" spans="2:26" ht="15">
      <c r="B9" s="38" t="s">
        <v>80</v>
      </c>
      <c r="C9" s="38"/>
      <c r="D9" s="38"/>
      <c r="E9" s="38"/>
      <c r="F9" s="38"/>
      <c r="G9" s="38"/>
      <c r="H9" s="38"/>
      <c r="I9" s="38"/>
      <c r="J9" s="38"/>
      <c r="K9" s="38"/>
      <c r="L9" s="38"/>
      <c r="M9" s="38"/>
      <c r="N9" s="38"/>
      <c r="O9" s="38"/>
      <c r="P9" s="38"/>
      <c r="Q9" s="38"/>
      <c r="R9" s="38"/>
      <c r="S9" s="38"/>
      <c r="T9" s="38"/>
      <c r="X9"/>
      <c r="Y9"/>
      <c r="Z9"/>
    </row>
    <row r="10" spans="2:26" ht="15">
      <c r="B10" s="38" t="s">
        <v>27</v>
      </c>
      <c r="C10" s="38"/>
      <c r="D10" s="38"/>
      <c r="E10" s="38"/>
      <c r="F10" s="38"/>
      <c r="G10" s="38"/>
      <c r="H10" s="38"/>
      <c r="I10" s="38"/>
      <c r="J10" s="38"/>
      <c r="K10" s="38"/>
      <c r="L10" s="38"/>
      <c r="M10" s="38"/>
      <c r="N10" s="38"/>
      <c r="O10" s="38"/>
      <c r="P10" s="38"/>
      <c r="Q10" s="38"/>
      <c r="R10" s="38"/>
      <c r="S10" s="38"/>
      <c r="T10" s="38"/>
      <c r="X10"/>
      <c r="Y10"/>
      <c r="Z10"/>
    </row>
    <row r="11" spans="2:26" ht="15">
      <c r="B11" s="38" t="s">
        <v>28</v>
      </c>
      <c r="C11" s="38"/>
      <c r="D11" s="38"/>
      <c r="E11" s="38"/>
      <c r="F11" s="38"/>
      <c r="G11" s="38"/>
      <c r="H11" s="38"/>
      <c r="I11" s="38"/>
      <c r="J11" s="38"/>
      <c r="K11" s="38"/>
      <c r="L11" s="38"/>
      <c r="M11" s="38"/>
      <c r="N11" s="38"/>
      <c r="O11" s="38"/>
      <c r="P11" s="38"/>
      <c r="Q11" s="38"/>
      <c r="R11" s="38"/>
      <c r="S11" s="38"/>
      <c r="T11" s="38"/>
      <c r="X11"/>
      <c r="Y11"/>
      <c r="Z11"/>
    </row>
    <row r="12" spans="2:26" ht="15">
      <c r="B12" s="38"/>
      <c r="C12" s="38"/>
      <c r="D12" s="38"/>
      <c r="E12" s="38"/>
      <c r="F12" s="38"/>
      <c r="G12" s="38"/>
      <c r="H12" s="38"/>
      <c r="I12" s="38"/>
      <c r="J12" s="38"/>
      <c r="K12" s="38"/>
      <c r="L12" s="38"/>
      <c r="M12" s="38"/>
      <c r="N12" s="38"/>
      <c r="O12" s="38"/>
      <c r="P12" s="38"/>
      <c r="Q12" s="38"/>
      <c r="R12" s="38"/>
      <c r="S12" s="38"/>
      <c r="T12" s="38"/>
      <c r="X12"/>
      <c r="Y12"/>
      <c r="Z12"/>
    </row>
    <row r="13" spans="2:26" ht="15">
      <c r="B13" s="38" t="s">
        <v>81</v>
      </c>
      <c r="C13" s="38"/>
      <c r="D13" s="38"/>
      <c r="E13" s="38"/>
      <c r="F13" s="38"/>
      <c r="G13" s="38"/>
      <c r="H13" s="38"/>
      <c r="I13" s="38"/>
      <c r="J13" s="38"/>
      <c r="K13" s="38"/>
      <c r="L13" s="38"/>
      <c r="M13" s="38"/>
      <c r="N13" s="38"/>
      <c r="O13" s="38"/>
      <c r="P13" s="38"/>
      <c r="Q13" s="38"/>
      <c r="R13" s="38"/>
      <c r="S13" s="38"/>
      <c r="T13" s="38"/>
      <c r="X13"/>
      <c r="Y13"/>
      <c r="Z13"/>
    </row>
    <row r="14" spans="2:26" ht="15">
      <c r="B14" s="38" t="s">
        <v>77</v>
      </c>
      <c r="C14" s="38"/>
      <c r="D14" s="38"/>
      <c r="E14" s="38"/>
      <c r="F14" s="38"/>
      <c r="G14" s="38"/>
      <c r="H14" s="38"/>
      <c r="I14" s="38"/>
      <c r="J14" s="38"/>
      <c r="K14" s="38"/>
      <c r="L14" s="38"/>
      <c r="M14" s="38"/>
      <c r="N14" s="38"/>
      <c r="O14" s="38"/>
      <c r="P14" s="38"/>
      <c r="Q14" s="38"/>
      <c r="R14" s="38"/>
      <c r="S14" s="38"/>
      <c r="T14" s="38"/>
      <c r="X14"/>
      <c r="Y14"/>
      <c r="Z14"/>
    </row>
    <row r="15" spans="2:26" ht="15">
      <c r="B15" s="38"/>
      <c r="C15" s="38"/>
      <c r="D15" s="38"/>
      <c r="E15" s="38"/>
      <c r="F15" s="38"/>
      <c r="G15" s="38"/>
      <c r="H15" s="38"/>
      <c r="I15" s="38"/>
      <c r="J15" s="38"/>
      <c r="K15" s="38"/>
      <c r="L15" s="38"/>
      <c r="M15" s="38"/>
      <c r="N15" s="38"/>
      <c r="O15" s="38"/>
      <c r="P15" s="38"/>
      <c r="Q15" s="38"/>
      <c r="R15" s="38"/>
      <c r="S15" s="38"/>
      <c r="T15" s="38"/>
      <c r="X15"/>
      <c r="Y15"/>
      <c r="Z15"/>
    </row>
    <row r="16" spans="2:26" ht="15">
      <c r="B16" s="38"/>
      <c r="C16" s="38"/>
      <c r="D16" s="38"/>
      <c r="E16" s="38"/>
      <c r="F16" s="38"/>
      <c r="G16" s="38"/>
      <c r="H16" s="38"/>
      <c r="I16" s="38"/>
      <c r="J16" s="67"/>
      <c r="K16" s="67"/>
      <c r="L16" s="67"/>
      <c r="M16" s="38"/>
      <c r="N16" s="38"/>
      <c r="O16" s="38"/>
      <c r="P16" s="38"/>
      <c r="Q16" s="38"/>
      <c r="R16" s="38"/>
      <c r="S16" s="38"/>
      <c r="T16" s="38"/>
      <c r="X16"/>
      <c r="Y16"/>
      <c r="Z16"/>
    </row>
    <row r="17" spans="2:28" ht="15">
      <c r="B17" s="68" t="s">
        <v>29</v>
      </c>
      <c r="C17" s="38"/>
      <c r="D17" s="38"/>
      <c r="E17" s="38"/>
      <c r="F17" s="38"/>
      <c r="G17" s="38"/>
      <c r="H17" s="38"/>
      <c r="I17" s="38"/>
      <c r="J17" s="67" t="s">
        <v>30</v>
      </c>
      <c r="K17" s="67"/>
      <c r="L17" s="67" t="s">
        <v>57</v>
      </c>
      <c r="M17" s="38"/>
      <c r="N17" s="38"/>
      <c r="O17" s="118"/>
      <c r="P17" s="118"/>
      <c r="Q17" s="118"/>
      <c r="R17" s="118"/>
      <c r="S17" s="118"/>
      <c r="T17" s="119"/>
      <c r="U17" s="120"/>
      <c r="V17" s="120"/>
      <c r="W17" s="120"/>
      <c r="X17" s="121"/>
      <c r="Y17" s="121"/>
      <c r="Z17" s="121"/>
      <c r="AA17" s="122"/>
      <c r="AB17" s="122"/>
    </row>
    <row r="18" spans="2:29" ht="15">
      <c r="B18" s="38"/>
      <c r="C18" s="38"/>
      <c r="D18" s="38"/>
      <c r="E18" s="38"/>
      <c r="F18" s="38"/>
      <c r="G18" s="38"/>
      <c r="H18" s="38"/>
      <c r="I18" s="38"/>
      <c r="J18" s="69" t="s">
        <v>31</v>
      </c>
      <c r="K18" s="67"/>
      <c r="L18" s="69" t="s">
        <v>31</v>
      </c>
      <c r="M18" s="38"/>
      <c r="N18" s="116" t="s">
        <v>32</v>
      </c>
      <c r="O18" s="127"/>
      <c r="P18" s="127"/>
      <c r="Q18" s="127"/>
      <c r="R18" s="127"/>
      <c r="S18" s="127"/>
      <c r="T18" s="128"/>
      <c r="U18" s="129"/>
      <c r="V18" s="129"/>
      <c r="W18" s="130"/>
      <c r="X18" s="131"/>
      <c r="Y18" s="131"/>
      <c r="Z18" s="131"/>
      <c r="AA18" s="129"/>
      <c r="AB18" s="129"/>
      <c r="AC18" s="117"/>
    </row>
    <row r="19" spans="2:28" ht="15">
      <c r="B19" s="37" t="s">
        <v>33</v>
      </c>
      <c r="C19" s="37"/>
      <c r="D19" s="36"/>
      <c r="E19" s="38"/>
      <c r="F19" s="38"/>
      <c r="G19" s="38"/>
      <c r="H19" s="38"/>
      <c r="I19" s="36"/>
      <c r="J19" s="70"/>
      <c r="K19" s="71"/>
      <c r="L19" s="70"/>
      <c r="M19" s="38"/>
      <c r="N19" s="37"/>
      <c r="O19" s="123"/>
      <c r="P19" s="123"/>
      <c r="Q19" s="123"/>
      <c r="R19" s="123"/>
      <c r="S19" s="123"/>
      <c r="T19" s="58"/>
      <c r="U19" s="124"/>
      <c r="V19" s="124"/>
      <c r="W19" s="125"/>
      <c r="X19" s="126"/>
      <c r="Y19" s="126"/>
      <c r="Z19" s="126"/>
      <c r="AA19" s="124"/>
      <c r="AB19" s="124"/>
    </row>
    <row r="20" spans="2:26" ht="15.75">
      <c r="B20" s="72" t="s">
        <v>34</v>
      </c>
      <c r="C20" s="38"/>
      <c r="D20" s="36"/>
      <c r="E20" s="38"/>
      <c r="F20" s="38"/>
      <c r="G20" s="38"/>
      <c r="H20" s="38"/>
      <c r="I20" s="36"/>
      <c r="J20" s="73"/>
      <c r="K20" s="71"/>
      <c r="L20" s="73"/>
      <c r="M20" s="38"/>
      <c r="N20" s="38"/>
      <c r="O20" s="38"/>
      <c r="P20" s="38"/>
      <c r="Q20" s="36"/>
      <c r="R20" s="38"/>
      <c r="S20" s="38"/>
      <c r="T20" s="38"/>
      <c r="W20" s="39"/>
      <c r="X20" s="40"/>
      <c r="Y20" s="40"/>
      <c r="Z20" s="40"/>
    </row>
    <row r="21" spans="2:26" ht="15">
      <c r="B21" s="38" t="s">
        <v>35</v>
      </c>
      <c r="C21" s="38"/>
      <c r="D21" s="36"/>
      <c r="E21" s="38"/>
      <c r="F21" s="38"/>
      <c r="G21" s="38"/>
      <c r="H21" s="38"/>
      <c r="I21" s="36"/>
      <c r="J21" s="134">
        <v>24739</v>
      </c>
      <c r="K21" s="134"/>
      <c r="L21" s="134">
        <v>20000</v>
      </c>
      <c r="M21" s="38"/>
      <c r="N21" s="38"/>
      <c r="O21" s="38"/>
      <c r="P21" s="38"/>
      <c r="Q21" s="36"/>
      <c r="R21" s="38"/>
      <c r="S21" s="38"/>
      <c r="T21" s="38"/>
      <c r="W21" s="39"/>
      <c r="X21" s="40"/>
      <c r="Y21" s="40"/>
      <c r="Z21" s="40"/>
    </row>
    <row r="22" spans="2:26" ht="15">
      <c r="B22" s="38" t="s">
        <v>58</v>
      </c>
      <c r="C22" s="38"/>
      <c r="D22" s="36"/>
      <c r="E22" s="38"/>
      <c r="F22" s="38"/>
      <c r="G22" s="38"/>
      <c r="H22" s="38"/>
      <c r="I22" s="36"/>
      <c r="J22" s="71">
        <v>118748</v>
      </c>
      <c r="K22" s="71"/>
      <c r="L22" s="71">
        <v>0</v>
      </c>
      <c r="M22" s="38"/>
      <c r="N22" s="38"/>
      <c r="O22" s="38"/>
      <c r="P22" s="38"/>
      <c r="Q22" s="36"/>
      <c r="R22" s="38"/>
      <c r="S22" s="38"/>
      <c r="T22" s="38"/>
      <c r="W22" s="39"/>
      <c r="X22" s="40"/>
      <c r="Y22" s="40"/>
      <c r="Z22" s="40"/>
    </row>
    <row r="23" spans="2:26" ht="15">
      <c r="B23" s="38" t="s">
        <v>36</v>
      </c>
      <c r="C23" s="38"/>
      <c r="D23" s="36"/>
      <c r="E23" s="38"/>
      <c r="F23" s="38"/>
      <c r="G23" s="38"/>
      <c r="H23" s="38"/>
      <c r="I23" s="36"/>
      <c r="J23" s="71">
        <v>156754</v>
      </c>
      <c r="K23" s="71"/>
      <c r="L23" s="71">
        <v>0</v>
      </c>
      <c r="M23" s="38"/>
      <c r="N23" s="38"/>
      <c r="O23" s="36"/>
      <c r="P23" s="38"/>
      <c r="Q23" s="38"/>
      <c r="R23" s="38"/>
      <c r="S23" s="38"/>
      <c r="T23" s="38"/>
      <c r="W23" s="39"/>
      <c r="X23" s="40"/>
      <c r="Y23" s="40"/>
      <c r="Z23" s="40"/>
    </row>
    <row r="24" spans="2:26" ht="15">
      <c r="B24" s="38" t="s">
        <v>59</v>
      </c>
      <c r="C24" s="38"/>
      <c r="D24" s="36"/>
      <c r="E24" s="38"/>
      <c r="F24" s="38"/>
      <c r="G24" s="38"/>
      <c r="H24" s="38"/>
      <c r="I24" s="36"/>
      <c r="J24" s="71">
        <v>84113</v>
      </c>
      <c r="K24" s="71"/>
      <c r="L24" s="71">
        <v>1550</v>
      </c>
      <c r="M24" s="38"/>
      <c r="N24" s="38" t="s">
        <v>73</v>
      </c>
      <c r="O24" s="36"/>
      <c r="P24" s="38"/>
      <c r="Q24" s="38"/>
      <c r="R24" s="38"/>
      <c r="S24" s="38"/>
      <c r="T24" s="38"/>
      <c r="W24" s="39"/>
      <c r="X24" s="40"/>
      <c r="Y24" s="40"/>
      <c r="Z24" s="40"/>
    </row>
    <row r="25" spans="2:26" ht="15">
      <c r="B25" s="38" t="s">
        <v>37</v>
      </c>
      <c r="C25" s="38"/>
      <c r="D25" s="36"/>
      <c r="E25" s="38"/>
      <c r="F25" s="38"/>
      <c r="G25" s="38"/>
      <c r="H25" s="38"/>
      <c r="I25" s="36"/>
      <c r="J25" s="71">
        <v>53486</v>
      </c>
      <c r="K25" s="71"/>
      <c r="L25" s="71">
        <v>20000</v>
      </c>
      <c r="M25" s="38"/>
      <c r="N25" s="38"/>
      <c r="O25" s="38"/>
      <c r="P25" s="38"/>
      <c r="Q25" s="38"/>
      <c r="R25" s="38"/>
      <c r="S25" s="38"/>
      <c r="T25" s="38"/>
      <c r="W25" s="39"/>
      <c r="X25" s="40"/>
      <c r="Y25" s="40"/>
      <c r="Z25" s="40"/>
    </row>
    <row r="26" spans="2:26" ht="15">
      <c r="B26" s="38" t="s">
        <v>60</v>
      </c>
      <c r="C26" s="38"/>
      <c r="D26" s="36"/>
      <c r="E26" s="38"/>
      <c r="F26" s="38"/>
      <c r="G26" s="38"/>
      <c r="H26" s="38"/>
      <c r="I26" s="36"/>
      <c r="J26" s="71">
        <v>4552</v>
      </c>
      <c r="K26" s="71"/>
      <c r="L26" s="71"/>
      <c r="M26" s="38"/>
      <c r="N26" s="38"/>
      <c r="O26" s="38"/>
      <c r="P26" s="38"/>
      <c r="Q26" s="38"/>
      <c r="R26" s="38"/>
      <c r="S26" s="38"/>
      <c r="T26" s="38"/>
      <c r="W26" s="39"/>
      <c r="X26" s="40"/>
      <c r="Y26" s="40"/>
      <c r="Z26" s="40"/>
    </row>
    <row r="27" spans="2:26" ht="15.75">
      <c r="B27" s="72" t="s">
        <v>38</v>
      </c>
      <c r="C27" s="38"/>
      <c r="D27" s="36"/>
      <c r="E27" s="38"/>
      <c r="F27" s="38"/>
      <c r="G27" s="38"/>
      <c r="H27" s="38"/>
      <c r="I27" s="36"/>
      <c r="J27" s="73"/>
      <c r="K27" s="71"/>
      <c r="L27" s="73"/>
      <c r="M27" s="38"/>
      <c r="N27" s="38"/>
      <c r="O27" s="38"/>
      <c r="P27" s="38"/>
      <c r="Q27" s="36"/>
      <c r="R27" s="38"/>
      <c r="S27" s="38"/>
      <c r="T27" s="38"/>
      <c r="W27" s="39"/>
      <c r="X27" s="40"/>
      <c r="Y27" s="40"/>
      <c r="Z27" s="40"/>
    </row>
    <row r="28" spans="2:26" ht="15">
      <c r="B28" s="38" t="s">
        <v>39</v>
      </c>
      <c r="C28" s="38"/>
      <c r="D28" s="36"/>
      <c r="E28" s="38"/>
      <c r="F28" s="38"/>
      <c r="G28" s="38"/>
      <c r="H28" s="38"/>
      <c r="I28" s="36"/>
      <c r="J28" s="71">
        <v>0</v>
      </c>
      <c r="K28" s="71"/>
      <c r="L28" s="71">
        <v>17625</v>
      </c>
      <c r="M28" s="38"/>
      <c r="N28" s="38"/>
      <c r="O28" s="38"/>
      <c r="P28" s="38"/>
      <c r="Q28" s="36"/>
      <c r="R28" s="38"/>
      <c r="S28" s="38"/>
      <c r="T28" s="38"/>
      <c r="W28" s="39"/>
      <c r="X28" s="40"/>
      <c r="Y28" s="40"/>
      <c r="Z28" s="40"/>
    </row>
    <row r="29" spans="2:26" ht="15">
      <c r="B29" s="38" t="s">
        <v>40</v>
      </c>
      <c r="C29" s="38"/>
      <c r="D29" s="36"/>
      <c r="E29" s="38"/>
      <c r="F29" s="38"/>
      <c r="G29" s="38"/>
      <c r="H29" s="38"/>
      <c r="I29" s="36"/>
      <c r="J29" s="71">
        <v>9896</v>
      </c>
      <c r="K29" s="71"/>
      <c r="L29" s="71">
        <v>10000</v>
      </c>
      <c r="M29" s="38"/>
      <c r="N29" s="38"/>
      <c r="O29" s="36"/>
      <c r="P29" s="38"/>
      <c r="Q29" s="38"/>
      <c r="R29" s="38"/>
      <c r="S29" s="38"/>
      <c r="T29" s="38"/>
      <c r="W29" s="39"/>
      <c r="X29" s="40"/>
      <c r="Y29" s="40"/>
      <c r="Z29" s="40"/>
    </row>
    <row r="30" spans="2:26" ht="15.75">
      <c r="B30" s="72" t="s">
        <v>41</v>
      </c>
      <c r="C30" s="38"/>
      <c r="D30" s="36"/>
      <c r="E30" s="38"/>
      <c r="F30" s="38"/>
      <c r="G30" s="38"/>
      <c r="H30" s="38"/>
      <c r="I30" s="36"/>
      <c r="J30" s="74">
        <v>29687</v>
      </c>
      <c r="K30" s="71"/>
      <c r="L30" s="74">
        <v>27914</v>
      </c>
      <c r="M30" s="38"/>
      <c r="N30" s="38" t="s">
        <v>42</v>
      </c>
      <c r="O30" s="36"/>
      <c r="P30" s="38"/>
      <c r="Q30" s="38"/>
      <c r="R30" s="38"/>
      <c r="S30" s="38"/>
      <c r="T30" s="38"/>
      <c r="W30" s="39"/>
      <c r="X30" s="40"/>
      <c r="Y30" s="40"/>
      <c r="Z30" s="40"/>
    </row>
    <row r="31" spans="2:26" ht="15.75">
      <c r="B31" s="38"/>
      <c r="C31" s="75" t="s">
        <v>64</v>
      </c>
      <c r="D31" s="75"/>
      <c r="E31" s="75"/>
      <c r="F31" s="75"/>
      <c r="G31" s="75"/>
      <c r="H31" s="75"/>
      <c r="I31" s="75"/>
      <c r="J31" s="76">
        <f>SUM(J20:J30)</f>
        <v>481975</v>
      </c>
      <c r="K31" s="76"/>
      <c r="L31" s="76">
        <f>SUM(L20:L30)</f>
        <v>97089</v>
      </c>
      <c r="M31" s="38"/>
      <c r="N31" s="38" t="s">
        <v>43</v>
      </c>
      <c r="O31" s="38"/>
      <c r="P31" s="75"/>
      <c r="Q31" s="75"/>
      <c r="R31" s="75"/>
      <c r="S31" s="38"/>
      <c r="T31" s="38"/>
      <c r="W31" s="39"/>
      <c r="X31" s="39"/>
      <c r="Y31" s="39"/>
      <c r="Z31" s="39"/>
    </row>
    <row r="32" spans="2:26" ht="15.75">
      <c r="B32" s="38"/>
      <c r="C32" s="75"/>
      <c r="D32" s="75"/>
      <c r="E32" s="75"/>
      <c r="F32" s="75"/>
      <c r="G32" s="75"/>
      <c r="H32" s="75"/>
      <c r="I32" s="75"/>
      <c r="J32" s="76"/>
      <c r="K32" s="76"/>
      <c r="L32" s="76"/>
      <c r="M32" s="38"/>
      <c r="N32" s="38" t="s">
        <v>44</v>
      </c>
      <c r="O32" s="38"/>
      <c r="P32" s="75"/>
      <c r="Q32" s="75"/>
      <c r="R32" s="75"/>
      <c r="S32" s="38"/>
      <c r="T32" s="38"/>
      <c r="W32" s="39"/>
      <c r="X32" s="39"/>
      <c r="Y32" s="39"/>
      <c r="Z32" s="39"/>
    </row>
    <row r="33" spans="2:26" ht="15">
      <c r="B33" s="37" t="s">
        <v>61</v>
      </c>
      <c r="C33" s="38"/>
      <c r="D33" s="38"/>
      <c r="E33" s="38"/>
      <c r="F33" s="38"/>
      <c r="G33" s="38"/>
      <c r="H33" s="38"/>
      <c r="I33" s="36"/>
      <c r="J33" s="67"/>
      <c r="K33" s="71"/>
      <c r="L33" s="67"/>
      <c r="M33" s="38"/>
      <c r="O33" s="36"/>
      <c r="P33" s="38"/>
      <c r="Q33" s="38"/>
      <c r="R33" s="38"/>
      <c r="S33" s="38"/>
      <c r="T33" s="38"/>
      <c r="W33" s="39"/>
      <c r="X33" s="40"/>
      <c r="Y33" s="40"/>
      <c r="Z33" s="40"/>
    </row>
    <row r="34" spans="2:26" ht="15">
      <c r="B34" s="37"/>
      <c r="C34" s="38"/>
      <c r="D34" s="38"/>
      <c r="E34" s="38"/>
      <c r="F34" s="38"/>
      <c r="G34" s="38"/>
      <c r="H34" s="38"/>
      <c r="I34" s="36"/>
      <c r="J34" s="67"/>
      <c r="K34" s="71"/>
      <c r="L34" s="67"/>
      <c r="M34" s="38"/>
      <c r="O34" s="36"/>
      <c r="P34" s="38"/>
      <c r="Q34" s="38"/>
      <c r="R34" s="38"/>
      <c r="S34" s="38"/>
      <c r="T34" s="38"/>
      <c r="W34" s="39"/>
      <c r="X34" s="40"/>
      <c r="Y34" s="40"/>
      <c r="Z34" s="40"/>
    </row>
    <row r="35" spans="2:26" ht="15">
      <c r="B35" s="38" t="s">
        <v>45</v>
      </c>
      <c r="C35" s="38"/>
      <c r="D35" s="36"/>
      <c r="E35" s="38"/>
      <c r="F35" s="38"/>
      <c r="G35" s="38"/>
      <c r="H35" s="38"/>
      <c r="I35" s="36"/>
      <c r="J35" s="71">
        <v>14844</v>
      </c>
      <c r="K35" s="71"/>
      <c r="L35" s="71">
        <v>29656</v>
      </c>
      <c r="M35" s="38"/>
      <c r="N35" s="38" t="s">
        <v>46</v>
      </c>
      <c r="O35" s="36"/>
      <c r="P35" s="36"/>
      <c r="Q35" s="36"/>
      <c r="R35" s="36"/>
      <c r="S35" s="38"/>
      <c r="T35" s="38"/>
      <c r="W35" s="39"/>
      <c r="X35" s="40"/>
      <c r="Y35" s="40"/>
      <c r="Z35" s="40"/>
    </row>
    <row r="36" spans="2:26" ht="15">
      <c r="B36" s="38" t="s">
        <v>47</v>
      </c>
      <c r="C36" s="38"/>
      <c r="D36" s="36"/>
      <c r="E36" s="37"/>
      <c r="F36" s="37"/>
      <c r="G36" s="37"/>
      <c r="H36" s="37"/>
      <c r="I36" s="36"/>
      <c r="J36" s="71">
        <v>24739</v>
      </c>
      <c r="K36" s="71"/>
      <c r="L36" s="71">
        <v>25123</v>
      </c>
      <c r="M36" s="38"/>
      <c r="N36" s="38" t="s">
        <v>46</v>
      </c>
      <c r="O36" s="36"/>
      <c r="P36" s="37"/>
      <c r="Q36" s="36"/>
      <c r="R36" s="37"/>
      <c r="S36" s="38"/>
      <c r="T36" s="38"/>
      <c r="W36" s="39"/>
      <c r="X36" s="40"/>
      <c r="Y36" s="40"/>
      <c r="Z36" s="40"/>
    </row>
    <row r="37" spans="2:26" ht="15">
      <c r="B37" s="38" t="s">
        <v>48</v>
      </c>
      <c r="C37" s="38"/>
      <c r="D37" s="36"/>
      <c r="E37" s="38"/>
      <c r="F37" s="38"/>
      <c r="G37" s="38"/>
      <c r="H37" s="38"/>
      <c r="I37" s="36"/>
      <c r="J37" s="71">
        <v>29687</v>
      </c>
      <c r="K37" s="71"/>
      <c r="L37" s="71">
        <v>58090</v>
      </c>
      <c r="M37" s="38"/>
      <c r="N37" s="38" t="s">
        <v>49</v>
      </c>
      <c r="O37" s="36"/>
      <c r="P37" s="38"/>
      <c r="Q37" s="38"/>
      <c r="R37" s="38"/>
      <c r="S37" s="38"/>
      <c r="T37" s="38"/>
      <c r="W37" s="39"/>
      <c r="X37" s="39"/>
      <c r="Y37" s="39"/>
      <c r="Z37" s="39"/>
    </row>
    <row r="38" spans="2:26" ht="15">
      <c r="B38" s="38" t="s">
        <v>50</v>
      </c>
      <c r="C38" s="38"/>
      <c r="D38" s="36"/>
      <c r="E38" s="38"/>
      <c r="F38" s="38"/>
      <c r="G38" s="38"/>
      <c r="H38" s="38"/>
      <c r="I38" s="36"/>
      <c r="J38" s="71">
        <v>98957</v>
      </c>
      <c r="K38" s="71"/>
      <c r="L38" s="71">
        <v>177000</v>
      </c>
      <c r="M38" s="38"/>
      <c r="N38" s="38" t="s">
        <v>49</v>
      </c>
      <c r="O38" s="36"/>
      <c r="P38" s="37"/>
      <c r="Q38" s="37"/>
      <c r="R38" s="37"/>
      <c r="S38" s="38"/>
      <c r="T38" s="38"/>
      <c r="W38" s="39"/>
      <c r="X38" s="39"/>
      <c r="Y38" s="39"/>
      <c r="Z38" s="39"/>
    </row>
    <row r="39" spans="2:26" ht="15">
      <c r="B39" s="38" t="s">
        <v>51</v>
      </c>
      <c r="C39" s="38"/>
      <c r="D39" s="36"/>
      <c r="E39" s="38"/>
      <c r="F39" s="38"/>
      <c r="G39" s="38"/>
      <c r="H39" s="38"/>
      <c r="I39" s="36"/>
      <c r="J39" s="71">
        <v>23972</v>
      </c>
      <c r="K39" s="71"/>
      <c r="L39" s="71">
        <v>0</v>
      </c>
      <c r="M39" s="38"/>
      <c r="N39" s="38" t="s">
        <v>82</v>
      </c>
      <c r="O39" s="36"/>
      <c r="P39" s="38"/>
      <c r="Q39" s="38"/>
      <c r="R39" s="38"/>
      <c r="S39" s="38"/>
      <c r="T39" s="38"/>
      <c r="W39" s="39"/>
      <c r="X39" s="39"/>
      <c r="Y39" s="39"/>
      <c r="Z39" s="39"/>
    </row>
    <row r="40" spans="2:26" ht="15">
      <c r="B40" s="38" t="s">
        <v>62</v>
      </c>
      <c r="C40" s="38"/>
      <c r="D40" s="36"/>
      <c r="E40" s="38"/>
      <c r="F40" s="38"/>
      <c r="G40" s="38"/>
      <c r="H40" s="38"/>
      <c r="I40" s="36"/>
      <c r="J40" s="71">
        <v>9896</v>
      </c>
      <c r="K40" s="71"/>
      <c r="L40" s="71"/>
      <c r="M40" s="38"/>
      <c r="N40" s="38" t="s">
        <v>65</v>
      </c>
      <c r="O40" s="36"/>
      <c r="P40" s="38"/>
      <c r="Q40" s="38"/>
      <c r="R40" s="38"/>
      <c r="S40" s="38"/>
      <c r="T40" s="38"/>
      <c r="W40" s="39"/>
      <c r="X40" s="39"/>
      <c r="Y40" s="39"/>
      <c r="Z40" s="39"/>
    </row>
    <row r="41" spans="2:26" ht="15">
      <c r="B41" s="38" t="s">
        <v>52</v>
      </c>
      <c r="C41" s="38"/>
      <c r="D41" s="36"/>
      <c r="E41" s="38"/>
      <c r="F41" s="38"/>
      <c r="G41" s="38"/>
      <c r="H41" s="38"/>
      <c r="I41" s="36"/>
      <c r="J41" s="71">
        <v>29687</v>
      </c>
      <c r="K41" s="71"/>
      <c r="L41" s="71">
        <v>49233</v>
      </c>
      <c r="M41" s="38"/>
      <c r="N41" s="38" t="s">
        <v>46</v>
      </c>
      <c r="O41" s="36"/>
      <c r="P41" s="38"/>
      <c r="Q41" s="38"/>
      <c r="R41" s="38"/>
      <c r="S41" s="38"/>
      <c r="T41" s="38"/>
      <c r="W41" s="39"/>
      <c r="X41" s="39"/>
      <c r="Y41" s="39"/>
      <c r="Z41" s="39"/>
    </row>
    <row r="42" spans="2:26" ht="15">
      <c r="B42" s="38" t="s">
        <v>53</v>
      </c>
      <c r="C42" s="38"/>
      <c r="D42" s="36"/>
      <c r="E42" s="38"/>
      <c r="F42" s="38"/>
      <c r="G42" s="38"/>
      <c r="H42" s="38"/>
      <c r="I42" s="36"/>
      <c r="J42" s="77">
        <v>29687</v>
      </c>
      <c r="K42" s="71"/>
      <c r="L42" s="77">
        <v>48377</v>
      </c>
      <c r="M42" s="38"/>
      <c r="N42" s="38" t="s">
        <v>46</v>
      </c>
      <c r="O42" s="36"/>
      <c r="P42" s="38"/>
      <c r="Q42" s="38"/>
      <c r="R42" s="38"/>
      <c r="S42" s="38"/>
      <c r="T42" s="38"/>
      <c r="W42" s="39"/>
      <c r="X42" s="39"/>
      <c r="Y42" s="39"/>
      <c r="Z42" s="39"/>
    </row>
    <row r="43" spans="2:26" ht="15">
      <c r="B43" s="38" t="s">
        <v>54</v>
      </c>
      <c r="C43" s="38"/>
      <c r="D43" s="36"/>
      <c r="E43" s="38"/>
      <c r="F43" s="38"/>
      <c r="G43" s="38"/>
      <c r="H43" s="38"/>
      <c r="I43" s="61"/>
      <c r="J43" s="78">
        <v>4948</v>
      </c>
      <c r="K43" s="79"/>
      <c r="L43" s="78">
        <v>15000</v>
      </c>
      <c r="M43" s="80"/>
      <c r="N43" s="38" t="s">
        <v>46</v>
      </c>
      <c r="O43" s="38"/>
      <c r="P43" s="38"/>
      <c r="Q43" s="38"/>
      <c r="R43" s="38"/>
      <c r="S43" s="38"/>
      <c r="T43" s="38"/>
      <c r="W43" s="39"/>
      <c r="X43" s="39"/>
      <c r="Y43" s="39"/>
      <c r="Z43" s="39"/>
    </row>
    <row r="44" spans="2:26" ht="15.75">
      <c r="B44" s="37"/>
      <c r="C44" s="75" t="s">
        <v>63</v>
      </c>
      <c r="D44" s="36"/>
      <c r="E44" s="38"/>
      <c r="F44" s="38"/>
      <c r="G44" s="38"/>
      <c r="H44" s="38"/>
      <c r="I44" s="38"/>
      <c r="J44" s="81">
        <f>SUM(J35:J43)</f>
        <v>266417</v>
      </c>
      <c r="K44" s="82"/>
      <c r="L44" s="81">
        <f>SUM(L35:L43)</f>
        <v>402479</v>
      </c>
      <c r="M44" s="38"/>
      <c r="N44" s="72"/>
      <c r="O44" s="72"/>
      <c r="P44" s="72"/>
      <c r="Q44" s="72"/>
      <c r="R44" s="72"/>
      <c r="S44" s="38"/>
      <c r="T44" s="36"/>
      <c r="U44" s="41"/>
      <c r="V44" s="41"/>
      <c r="W44" s="39"/>
      <c r="X44" s="39"/>
      <c r="Y44" s="39"/>
      <c r="Z44" s="39"/>
    </row>
    <row r="45" spans="2:26" ht="15.75">
      <c r="B45" s="37"/>
      <c r="C45" s="72"/>
      <c r="D45" s="36"/>
      <c r="E45" s="38"/>
      <c r="F45" s="38"/>
      <c r="G45" s="38"/>
      <c r="H45" s="38"/>
      <c r="I45" s="38"/>
      <c r="J45" s="83"/>
      <c r="K45" s="83"/>
      <c r="L45" s="76"/>
      <c r="M45" s="75"/>
      <c r="N45" s="72"/>
      <c r="O45" s="72"/>
      <c r="P45" s="72"/>
      <c r="Q45" s="72"/>
      <c r="R45" s="72"/>
      <c r="S45" s="38"/>
      <c r="T45" s="36"/>
      <c r="U45" s="41"/>
      <c r="V45" s="41"/>
      <c r="W45" s="39"/>
      <c r="X45" s="39"/>
      <c r="Y45" s="39"/>
      <c r="Z45" s="39"/>
    </row>
    <row r="46" spans="2:22" ht="15.75">
      <c r="B46" s="38"/>
      <c r="C46" s="72" t="s">
        <v>55</v>
      </c>
      <c r="D46" s="36"/>
      <c r="E46" s="38"/>
      <c r="F46" s="38"/>
      <c r="G46" s="38"/>
      <c r="H46" s="38"/>
      <c r="I46" s="38"/>
      <c r="J46" s="84">
        <f>SUM(J31,J44)</f>
        <v>748392</v>
      </c>
      <c r="K46" s="83"/>
      <c r="L46" s="76">
        <f>+L31</f>
        <v>97089</v>
      </c>
      <c r="M46" s="36"/>
      <c r="N46" s="38"/>
      <c r="O46" s="38"/>
      <c r="P46" s="38"/>
      <c r="Q46" s="38"/>
      <c r="R46" s="38"/>
      <c r="S46" s="38"/>
      <c r="T46" s="36"/>
      <c r="U46"/>
      <c r="V46"/>
    </row>
    <row r="47" spans="2:20" ht="15.75">
      <c r="B47" s="38"/>
      <c r="C47" s="72"/>
      <c r="D47" s="38"/>
      <c r="E47" s="38"/>
      <c r="F47" s="38"/>
      <c r="G47" s="38"/>
      <c r="H47" s="38"/>
      <c r="I47" s="38"/>
      <c r="J47" s="72"/>
      <c r="K47" s="72"/>
      <c r="L47" s="72"/>
      <c r="M47" s="38"/>
      <c r="N47" s="38"/>
      <c r="O47" s="38"/>
      <c r="P47" s="38"/>
      <c r="Q47" s="38"/>
      <c r="R47" s="38"/>
      <c r="S47" s="38"/>
      <c r="T47" s="38"/>
    </row>
    <row r="48" spans="2:20" ht="15.75">
      <c r="B48" s="38"/>
      <c r="C48" s="72" t="s">
        <v>56</v>
      </c>
      <c r="D48" s="38"/>
      <c r="E48" s="38"/>
      <c r="F48" s="38"/>
      <c r="G48" s="38"/>
      <c r="H48" s="38"/>
      <c r="I48" s="38"/>
      <c r="J48" s="72"/>
      <c r="K48" s="72"/>
      <c r="L48" s="85">
        <f>SUM(L44:L46)</f>
        <v>499568</v>
      </c>
      <c r="M48" s="38"/>
      <c r="N48" s="38"/>
      <c r="O48" s="38"/>
      <c r="P48" s="38"/>
      <c r="Q48" s="38"/>
      <c r="R48" s="38"/>
      <c r="S48" s="38"/>
      <c r="T48" s="38"/>
    </row>
    <row r="49" spans="2:20" ht="15.75">
      <c r="B49" s="38"/>
      <c r="C49" s="38"/>
      <c r="D49" s="38"/>
      <c r="E49" s="38"/>
      <c r="F49" s="38"/>
      <c r="G49" s="38"/>
      <c r="H49" s="38"/>
      <c r="I49" s="38"/>
      <c r="J49" s="72"/>
      <c r="K49" s="72"/>
      <c r="L49" s="72"/>
      <c r="M49" s="38"/>
      <c r="N49" s="38"/>
      <c r="O49" s="38"/>
      <c r="P49" s="38"/>
      <c r="Q49" s="38"/>
      <c r="R49" s="38"/>
      <c r="S49" s="38"/>
      <c r="T49" s="38"/>
    </row>
    <row r="50" spans="10:12" ht="12.75">
      <c r="J50" s="42"/>
      <c r="K50" s="42"/>
      <c r="L50" s="42"/>
    </row>
    <row r="51" spans="10:12" ht="12.75">
      <c r="J51" s="42"/>
      <c r="K51" s="42"/>
      <c r="L51" s="42"/>
    </row>
    <row r="52" spans="10:12" ht="12.75">
      <c r="J52" s="42"/>
      <c r="K52" s="42"/>
      <c r="L52" s="42"/>
    </row>
    <row r="53" spans="10:12" ht="12.75">
      <c r="J53" s="42"/>
      <c r="K53" s="42"/>
      <c r="L53" s="42"/>
    </row>
    <row r="54" spans="10:12" ht="12.75">
      <c r="J54" s="42"/>
      <c r="K54" s="42"/>
      <c r="L54" s="42"/>
    </row>
  </sheetData>
  <printOptions/>
  <pageMargins left="0.75" right="0.75" top="1" bottom="1" header="0.5" footer="0.5"/>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Leonard Shi</cp:lastModifiedBy>
  <cp:lastPrinted>2004-04-12T14:23:31Z</cp:lastPrinted>
  <dcterms:created xsi:type="dcterms:W3CDTF">2003-12-29T19:39:16Z</dcterms:created>
  <dcterms:modified xsi:type="dcterms:W3CDTF">2004-04-30T20:25:37Z</dcterms:modified>
  <cp:category/>
  <cp:version/>
  <cp:contentType/>
  <cp:contentStatus/>
</cp:coreProperties>
</file>