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85" yWindow="255" windowWidth="12120" windowHeight="9090"/>
  </bookViews>
  <sheets>
    <sheet name="0519" sheetId="4" r:id="rId1"/>
  </sheets>
  <definedNames>
    <definedName name="INTERNET">#REF!</definedName>
    <definedName name="_xlnm.Print_Area" localSheetId="0">'0519'!$A$2:$L$59</definedName>
    <definedName name="_xlnm.Print_Area">#REF!</definedName>
    <definedName name="PRINT_AREA_MI">#REF!</definedName>
    <definedName name="SOURCE">#REF!</definedName>
    <definedName name="TITLE">#REF!</definedName>
  </definedNames>
  <calcPr calcId="125725"/>
</workbook>
</file>

<file path=xl/calcChain.xml><?xml version="1.0" encoding="utf-8"?>
<calcChain xmlns="http://schemas.openxmlformats.org/spreadsheetml/2006/main">
  <c r="L50" i="4"/>
  <c r="K50"/>
  <c r="J50"/>
  <c r="I50"/>
  <c r="H50"/>
  <c r="G50"/>
  <c r="E50"/>
  <c r="D50"/>
  <c r="C50"/>
</calcChain>
</file>

<file path=xl/sharedStrings.xml><?xml version="1.0" encoding="utf-8"?>
<sst xmlns="http://schemas.openxmlformats.org/spreadsheetml/2006/main" count="83" uniqueCount="62">
  <si>
    <t>Country</t>
  </si>
  <si>
    <t>Australia</t>
  </si>
  <si>
    <t>Belgium</t>
  </si>
  <si>
    <t>Canada</t>
  </si>
  <si>
    <t>Denmark</t>
  </si>
  <si>
    <t>Egypt</t>
  </si>
  <si>
    <t>France</t>
  </si>
  <si>
    <t>Germany</t>
  </si>
  <si>
    <t>Greece</t>
  </si>
  <si>
    <t>Israel</t>
  </si>
  <si>
    <t>Italy</t>
  </si>
  <si>
    <t>Japan</t>
  </si>
  <si>
    <t>Jordan</t>
  </si>
  <si>
    <t>Korea, South</t>
  </si>
  <si>
    <t>Kuwait</t>
  </si>
  <si>
    <t>Netherlands</t>
  </si>
  <si>
    <t>Norway</t>
  </si>
  <si>
    <t>Portugal</t>
  </si>
  <si>
    <t>Saudi Arabia</t>
  </si>
  <si>
    <t>Singapore</t>
  </si>
  <si>
    <t>Spain</t>
  </si>
  <si>
    <t>Thailand</t>
  </si>
  <si>
    <t>Turkey</t>
  </si>
  <si>
    <t>United Kingdom</t>
  </si>
  <si>
    <t>United Arab Emirates</t>
  </si>
  <si>
    <t>Bahrain</t>
  </si>
  <si>
    <t>\1 Includes countries not shown.</t>
  </si>
  <si>
    <t>Taiwan \2</t>
  </si>
  <si>
    <t xml:space="preserve">     Total \1</t>
  </si>
  <si>
    <t>FOOTNOTES:</t>
  </si>
  <si>
    <t>India</t>
  </si>
  <si>
    <t>China</t>
  </si>
  <si>
    <t>Finland</t>
  </si>
  <si>
    <t>Kazakhstan</t>
  </si>
  <si>
    <t>Poland</t>
  </si>
  <si>
    <t>Colombia</t>
  </si>
  <si>
    <t>Nigeria</t>
  </si>
  <si>
    <t>El Salvador</t>
  </si>
  <si>
    <t>Mexico</t>
  </si>
  <si>
    <t>Venezuela</t>
  </si>
  <si>
    <t>Afghanistan</t>
  </si>
  <si>
    <t>Malaysia</t>
  </si>
  <si>
    <t>Iraq</t>
  </si>
  <si>
    <t>Morocco</t>
  </si>
  <si>
    <t>Georgia</t>
  </si>
  <si>
    <t>Pakistan</t>
  </si>
  <si>
    <t>Kenya</t>
  </si>
  <si>
    <t>Argentina</t>
  </si>
  <si>
    <t>Brazil</t>
  </si>
  <si>
    <t>Uruguay</t>
  </si>
  <si>
    <t>Ecuador</t>
  </si>
  <si>
    <t>Peru</t>
  </si>
  <si>
    <t>*</t>
  </si>
  <si>
    <t>(NA)</t>
  </si>
  <si>
    <t>Table with row headers in column A and column headers in rows 4. Leading dots indicate sub-parts.</t>
  </si>
  <si>
    <t>\2 See footnote 2, Table 1297.</t>
  </si>
  <si>
    <t>Internet release date: 9/30/2010</t>
  </si>
  <si>
    <t>Table 519. U.S. Military Sales Deliveries by Selected Country: 1995 to 2009</t>
  </si>
  <si>
    <t>SYMBOLS:</t>
  </si>
  <si>
    <t>NA Not Available</t>
  </si>
  <si>
    <t>[In millions of dollars (12,100 represents $12,100,000,000). For year ending September 30. Represents Department of Defense military sales]</t>
  </si>
  <si>
    <t>Source: U.S. Department of Defense, Defense Security Cooperation Agency, "DSCA Data and Statistics"; see also http://www.dsca.osd.mil/data_stats.htm</t>
  </si>
</sst>
</file>

<file path=xl/styles.xml><?xml version="1.0" encoding="utf-8"?>
<styleSheet xmlns="http://schemas.openxmlformats.org/spreadsheetml/2006/main">
  <fonts count="7">
    <font>
      <sz val="12"/>
      <name val="Courier New"/>
    </font>
    <font>
      <u/>
      <sz val="10.45"/>
      <color indexed="12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sz val="12"/>
      <name val="Courier New"/>
      <family val="3"/>
    </font>
    <font>
      <sz val="12"/>
      <color rgb="FFFFFFFF"/>
      <name val="Courier New"/>
      <family val="3"/>
    </font>
    <font>
      <sz val="12"/>
      <color indexed="12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 applyAlignment="1"/>
    <xf numFmtId="0" fontId="3" fillId="2" borderId="0" xfId="1" applyFont="1" applyFill="1" applyAlignment="1"/>
    <xf numFmtId="0" fontId="3" fillId="2" borderId="0" xfId="1" applyFont="1" applyFill="1" applyAlignment="1">
      <alignment horizontal="right"/>
    </xf>
    <xf numFmtId="1" fontId="3" fillId="2" borderId="0" xfId="1" applyNumberFormat="1" applyFont="1" applyFill="1" applyAlignment="1">
      <alignment horizontal="right"/>
    </xf>
    <xf numFmtId="0" fontId="2" fillId="2" borderId="0" xfId="1" applyFont="1" applyFill="1" applyAlignment="1"/>
    <xf numFmtId="0" fontId="2" fillId="2" borderId="4" xfId="1" applyFont="1" applyFill="1" applyBorder="1" applyAlignment="1">
      <alignment horizontal="right"/>
    </xf>
    <xf numFmtId="0" fontId="3" fillId="2" borderId="2" xfId="1" applyFont="1" applyFill="1" applyBorder="1" applyAlignment="1"/>
    <xf numFmtId="3" fontId="2" fillId="2" borderId="5" xfId="1" applyNumberFormat="1" applyFon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3" fontId="3" fillId="2" borderId="0" xfId="1" quotePrefix="1" applyNumberFormat="1" applyFont="1" applyFill="1" applyBorder="1" applyAlignment="1">
      <alignment horizontal="right"/>
    </xf>
    <xf numFmtId="0" fontId="3" fillId="2" borderId="0" xfId="1" applyFont="1" applyFill="1" applyBorder="1" applyAlignment="1"/>
    <xf numFmtId="0" fontId="3" fillId="2" borderId="3" xfId="1" applyFont="1" applyFill="1" applyBorder="1" applyAlignment="1"/>
    <xf numFmtId="3" fontId="3" fillId="2" borderId="1" xfId="1" applyNumberFormat="1" applyFont="1" applyFill="1" applyBorder="1" applyAlignment="1">
      <alignment horizontal="right"/>
    </xf>
    <xf numFmtId="0" fontId="5" fillId="2" borderId="0" xfId="1" applyFont="1" applyFill="1" applyAlignment="1"/>
    <xf numFmtId="0" fontId="2" fillId="2" borderId="8" xfId="1" applyFont="1" applyFill="1" applyBorder="1" applyAlignment="1">
      <alignment horizontal="right"/>
    </xf>
    <xf numFmtId="1" fontId="2" fillId="2" borderId="4" xfId="1" applyNumberFormat="1" applyFont="1" applyFill="1" applyBorder="1" applyAlignment="1">
      <alignment horizontal="right"/>
    </xf>
    <xf numFmtId="3" fontId="6" fillId="2" borderId="5" xfId="2" applyNumberFormat="1" applyFont="1" applyFill="1" applyBorder="1" applyAlignment="1" applyProtection="1">
      <alignment horizontal="right"/>
    </xf>
    <xf numFmtId="0" fontId="3" fillId="2" borderId="7" xfId="1" applyFont="1" applyFill="1" applyBorder="1" applyAlignment="1">
      <alignment horizontal="center"/>
    </xf>
    <xf numFmtId="0" fontId="6" fillId="2" borderId="2" xfId="2" applyFont="1" applyFill="1" applyBorder="1" applyAlignment="1" applyProtection="1"/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left" wrapText="1"/>
    </xf>
    <xf numFmtId="0" fontId="2" fillId="2" borderId="0" xfId="1" applyFont="1" applyFill="1" applyAlignment="1">
      <alignment horizontal="left" wrapText="1"/>
    </xf>
    <xf numFmtId="0" fontId="3" fillId="2" borderId="6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horizontal="left" wrapText="1"/>
    </xf>
    <xf numFmtId="3" fontId="3" fillId="2" borderId="0" xfId="1" applyNumberFormat="1" applyFont="1" applyFill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showGridLines="0"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96875" defaultRowHeight="15.75"/>
  <cols>
    <col min="1" max="1" width="32.3984375" style="1" customWidth="1"/>
    <col min="2" max="2" width="12.69921875" style="2" customWidth="1"/>
    <col min="3" max="9" width="13.09765625" style="2" customWidth="1"/>
    <col min="10" max="10" width="13.19921875" style="2" customWidth="1"/>
    <col min="11" max="11" width="11" style="2" customWidth="1"/>
    <col min="12" max="12" width="11.8984375" style="3" bestFit="1" customWidth="1"/>
    <col min="13" max="16384" width="8.796875" style="1"/>
  </cols>
  <sheetData>
    <row r="1" spans="1:12" ht="3" customHeight="1">
      <c r="A1" s="15" t="s">
        <v>54</v>
      </c>
    </row>
    <row r="2" spans="1:12" ht="15.75" customHeight="1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7.25" customHeight="1">
      <c r="A3" s="22" t="s">
        <v>60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s="4" customFormat="1" ht="16.5">
      <c r="A4" s="19" t="s">
        <v>0</v>
      </c>
      <c r="B4" s="16">
        <v>1995</v>
      </c>
      <c r="C4" s="5">
        <v>2000</v>
      </c>
      <c r="D4" s="5">
        <v>2001</v>
      </c>
      <c r="E4" s="5">
        <v>2002</v>
      </c>
      <c r="F4" s="5">
        <v>2003</v>
      </c>
      <c r="G4" s="5">
        <v>2004</v>
      </c>
      <c r="H4" s="5">
        <v>2005</v>
      </c>
      <c r="I4" s="5">
        <v>2006</v>
      </c>
      <c r="J4" s="5">
        <v>2007</v>
      </c>
      <c r="K4" s="5">
        <v>2008</v>
      </c>
      <c r="L4" s="17">
        <v>2009</v>
      </c>
    </row>
    <row r="5" spans="1:12" ht="16.5">
      <c r="A5" s="20" t="s">
        <v>28</v>
      </c>
      <c r="B5" s="7">
        <v>12100.437</v>
      </c>
      <c r="C5" s="8">
        <v>10885.842000000001</v>
      </c>
      <c r="D5" s="8">
        <v>12415.352999999999</v>
      </c>
      <c r="E5" s="8">
        <v>10419.607</v>
      </c>
      <c r="F5" s="8">
        <v>9738.8549999999996</v>
      </c>
      <c r="G5" s="8">
        <v>11403.535</v>
      </c>
      <c r="H5" s="8">
        <v>11184.337</v>
      </c>
      <c r="I5" s="8">
        <v>11601.800999999999</v>
      </c>
      <c r="J5" s="8">
        <v>12566.129000000001</v>
      </c>
      <c r="K5" s="8">
        <v>11828.474</v>
      </c>
      <c r="L5" s="8">
        <v>12521.675999999999</v>
      </c>
    </row>
    <row r="6" spans="1:12">
      <c r="A6" s="6" t="s">
        <v>40</v>
      </c>
      <c r="B6" s="18" t="s">
        <v>53</v>
      </c>
      <c r="C6" s="10">
        <v>0</v>
      </c>
      <c r="D6" s="10">
        <v>0</v>
      </c>
      <c r="E6" s="10">
        <v>1.4510000000000001</v>
      </c>
      <c r="F6" s="10">
        <v>17.036999999999999</v>
      </c>
      <c r="G6" s="10">
        <v>109.532</v>
      </c>
      <c r="H6" s="10">
        <v>169.351</v>
      </c>
      <c r="I6" s="10">
        <v>172.50899999999999</v>
      </c>
      <c r="J6" s="11">
        <v>17.648</v>
      </c>
      <c r="K6" s="10">
        <v>7.0129999999999999</v>
      </c>
      <c r="L6" s="10">
        <v>2.2909999999999999</v>
      </c>
    </row>
    <row r="7" spans="1:12">
      <c r="A7" s="6" t="s">
        <v>47</v>
      </c>
      <c r="B7" s="18" t="s">
        <v>53</v>
      </c>
      <c r="C7" s="10">
        <v>10.08</v>
      </c>
      <c r="D7" s="10">
        <v>26.533999999999999</v>
      </c>
      <c r="E7" s="10">
        <v>8.2089999999999996</v>
      </c>
      <c r="F7" s="10">
        <v>4.2759999999999998</v>
      </c>
      <c r="G7" s="10">
        <v>3.9</v>
      </c>
      <c r="H7" s="10">
        <v>4.0990000000000002</v>
      </c>
      <c r="I7" s="10">
        <v>6.0549999999999997</v>
      </c>
      <c r="J7" s="10">
        <v>8.0630000000000006</v>
      </c>
      <c r="K7" s="10">
        <v>22.541</v>
      </c>
      <c r="L7" s="10">
        <v>10.026999999999999</v>
      </c>
    </row>
    <row r="8" spans="1:12">
      <c r="A8" s="6" t="s">
        <v>1</v>
      </c>
      <c r="B8" s="9">
        <v>303</v>
      </c>
      <c r="C8" s="10">
        <v>331.851</v>
      </c>
      <c r="D8" s="10">
        <v>303.34699999999998</v>
      </c>
      <c r="E8" s="10">
        <v>215.84899999999999</v>
      </c>
      <c r="F8" s="10">
        <v>208.01</v>
      </c>
      <c r="G8" s="10">
        <v>193.078</v>
      </c>
      <c r="H8" s="10">
        <v>349.68400000000003</v>
      </c>
      <c r="I8" s="10">
        <v>349.83499999999998</v>
      </c>
      <c r="J8" s="10">
        <v>780.16499999999996</v>
      </c>
      <c r="K8" s="10">
        <v>916.38499999999999</v>
      </c>
      <c r="L8" s="10">
        <v>375.05900000000003</v>
      </c>
    </row>
    <row r="9" spans="1:12">
      <c r="A9" s="6" t="s">
        <v>25</v>
      </c>
      <c r="B9" s="9">
        <v>40</v>
      </c>
      <c r="C9" s="10">
        <v>55.09</v>
      </c>
      <c r="D9" s="10">
        <v>338.23</v>
      </c>
      <c r="E9" s="10">
        <v>83.665000000000006</v>
      </c>
      <c r="F9" s="10">
        <v>90.051000000000002</v>
      </c>
      <c r="G9" s="10">
        <v>87.983000000000004</v>
      </c>
      <c r="H9" s="10">
        <v>64.929000000000002</v>
      </c>
      <c r="I9" s="10">
        <v>54.825000000000003</v>
      </c>
      <c r="J9" s="10">
        <v>84.073999999999998</v>
      </c>
      <c r="K9" s="10">
        <v>42.15</v>
      </c>
      <c r="L9" s="10">
        <v>100.97</v>
      </c>
    </row>
    <row r="10" spans="1:12">
      <c r="A10" s="6" t="s">
        <v>2</v>
      </c>
      <c r="B10" s="9">
        <v>8</v>
      </c>
      <c r="C10" s="10">
        <v>61.162999999999997</v>
      </c>
      <c r="D10" s="10">
        <v>168.946</v>
      </c>
      <c r="E10" s="10">
        <v>68.323999999999998</v>
      </c>
      <c r="F10" s="10">
        <v>70.643000000000001</v>
      </c>
      <c r="G10" s="10">
        <v>42.146999999999998</v>
      </c>
      <c r="H10" s="10">
        <v>49.378</v>
      </c>
      <c r="I10" s="10">
        <v>52.603999999999999</v>
      </c>
      <c r="J10" s="10">
        <v>48.725000000000001</v>
      </c>
      <c r="K10" s="10">
        <v>43.695999999999998</v>
      </c>
      <c r="L10" s="10">
        <v>38.718000000000004</v>
      </c>
    </row>
    <row r="11" spans="1:12">
      <c r="A11" s="6" t="s">
        <v>48</v>
      </c>
      <c r="B11" s="18" t="s">
        <v>53</v>
      </c>
      <c r="C11" s="10">
        <v>60.637</v>
      </c>
      <c r="D11" s="10">
        <v>50.677999999999997</v>
      </c>
      <c r="E11" s="10">
        <v>39.787999999999997</v>
      </c>
      <c r="F11" s="10">
        <v>13.371</v>
      </c>
      <c r="G11" s="10">
        <v>13.718</v>
      </c>
      <c r="H11" s="10">
        <v>10.641999999999999</v>
      </c>
      <c r="I11" s="10">
        <v>27.91</v>
      </c>
      <c r="J11" s="10">
        <v>61.911999999999999</v>
      </c>
      <c r="K11" s="10">
        <v>54.712000000000003</v>
      </c>
      <c r="L11" s="10">
        <v>46.33</v>
      </c>
    </row>
    <row r="12" spans="1:12">
      <c r="A12" s="6" t="s">
        <v>3</v>
      </c>
      <c r="B12" s="9">
        <v>127</v>
      </c>
      <c r="C12" s="10">
        <v>83.566999999999993</v>
      </c>
      <c r="D12" s="10">
        <v>113.276</v>
      </c>
      <c r="E12" s="10">
        <v>85.186999999999998</v>
      </c>
      <c r="F12" s="10">
        <v>154.798</v>
      </c>
      <c r="G12" s="10">
        <v>144.447</v>
      </c>
      <c r="H12" s="10">
        <v>149.64500000000001</v>
      </c>
      <c r="I12" s="10">
        <v>182.7</v>
      </c>
      <c r="J12" s="10">
        <v>246.755</v>
      </c>
      <c r="K12" s="10">
        <v>468.25799999999998</v>
      </c>
      <c r="L12" s="10">
        <v>530.07899999999995</v>
      </c>
    </row>
    <row r="13" spans="1:12">
      <c r="A13" s="6" t="s">
        <v>31</v>
      </c>
      <c r="B13" s="18" t="s">
        <v>53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259718</v>
      </c>
    </row>
    <row r="14" spans="1:12">
      <c r="A14" s="6" t="s">
        <v>35</v>
      </c>
      <c r="B14" s="18" t="s">
        <v>53</v>
      </c>
      <c r="C14" s="10">
        <v>14.295999999999999</v>
      </c>
      <c r="D14" s="10">
        <v>214.11699999999999</v>
      </c>
      <c r="E14" s="10">
        <v>25.082000000000001</v>
      </c>
      <c r="F14" s="10">
        <v>10.489000000000001</v>
      </c>
      <c r="G14" s="10">
        <v>52.762</v>
      </c>
      <c r="H14" s="10">
        <v>40.822000000000003</v>
      </c>
      <c r="I14" s="10">
        <v>85.665999999999997</v>
      </c>
      <c r="J14" s="10">
        <v>199.09200000000001</v>
      </c>
      <c r="K14" s="10">
        <v>124.129</v>
      </c>
      <c r="L14" s="10">
        <v>109.96299999999999</v>
      </c>
    </row>
    <row r="15" spans="1:12">
      <c r="A15" s="6" t="s">
        <v>4</v>
      </c>
      <c r="B15" s="9">
        <v>54</v>
      </c>
      <c r="C15" s="10">
        <v>42.893999999999998</v>
      </c>
      <c r="D15" s="10">
        <v>109.066</v>
      </c>
      <c r="E15" s="10">
        <v>23.122</v>
      </c>
      <c r="F15" s="10">
        <v>13.964</v>
      </c>
      <c r="G15" s="10">
        <v>22.405999999999999</v>
      </c>
      <c r="H15" s="10">
        <v>40.405000000000001</v>
      </c>
      <c r="I15" s="10">
        <v>49.192999999999998</v>
      </c>
      <c r="J15" s="10">
        <v>62.692999999999998</v>
      </c>
      <c r="K15" s="10">
        <v>57.347000000000001</v>
      </c>
      <c r="L15" s="10">
        <v>42.902999999999999</v>
      </c>
    </row>
    <row r="16" spans="1:12">
      <c r="A16" s="6" t="s">
        <v>50</v>
      </c>
      <c r="B16" s="18" t="s">
        <v>53</v>
      </c>
      <c r="C16" s="10">
        <v>0.68200000000000005</v>
      </c>
      <c r="D16" s="10">
        <v>1.1870000000000001</v>
      </c>
      <c r="E16" s="10">
        <v>1.2789999999999999</v>
      </c>
      <c r="F16" s="10">
        <v>1.4870000000000001</v>
      </c>
      <c r="G16" s="10">
        <v>3.1949999999999998</v>
      </c>
      <c r="H16" s="10">
        <v>3.964</v>
      </c>
      <c r="I16" s="10">
        <v>5.6189999999999998</v>
      </c>
      <c r="J16" s="10">
        <v>7.016</v>
      </c>
      <c r="K16" s="10">
        <v>2.7229999999999999</v>
      </c>
      <c r="L16" s="10">
        <v>2.246</v>
      </c>
    </row>
    <row r="17" spans="1:12">
      <c r="A17" s="6" t="s">
        <v>5</v>
      </c>
      <c r="B17" s="9">
        <v>1479</v>
      </c>
      <c r="C17" s="10">
        <v>1092.404</v>
      </c>
      <c r="D17" s="10">
        <v>875.24900000000002</v>
      </c>
      <c r="E17" s="10">
        <v>1701.1079999999999</v>
      </c>
      <c r="F17" s="10">
        <v>1077.9290000000001</v>
      </c>
      <c r="G17" s="10">
        <v>1512.6469999999999</v>
      </c>
      <c r="H17" s="10">
        <v>1421.54</v>
      </c>
      <c r="I17" s="10">
        <v>1195.297</v>
      </c>
      <c r="J17" s="10">
        <v>1225.1679999999999</v>
      </c>
      <c r="K17" s="10">
        <v>856.19600000000003</v>
      </c>
      <c r="L17" s="10">
        <v>878.92899999999997</v>
      </c>
    </row>
    <row r="18" spans="1:12">
      <c r="A18" s="6" t="s">
        <v>37</v>
      </c>
      <c r="B18" s="18" t="s">
        <v>53</v>
      </c>
      <c r="C18" s="10">
        <v>13.122</v>
      </c>
      <c r="D18" s="10">
        <v>4.4139999999999997</v>
      </c>
      <c r="E18" s="10">
        <v>1.605</v>
      </c>
      <c r="F18" s="10">
        <v>1.7150000000000001</v>
      </c>
      <c r="G18" s="10">
        <v>2.903</v>
      </c>
      <c r="H18" s="10">
        <v>2.585</v>
      </c>
      <c r="I18" s="10">
        <v>2.4340000000000002</v>
      </c>
      <c r="J18" s="10">
        <v>1.8069999999999999</v>
      </c>
      <c r="K18" s="10">
        <v>5.8620000000000001</v>
      </c>
      <c r="L18" s="10">
        <v>13.093</v>
      </c>
    </row>
    <row r="19" spans="1:12">
      <c r="A19" s="6" t="s">
        <v>32</v>
      </c>
      <c r="B19" s="18" t="s">
        <v>53</v>
      </c>
      <c r="C19" s="10">
        <v>690.077</v>
      </c>
      <c r="D19" s="10">
        <v>147.089</v>
      </c>
      <c r="E19" s="10">
        <v>68.054000000000002</v>
      </c>
      <c r="F19" s="10">
        <v>39.869</v>
      </c>
      <c r="G19" s="10">
        <v>45.677</v>
      </c>
      <c r="H19" s="10">
        <v>37.872</v>
      </c>
      <c r="I19" s="10">
        <v>73.921000000000006</v>
      </c>
      <c r="J19" s="10">
        <v>27.623000000000001</v>
      </c>
      <c r="K19" s="10">
        <v>86.298000000000002</v>
      </c>
      <c r="L19" s="10">
        <v>84.495000000000005</v>
      </c>
    </row>
    <row r="20" spans="1:12">
      <c r="A20" s="6" t="s">
        <v>6</v>
      </c>
      <c r="B20" s="9">
        <v>64</v>
      </c>
      <c r="C20" s="10">
        <v>217.06200000000001</v>
      </c>
      <c r="D20" s="10">
        <v>141.74</v>
      </c>
      <c r="E20" s="10">
        <v>206.08500000000001</v>
      </c>
      <c r="F20" s="10">
        <v>275.72699999999998</v>
      </c>
      <c r="G20" s="10">
        <v>98.674000000000007</v>
      </c>
      <c r="H20" s="10">
        <v>68.801000000000002</v>
      </c>
      <c r="I20" s="10">
        <v>42.134999999999998</v>
      </c>
      <c r="J20" s="10">
        <v>45.113999999999997</v>
      </c>
      <c r="K20" s="10">
        <v>57.33</v>
      </c>
      <c r="L20" s="10">
        <v>61.137999999999998</v>
      </c>
    </row>
    <row r="21" spans="1:12">
      <c r="A21" s="6" t="s">
        <v>44</v>
      </c>
      <c r="B21" s="18" t="s">
        <v>53</v>
      </c>
      <c r="C21" s="10">
        <v>3.3239999999999998</v>
      </c>
      <c r="D21" s="10">
        <v>5.1710000000000003</v>
      </c>
      <c r="E21" s="10">
        <v>3.6469999999999998</v>
      </c>
      <c r="F21" s="10">
        <v>9.8219999999999992</v>
      </c>
      <c r="G21" s="10">
        <v>7.3390000000000004</v>
      </c>
      <c r="H21" s="10">
        <v>11.582000000000001</v>
      </c>
      <c r="I21" s="10">
        <v>10.541</v>
      </c>
      <c r="J21" s="10">
        <v>25.084</v>
      </c>
      <c r="K21" s="10">
        <v>72.347999999999999</v>
      </c>
      <c r="L21" s="10">
        <v>18.45</v>
      </c>
    </row>
    <row r="22" spans="1:12">
      <c r="A22" s="6" t="s">
        <v>7</v>
      </c>
      <c r="B22" s="9">
        <v>257</v>
      </c>
      <c r="C22" s="10">
        <v>130.71</v>
      </c>
      <c r="D22" s="10">
        <v>329.59899999999999</v>
      </c>
      <c r="E22" s="10">
        <v>221.18</v>
      </c>
      <c r="F22" s="10">
        <v>241.33600000000001</v>
      </c>
      <c r="G22" s="10">
        <v>263.589</v>
      </c>
      <c r="H22" s="10">
        <v>207.59</v>
      </c>
      <c r="I22" s="10">
        <v>149.12</v>
      </c>
      <c r="J22" s="10">
        <v>204.90600000000001</v>
      </c>
      <c r="K22" s="10">
        <v>172.84</v>
      </c>
      <c r="L22" s="10">
        <v>161.88499999999999</v>
      </c>
    </row>
    <row r="23" spans="1:12">
      <c r="A23" s="6" t="s">
        <v>8</v>
      </c>
      <c r="B23" s="9">
        <v>220</v>
      </c>
      <c r="C23" s="10">
        <v>389.05099999999999</v>
      </c>
      <c r="D23" s="10">
        <v>447.84899999999999</v>
      </c>
      <c r="E23" s="10">
        <v>469.13900000000001</v>
      </c>
      <c r="F23" s="10">
        <v>1324.3150000000001</v>
      </c>
      <c r="G23" s="10">
        <v>1224.56</v>
      </c>
      <c r="H23" s="10">
        <v>467.637</v>
      </c>
      <c r="I23" s="10">
        <v>179.565</v>
      </c>
      <c r="J23" s="10">
        <v>204.363</v>
      </c>
      <c r="K23" s="10">
        <v>197.87</v>
      </c>
      <c r="L23" s="10">
        <v>1291.691</v>
      </c>
    </row>
    <row r="24" spans="1:12">
      <c r="A24" s="6" t="s">
        <v>30</v>
      </c>
      <c r="B24" s="18" t="s">
        <v>53</v>
      </c>
      <c r="C24" s="10">
        <v>0</v>
      </c>
      <c r="D24" s="10">
        <v>0</v>
      </c>
      <c r="E24" s="10">
        <v>38</v>
      </c>
      <c r="F24" s="10">
        <v>20.507000000000001</v>
      </c>
      <c r="G24" s="10">
        <v>6.5670000000000002</v>
      </c>
      <c r="H24" s="10">
        <v>100.328</v>
      </c>
      <c r="I24" s="10">
        <v>48.576000000000001</v>
      </c>
      <c r="J24" s="10">
        <v>91.998999999999995</v>
      </c>
      <c r="K24" s="10">
        <v>40.107999999999997</v>
      </c>
      <c r="L24" s="10">
        <v>15.004</v>
      </c>
    </row>
    <row r="25" spans="1:12">
      <c r="A25" s="6" t="s">
        <v>42</v>
      </c>
      <c r="B25" s="18" t="s">
        <v>53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2.1960000000000002</v>
      </c>
      <c r="J25" s="10">
        <v>176.786</v>
      </c>
      <c r="K25" s="10">
        <v>683.48699999999997</v>
      </c>
      <c r="L25" s="10">
        <v>7071.92</v>
      </c>
    </row>
    <row r="26" spans="1:12">
      <c r="A26" s="6" t="s">
        <v>9</v>
      </c>
      <c r="B26" s="9">
        <v>327</v>
      </c>
      <c r="C26" s="10">
        <v>584.95699999999999</v>
      </c>
      <c r="D26" s="10">
        <v>777.57100000000003</v>
      </c>
      <c r="E26" s="10">
        <v>629.78399999999999</v>
      </c>
      <c r="F26" s="10">
        <v>926.92200000000003</v>
      </c>
      <c r="G26" s="10">
        <v>1201.7070000000001</v>
      </c>
      <c r="H26" s="10">
        <v>1523.796</v>
      </c>
      <c r="I26" s="10">
        <v>1283.75</v>
      </c>
      <c r="J26" s="10">
        <v>1316.1669999999999</v>
      </c>
      <c r="K26" s="10">
        <v>1407.1089999999999</v>
      </c>
      <c r="L26" s="10">
        <v>747.39800000000002</v>
      </c>
    </row>
    <row r="27" spans="1:12">
      <c r="A27" s="6" t="s">
        <v>10</v>
      </c>
      <c r="B27" s="9">
        <v>54</v>
      </c>
      <c r="C27" s="10">
        <v>52.356999999999999</v>
      </c>
      <c r="D27" s="10">
        <v>187.70099999999999</v>
      </c>
      <c r="E27" s="10">
        <v>102.73099999999999</v>
      </c>
      <c r="F27" s="10">
        <v>185.22399999999999</v>
      </c>
      <c r="G27" s="10">
        <v>281.28699999999998</v>
      </c>
      <c r="H27" s="10">
        <v>126.81399999999999</v>
      </c>
      <c r="I27" s="10">
        <v>288.42500000000001</v>
      </c>
      <c r="J27" s="10">
        <v>153329</v>
      </c>
      <c r="K27" s="10">
        <v>75.635999999999996</v>
      </c>
      <c r="L27" s="10">
        <v>92.751999999999995</v>
      </c>
    </row>
    <row r="28" spans="1:12">
      <c r="A28" s="6" t="s">
        <v>11</v>
      </c>
      <c r="B28" s="9">
        <v>693</v>
      </c>
      <c r="C28" s="10">
        <v>447.84</v>
      </c>
      <c r="D28" s="10">
        <v>491.24700000000001</v>
      </c>
      <c r="E28" s="10">
        <v>464.89100000000002</v>
      </c>
      <c r="F28" s="10">
        <v>430.19099999999997</v>
      </c>
      <c r="G28" s="10">
        <v>392.20499999999998</v>
      </c>
      <c r="H28" s="10">
        <v>410.05799999999999</v>
      </c>
      <c r="I28" s="10">
        <v>768.81100000000004</v>
      </c>
      <c r="J28" s="10">
        <v>646.67499999999995</v>
      </c>
      <c r="K28" s="10">
        <v>608.923</v>
      </c>
      <c r="L28" s="10">
        <v>860.28</v>
      </c>
    </row>
    <row r="29" spans="1:12">
      <c r="A29" s="6" t="s">
        <v>12</v>
      </c>
      <c r="B29" s="9">
        <v>47</v>
      </c>
      <c r="C29" s="10">
        <v>52.323999999999998</v>
      </c>
      <c r="D29" s="10">
        <v>80.427999999999997</v>
      </c>
      <c r="E29" s="10">
        <v>67.016000000000005</v>
      </c>
      <c r="F29" s="10">
        <v>69.433999999999997</v>
      </c>
      <c r="G29" s="10">
        <v>104.26300000000001</v>
      </c>
      <c r="H29" s="10">
        <v>140.32300000000001</v>
      </c>
      <c r="I29" s="10">
        <v>102.286</v>
      </c>
      <c r="J29" s="10">
        <v>169.756</v>
      </c>
      <c r="K29" s="10">
        <v>263.142</v>
      </c>
      <c r="L29" s="10">
        <v>173.16499999999999</v>
      </c>
    </row>
    <row r="30" spans="1:12">
      <c r="A30" s="6" t="s">
        <v>33</v>
      </c>
      <c r="B30" s="18" t="s">
        <v>53</v>
      </c>
      <c r="C30" s="10">
        <v>0.11</v>
      </c>
      <c r="D30" s="10" t="s">
        <v>52</v>
      </c>
      <c r="E30" s="10">
        <v>3.0350000000000001</v>
      </c>
      <c r="F30" s="10">
        <v>0.41399999999999998</v>
      </c>
      <c r="G30" s="10">
        <v>1.026</v>
      </c>
      <c r="H30" s="10">
        <v>2.6930000000000001</v>
      </c>
      <c r="I30" s="10">
        <v>3.121</v>
      </c>
      <c r="J30" s="10">
        <v>5.1820000000000004</v>
      </c>
      <c r="K30" s="10">
        <v>1.0389999999999999</v>
      </c>
      <c r="L30" s="10">
        <v>2.7690000000000001</v>
      </c>
    </row>
    <row r="31" spans="1:12">
      <c r="A31" s="6" t="s">
        <v>46</v>
      </c>
      <c r="B31" s="18" t="s">
        <v>53</v>
      </c>
      <c r="C31" s="10">
        <v>1.496</v>
      </c>
      <c r="D31" s="10">
        <v>2.214</v>
      </c>
      <c r="E31" s="10">
        <v>0.79800000000000004</v>
      </c>
      <c r="F31" s="10">
        <v>2.6070000000000002</v>
      </c>
      <c r="G31" s="10">
        <v>4.2519999999999998</v>
      </c>
      <c r="H31" s="10">
        <v>7.4630000000000001</v>
      </c>
      <c r="I31" s="10">
        <v>2.3929999999999998</v>
      </c>
      <c r="J31" s="10">
        <v>1.9590000000000001</v>
      </c>
      <c r="K31" s="10">
        <v>757</v>
      </c>
      <c r="L31" s="10">
        <v>6000</v>
      </c>
    </row>
    <row r="32" spans="1:12">
      <c r="A32" s="6" t="s">
        <v>13</v>
      </c>
      <c r="B32" s="9">
        <v>442</v>
      </c>
      <c r="C32" s="10">
        <v>1399.11</v>
      </c>
      <c r="D32" s="10">
        <v>735.3</v>
      </c>
      <c r="E32" s="10">
        <v>533.37800000000004</v>
      </c>
      <c r="F32" s="10">
        <v>560.07899999999995</v>
      </c>
      <c r="G32" s="10">
        <v>600.78200000000004</v>
      </c>
      <c r="H32" s="10">
        <v>590.94399999999996</v>
      </c>
      <c r="I32" s="10">
        <v>598.57899999999995</v>
      </c>
      <c r="J32" s="10">
        <v>731.69200000000001</v>
      </c>
      <c r="K32" s="10">
        <v>797.26800000000003</v>
      </c>
      <c r="L32" s="10">
        <v>478.55</v>
      </c>
    </row>
    <row r="33" spans="1:12">
      <c r="A33" s="6" t="s">
        <v>14</v>
      </c>
      <c r="B33" s="9">
        <v>471</v>
      </c>
      <c r="C33" s="10">
        <v>320.78899999999999</v>
      </c>
      <c r="D33" s="10">
        <v>501.87900000000002</v>
      </c>
      <c r="E33" s="10">
        <v>130.74600000000001</v>
      </c>
      <c r="F33" s="10">
        <v>143.40700000000001</v>
      </c>
      <c r="G33" s="10">
        <v>209.226</v>
      </c>
      <c r="H33" s="10">
        <v>277.51400000000001</v>
      </c>
      <c r="I33" s="10">
        <v>541.58100000000002</v>
      </c>
      <c r="J33" s="10">
        <v>462.887</v>
      </c>
      <c r="K33" s="10">
        <v>245.60300000000001</v>
      </c>
      <c r="L33" s="10">
        <v>254.93700000000001</v>
      </c>
    </row>
    <row r="34" spans="1:12">
      <c r="A34" s="6" t="s">
        <v>41</v>
      </c>
      <c r="B34" s="18" t="s">
        <v>53</v>
      </c>
      <c r="C34" s="10">
        <v>411.42599999999999</v>
      </c>
      <c r="D34" s="10">
        <v>77.082999999999998</v>
      </c>
      <c r="E34" s="10">
        <v>11.417999999999999</v>
      </c>
      <c r="F34" s="10">
        <v>9.0879999999999992</v>
      </c>
      <c r="G34" s="10">
        <v>11.38</v>
      </c>
      <c r="H34" s="10">
        <v>49.411000000000001</v>
      </c>
      <c r="I34" s="10">
        <v>21.535</v>
      </c>
      <c r="J34" s="10">
        <v>19.343</v>
      </c>
      <c r="K34" s="10">
        <v>17.452999999999999</v>
      </c>
      <c r="L34" s="10">
        <v>23.178999999999998</v>
      </c>
    </row>
    <row r="35" spans="1:12">
      <c r="A35" s="6" t="s">
        <v>38</v>
      </c>
      <c r="B35" s="18" t="s">
        <v>53</v>
      </c>
      <c r="C35" s="10">
        <v>8.8829999999999991</v>
      </c>
      <c r="D35" s="10">
        <v>4.3040000000000003</v>
      </c>
      <c r="E35" s="10">
        <v>4.5519999999999996</v>
      </c>
      <c r="F35" s="10">
        <v>12.157999999999999</v>
      </c>
      <c r="G35" s="10">
        <v>5.5529999999999999</v>
      </c>
      <c r="H35" s="10">
        <v>4.4119999999999999</v>
      </c>
      <c r="I35" s="10">
        <v>8.0039999999999996</v>
      </c>
      <c r="J35" s="10">
        <v>6.375</v>
      </c>
      <c r="K35" s="10">
        <v>3.5259999999999998</v>
      </c>
      <c r="L35" s="10">
        <v>4.9370000000000003</v>
      </c>
    </row>
    <row r="36" spans="1:12">
      <c r="A36" s="6" t="s">
        <v>43</v>
      </c>
      <c r="B36" s="18" t="s">
        <v>53</v>
      </c>
      <c r="C36" s="10">
        <v>4.7229999999999999</v>
      </c>
      <c r="D36" s="10">
        <v>8.3810000000000002</v>
      </c>
      <c r="E36" s="10">
        <v>7.1840000000000002</v>
      </c>
      <c r="F36" s="10">
        <v>8.5690000000000008</v>
      </c>
      <c r="G36" s="10">
        <v>9.2620000000000005</v>
      </c>
      <c r="H36" s="10">
        <v>16.788</v>
      </c>
      <c r="I36" s="10">
        <v>40.677</v>
      </c>
      <c r="J36" s="10">
        <v>7.9850000000000003</v>
      </c>
      <c r="K36" s="10">
        <v>3.798</v>
      </c>
      <c r="L36" s="10">
        <v>10.292</v>
      </c>
    </row>
    <row r="37" spans="1:12">
      <c r="A37" s="6" t="s">
        <v>15</v>
      </c>
      <c r="B37" s="9">
        <v>153</v>
      </c>
      <c r="C37" s="10">
        <v>277.947</v>
      </c>
      <c r="D37" s="10">
        <v>568.87800000000004</v>
      </c>
      <c r="E37" s="10">
        <v>405.70800000000003</v>
      </c>
      <c r="F37" s="10">
        <v>223.59</v>
      </c>
      <c r="G37" s="10">
        <v>277.43799999999999</v>
      </c>
      <c r="H37" s="10">
        <v>177.90600000000001</v>
      </c>
      <c r="I37" s="10">
        <v>231.93600000000001</v>
      </c>
      <c r="J37" s="10">
        <v>240479</v>
      </c>
      <c r="K37" s="10">
        <v>252.786</v>
      </c>
      <c r="L37" s="10">
        <v>252.18299999999999</v>
      </c>
    </row>
    <row r="38" spans="1:12">
      <c r="A38" s="6" t="s">
        <v>36</v>
      </c>
      <c r="B38" s="18" t="s">
        <v>53</v>
      </c>
      <c r="C38" s="10">
        <v>4.2999999999999997E-2</v>
      </c>
      <c r="D38" s="10">
        <v>3.1320000000000001</v>
      </c>
      <c r="E38" s="10">
        <v>3.7610000000000001</v>
      </c>
      <c r="F38" s="10">
        <v>3.181</v>
      </c>
      <c r="G38" s="10">
        <v>3.33</v>
      </c>
      <c r="H38" s="10">
        <v>6.8490000000000002</v>
      </c>
      <c r="I38" s="10">
        <v>2.9169999999999998</v>
      </c>
      <c r="J38" s="10">
        <v>3.8849999999999998</v>
      </c>
      <c r="K38" s="10">
        <v>5.5E-2</v>
      </c>
      <c r="L38" s="10">
        <v>2.9260000000000002</v>
      </c>
    </row>
    <row r="39" spans="1:12">
      <c r="A39" s="6" t="s">
        <v>16</v>
      </c>
      <c r="B39" s="9">
        <v>25</v>
      </c>
      <c r="C39" s="10">
        <v>64.353999999999999</v>
      </c>
      <c r="D39" s="10">
        <v>191.834</v>
      </c>
      <c r="E39" s="10">
        <v>87.495999999999995</v>
      </c>
      <c r="F39" s="10">
        <v>123.038</v>
      </c>
      <c r="G39" s="10">
        <v>79.799000000000007</v>
      </c>
      <c r="H39" s="10">
        <v>105.584</v>
      </c>
      <c r="I39" s="10">
        <v>92.02</v>
      </c>
      <c r="J39" s="10">
        <v>162.964</v>
      </c>
      <c r="K39" s="10">
        <v>88.445999999999998</v>
      </c>
      <c r="L39" s="10">
        <v>296.33600000000001</v>
      </c>
    </row>
    <row r="40" spans="1:12">
      <c r="A40" s="6" t="s">
        <v>45</v>
      </c>
      <c r="B40" s="18" t="s">
        <v>53</v>
      </c>
      <c r="C40" s="10">
        <v>0</v>
      </c>
      <c r="D40" s="10">
        <v>0</v>
      </c>
      <c r="E40" s="10">
        <v>6.4560000000000004</v>
      </c>
      <c r="F40" s="10">
        <v>4.6589999999999998</v>
      </c>
      <c r="G40" s="10">
        <v>36.155000000000001</v>
      </c>
      <c r="H40" s="10">
        <v>60.738999999999997</v>
      </c>
      <c r="I40" s="10">
        <v>121.01300000000001</v>
      </c>
      <c r="J40" s="10">
        <v>195.87799999999999</v>
      </c>
      <c r="K40" s="10">
        <v>270.78699999999998</v>
      </c>
      <c r="L40" s="10">
        <v>119.333</v>
      </c>
    </row>
    <row r="41" spans="1:12">
      <c r="A41" s="6" t="s">
        <v>51</v>
      </c>
      <c r="B41" s="18" t="s">
        <v>53</v>
      </c>
      <c r="C41" s="10">
        <v>0.54500000000000004</v>
      </c>
      <c r="D41" s="10">
        <v>0.69499999999999995</v>
      </c>
      <c r="E41" s="10">
        <v>0.22900000000000001</v>
      </c>
      <c r="F41" s="10">
        <v>0.13400000000000001</v>
      </c>
      <c r="G41" s="10">
        <v>0.13200000000000001</v>
      </c>
      <c r="H41" s="10">
        <v>0.13900000000000001</v>
      </c>
      <c r="I41" s="10">
        <v>0.10199999999999999</v>
      </c>
      <c r="J41" s="10">
        <v>0.218</v>
      </c>
      <c r="K41" s="10">
        <v>0.22800000000000001</v>
      </c>
      <c r="L41" s="10">
        <v>0.65600000000000003</v>
      </c>
    </row>
    <row r="42" spans="1:12">
      <c r="A42" s="6" t="s">
        <v>34</v>
      </c>
      <c r="B42" s="18" t="s">
        <v>53</v>
      </c>
      <c r="C42" s="10">
        <v>12.629</v>
      </c>
      <c r="D42" s="10">
        <v>9.2959999999999994</v>
      </c>
      <c r="E42" s="10">
        <v>31.594999999999999</v>
      </c>
      <c r="F42" s="10">
        <v>16.643999999999998</v>
      </c>
      <c r="G42" s="10">
        <v>64.010000000000005</v>
      </c>
      <c r="H42" s="10">
        <v>84.433000000000007</v>
      </c>
      <c r="I42" s="10">
        <v>393.47199999999998</v>
      </c>
      <c r="J42" s="10">
        <v>1483.3989999999999</v>
      </c>
      <c r="K42" s="10">
        <v>731.07600000000002</v>
      </c>
      <c r="L42" s="10">
        <v>157.23099999999999</v>
      </c>
    </row>
    <row r="43" spans="1:12">
      <c r="A43" s="6" t="s">
        <v>17</v>
      </c>
      <c r="B43" s="9">
        <v>88</v>
      </c>
      <c r="C43" s="10">
        <v>19.613</v>
      </c>
      <c r="D43" s="10">
        <v>41.198</v>
      </c>
      <c r="E43" s="10">
        <v>27.891999999999999</v>
      </c>
      <c r="F43" s="10">
        <v>116.35899999999999</v>
      </c>
      <c r="G43" s="10">
        <v>29.594999999999999</v>
      </c>
      <c r="H43" s="10">
        <v>84.287000000000006</v>
      </c>
      <c r="I43" s="10">
        <v>57.436999999999998</v>
      </c>
      <c r="J43" s="10">
        <v>45.963000000000001</v>
      </c>
      <c r="K43" s="10">
        <v>44.915999999999997</v>
      </c>
      <c r="L43" s="10">
        <v>100.873</v>
      </c>
    </row>
    <row r="44" spans="1:12">
      <c r="A44" s="6" t="s">
        <v>18</v>
      </c>
      <c r="B44" s="9">
        <v>3567</v>
      </c>
      <c r="C44" s="10">
        <v>1967.5930000000001</v>
      </c>
      <c r="D44" s="10">
        <v>1875.8520000000001</v>
      </c>
      <c r="E44" s="10">
        <v>1265.441</v>
      </c>
      <c r="F44" s="10">
        <v>1007.629</v>
      </c>
      <c r="G44" s="10">
        <v>1223.1210000000001</v>
      </c>
      <c r="H44" s="10">
        <v>981.12300000000005</v>
      </c>
      <c r="I44" s="10">
        <v>977.67499999999995</v>
      </c>
      <c r="J44" s="10">
        <v>1013.788</v>
      </c>
      <c r="K44" s="10">
        <v>895.09199999999998</v>
      </c>
      <c r="L44" s="10">
        <v>1715.9939999999999</v>
      </c>
    </row>
    <row r="45" spans="1:12">
      <c r="A45" s="6" t="s">
        <v>19</v>
      </c>
      <c r="B45" s="9">
        <v>59</v>
      </c>
      <c r="C45" s="10">
        <v>131.03899999999999</v>
      </c>
      <c r="D45" s="10">
        <v>243.74299999999999</v>
      </c>
      <c r="E45" s="10">
        <v>406.62</v>
      </c>
      <c r="F45" s="10">
        <v>168.386</v>
      </c>
      <c r="G45" s="10">
        <v>204.76400000000001</v>
      </c>
      <c r="H45" s="10">
        <v>228.64599999999999</v>
      </c>
      <c r="I45" s="10">
        <v>355.16800000000001</v>
      </c>
      <c r="J45" s="10">
        <v>173.11500000000001</v>
      </c>
      <c r="K45" s="10">
        <v>167.46100000000001</v>
      </c>
      <c r="L45" s="10">
        <v>182.17</v>
      </c>
    </row>
    <row r="46" spans="1:12">
      <c r="A46" s="6" t="s">
        <v>20</v>
      </c>
      <c r="B46" s="9">
        <v>193</v>
      </c>
      <c r="C46" s="10">
        <v>141.09899999999999</v>
      </c>
      <c r="D46" s="10">
        <v>467.03899999999999</v>
      </c>
      <c r="E46" s="10">
        <v>316.84899999999999</v>
      </c>
      <c r="F46" s="10">
        <v>159.483</v>
      </c>
      <c r="G46" s="10">
        <v>432.68799999999999</v>
      </c>
      <c r="H46" s="10">
        <v>126.325</v>
      </c>
      <c r="I46" s="10">
        <v>104.35</v>
      </c>
      <c r="J46" s="10">
        <v>148.95699999999999</v>
      </c>
      <c r="K46" s="10">
        <v>169.08600000000001</v>
      </c>
      <c r="L46" s="10">
        <v>185.417</v>
      </c>
    </row>
    <row r="47" spans="1:12">
      <c r="A47" s="20" t="s">
        <v>27</v>
      </c>
      <c r="B47" s="9">
        <v>1332</v>
      </c>
      <c r="C47" s="10">
        <v>783.76700000000005</v>
      </c>
      <c r="D47" s="10">
        <v>1154.615</v>
      </c>
      <c r="E47" s="10">
        <v>1367.354</v>
      </c>
      <c r="F47" s="10">
        <v>709.02599999999995</v>
      </c>
      <c r="G47" s="10">
        <v>916.92600000000004</v>
      </c>
      <c r="H47" s="10">
        <v>1400.3109999999999</v>
      </c>
      <c r="I47" s="10">
        <v>1067.845</v>
      </c>
      <c r="J47" s="10">
        <v>777.4</v>
      </c>
      <c r="K47" s="10">
        <v>617.65899999999999</v>
      </c>
      <c r="L47" s="10">
        <v>646.60199999999998</v>
      </c>
    </row>
    <row r="48" spans="1:12">
      <c r="A48" s="6" t="s">
        <v>21</v>
      </c>
      <c r="B48" s="9">
        <v>356</v>
      </c>
      <c r="C48" s="10">
        <v>113.754</v>
      </c>
      <c r="D48" s="10">
        <v>118.54300000000001</v>
      </c>
      <c r="E48" s="10">
        <v>170.59800000000001</v>
      </c>
      <c r="F48" s="10">
        <v>152.64400000000001</v>
      </c>
      <c r="G48" s="10">
        <v>179.797</v>
      </c>
      <c r="H48" s="10">
        <v>91.766000000000005</v>
      </c>
      <c r="I48" s="10">
        <v>82.503</v>
      </c>
      <c r="J48" s="10">
        <v>45.743000000000002</v>
      </c>
      <c r="K48" s="10">
        <v>39.591000000000001</v>
      </c>
      <c r="L48" s="10">
        <v>47.482999999999997</v>
      </c>
    </row>
    <row r="49" spans="1:12">
      <c r="A49" s="6" t="s">
        <v>22</v>
      </c>
      <c r="B49" s="9">
        <v>368</v>
      </c>
      <c r="C49" s="10">
        <v>216.05</v>
      </c>
      <c r="D49" s="10">
        <v>465.52499999999998</v>
      </c>
      <c r="E49" s="10">
        <v>280.85300000000001</v>
      </c>
      <c r="F49" s="10">
        <v>276.62700000000001</v>
      </c>
      <c r="G49" s="10">
        <v>289.97399999999999</v>
      </c>
      <c r="H49" s="10">
        <v>189.4</v>
      </c>
      <c r="I49" s="10">
        <v>246.99799999999999</v>
      </c>
      <c r="J49" s="10">
        <v>184.27600000000001</v>
      </c>
      <c r="K49" s="10">
        <v>306.41500000000002</v>
      </c>
      <c r="L49" s="10">
        <v>309.30099999999999</v>
      </c>
    </row>
    <row r="50" spans="1:12">
      <c r="A50" s="6" t="s">
        <v>24</v>
      </c>
      <c r="B50" s="9">
        <v>345</v>
      </c>
      <c r="C50" s="10">
        <f>2.65+38.957</f>
        <v>41.606999999999999</v>
      </c>
      <c r="D50" s="10">
        <f>15.505+8.932</f>
        <v>24.437000000000001</v>
      </c>
      <c r="E50" s="10">
        <f>53.146+39.389</f>
        <v>92.534999999999997</v>
      </c>
      <c r="F50" s="10">
        <v>87.418999999999997</v>
      </c>
      <c r="G50" s="10">
        <f>153.672 + 0.872</f>
        <v>154.54400000000001</v>
      </c>
      <c r="H50" s="10">
        <f>153.103+ 15.783</f>
        <v>168.886</v>
      </c>
      <c r="I50" s="10">
        <f>200.699+0.201</f>
        <v>200.9</v>
      </c>
      <c r="J50" s="10">
        <f>68.919 +1.107</f>
        <v>70.025999999999996</v>
      </c>
      <c r="K50" s="10">
        <f>84.106 + 0.038</f>
        <v>84.143999999999991</v>
      </c>
      <c r="L50" s="10">
        <f>935.122 + 1701.704</f>
        <v>2636.826</v>
      </c>
    </row>
    <row r="51" spans="1:12" s="12" customFormat="1">
      <c r="A51" s="6" t="s">
        <v>23</v>
      </c>
      <c r="B51" s="9">
        <v>419</v>
      </c>
      <c r="C51" s="10">
        <v>347.40899999999999</v>
      </c>
      <c r="D51" s="10">
        <v>525.28599999999994</v>
      </c>
      <c r="E51" s="10">
        <v>385.58</v>
      </c>
      <c r="F51" s="10">
        <v>350.06700000000001</v>
      </c>
      <c r="G51" s="10">
        <v>452.84399999999999</v>
      </c>
      <c r="H51" s="10">
        <v>381.56599999999997</v>
      </c>
      <c r="I51" s="10">
        <v>294.27600000000001</v>
      </c>
      <c r="J51" s="10">
        <v>423661</v>
      </c>
      <c r="K51" s="10">
        <v>297119</v>
      </c>
      <c r="L51" s="10">
        <v>760548</v>
      </c>
    </row>
    <row r="52" spans="1:12" s="12" customFormat="1">
      <c r="A52" s="6" t="s">
        <v>49</v>
      </c>
      <c r="B52" s="18" t="s">
        <v>53</v>
      </c>
      <c r="C52" s="10">
        <v>1.034</v>
      </c>
      <c r="D52" s="10">
        <v>1.5760000000000001</v>
      </c>
      <c r="E52" s="10">
        <v>2.823</v>
      </c>
      <c r="F52" s="10">
        <v>0.54700000000000004</v>
      </c>
      <c r="G52" s="10">
        <v>3.6999999999999998E-2</v>
      </c>
      <c r="H52" s="10">
        <v>0.79700000000000004</v>
      </c>
      <c r="I52" s="10">
        <v>0.13500000000000001</v>
      </c>
      <c r="J52" s="10">
        <v>0.52400000000000002</v>
      </c>
      <c r="K52" s="10">
        <v>0.27</v>
      </c>
      <c r="L52" s="10">
        <v>0.27200000000000002</v>
      </c>
    </row>
    <row r="53" spans="1:12" s="12" customFormat="1">
      <c r="A53" s="13" t="s">
        <v>39</v>
      </c>
      <c r="B53" s="18" t="s">
        <v>53</v>
      </c>
      <c r="C53" s="14">
        <v>12.61</v>
      </c>
      <c r="D53" s="14">
        <v>22.247</v>
      </c>
      <c r="E53" s="14">
        <v>17.613</v>
      </c>
      <c r="F53" s="14">
        <v>11.829000000000001</v>
      </c>
      <c r="G53" s="14">
        <v>11.851000000000001</v>
      </c>
      <c r="H53" s="14">
        <v>7.9809999999999999</v>
      </c>
      <c r="I53" s="14">
        <v>8.2859999999999996</v>
      </c>
      <c r="J53" s="14">
        <v>0.86499999999999999</v>
      </c>
      <c r="K53" s="14">
        <v>0.45300000000000001</v>
      </c>
      <c r="L53" s="14">
        <v>3.0000000000000001E-3</v>
      </c>
    </row>
    <row r="54" spans="1:12" s="12" customFormat="1">
      <c r="A54" s="24" t="s">
        <v>58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s="12" customFormat="1">
      <c r="A55" s="25" t="s">
        <v>59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>
      <c r="A56" s="25" t="s">
        <v>29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>
      <c r="A57" s="25" t="s">
        <v>26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>
      <c r="A58" s="25" t="s">
        <v>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>
      <c r="A59" s="26" t="s">
        <v>61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>
      <c r="A60" s="21" t="s">
        <v>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</row>
  </sheetData>
  <mergeCells count="9">
    <mergeCell ref="A60:L60"/>
    <mergeCell ref="A3:L3"/>
    <mergeCell ref="A2:L2"/>
    <mergeCell ref="A54:L54"/>
    <mergeCell ref="A55:L55"/>
    <mergeCell ref="A59:L59"/>
    <mergeCell ref="A58:L58"/>
    <mergeCell ref="A57:L57"/>
    <mergeCell ref="A56:L56"/>
  </mergeCells>
  <phoneticPr fontId="0" type="noConversion"/>
  <hyperlinks>
    <hyperlink ref="B6" location="'0519'!A55" display="(NA)"/>
    <hyperlink ref="B7" location="'0519'!A55" display="(NA)"/>
    <hyperlink ref="B11" location="'0519'!A55" display="(NA)"/>
    <hyperlink ref="B13:B14" location="'0519'!A55" display="(NA)"/>
    <hyperlink ref="B16" location="'0519'!A55" display="(NA)"/>
    <hyperlink ref="B18" location="'0519'!A55" display="(NA)"/>
    <hyperlink ref="B19" location="'0519'!A55" display="(NA)"/>
    <hyperlink ref="B21" location="'0519'!A55" display="(NA)"/>
    <hyperlink ref="B24:B25" location="'0519'!A55" display="(NA)"/>
    <hyperlink ref="B30" location="'0519'!A55" display="(NA)"/>
    <hyperlink ref="B31" location="'0519'!A55" display="(NA)"/>
    <hyperlink ref="B34:B36" location="'0519'!A55" display="(NA)"/>
    <hyperlink ref="B38" location="'0519'!A55" display="(NA)"/>
    <hyperlink ref="B40" location="'0519'!A55" display="(NA)"/>
    <hyperlink ref="B41" location="'0519'!A55" display="(NA)"/>
    <hyperlink ref="B42" location="'0519'!A55" display="(NA)"/>
    <hyperlink ref="B52" location="'0519'!A55" display="(NA)"/>
    <hyperlink ref="B53" location="'0519'!A55" display="(NA)"/>
    <hyperlink ref="A47" location="'0519'!A58" display="Taiwan \2"/>
    <hyperlink ref="A5" location="'0519'!A57" display="     Total \1"/>
  </hyperlinks>
  <pageMargins left="0.75" right="0.75" top="1" bottom="1" header="0.5" footer="0.5"/>
  <pageSetup paperSize="17" scale="66" orientation="landscape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0519</vt:lpstr>
      <vt:lpstr>'0519'!Print_Area</vt:lpstr>
    </vt:vector>
  </TitlesOfParts>
  <Company>Bureau of the Census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Military Sales Deliveries by Selected Country</dc:title>
  <dc:creator>US Census Bureau</dc:creator>
  <cp:lastModifiedBy>Brian Clark</cp:lastModifiedBy>
  <cp:lastPrinted>2011-07-29T14:35:58Z</cp:lastPrinted>
  <dcterms:created xsi:type="dcterms:W3CDTF">2004-04-05T18:01:05Z</dcterms:created>
  <dcterms:modified xsi:type="dcterms:W3CDTF">2011-09-19T15:20:09Z</dcterms:modified>
</cp:coreProperties>
</file>