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8" sheetId="1" r:id="rId1"/>
  </sheets>
  <definedNames>
    <definedName name="_xlnm.Print_Area" localSheetId="0">'Fig8'!$A$1:$O$64</definedName>
  </definedNames>
  <calcPr fullCalcOnLoad="1"/>
</workbook>
</file>

<file path=xl/sharedStrings.xml><?xml version="1.0" encoding="utf-8"?>
<sst xmlns="http://schemas.openxmlformats.org/spreadsheetml/2006/main" count="27" uniqueCount="27">
  <si>
    <t>Forecast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</si>
  <si>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</si>
  <si>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</si>
  <si>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</si>
  <si>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</si>
  <si>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</si>
  <si>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</si>
  <si>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</si>
  <si>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Azerbaijan</t>
  </si>
  <si>
    <t xml:space="preserve">   Kazakhstan</t>
  </si>
  <si>
    <t xml:space="preserve">   Russia</t>
  </si>
  <si>
    <t>Latin America</t>
  </si>
  <si>
    <t xml:space="preserve">   Argentina</t>
  </si>
  <si>
    <t xml:space="preserve">   Brazil</t>
  </si>
  <si>
    <t xml:space="preserve">   Colombia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</si>
  <si>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</si>
  <si>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</si>
  <si>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</si>
  <si>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</si>
  <si>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</si>
  <si>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</si>
  <si>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</si>
  <si>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 xml:space="preserve">   Turkmenistan</t>
  </si>
  <si>
    <t>Annual Production (Million barrels per day)</t>
  </si>
  <si>
    <t>Production Growth (Million barrels per day)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</si>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</sst>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17"/>
          <c:w val="0.9815"/>
          <c:h val="0.68725"/>
        </c:manualLayout>
      </c:layout>
      <c:barChart>
        <c:barDir val="col"/>
        <c:grouping val="clustered"/>
        <c:varyColors val="0"/>
        <c:ser>
          <c:idx val="1"/>
          <c:order val="0"/>
          <c:tx>
            <c:v>OPEC countries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Fig8!$J$36:$L$36</c:f>
              <c:numCache/>
            </c:numRef>
          </c:cat>
          <c:val>
            <c:numRef>
              <c:f>Fig8!$J$37:$L$37</c:f>
              <c:numCache/>
            </c:numRef>
          </c:val>
        </c:ser>
        <c:ser>
          <c:idx val="0"/>
          <c:order val="1"/>
          <c:tx>
            <c:v>North America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Fig8!$J$36:$L$36</c:f>
              <c:numCache/>
            </c:numRef>
          </c:cat>
          <c:val>
            <c:numRef>
              <c:f>Fig8!$J$39:$L$39</c:f>
              <c:numCache/>
            </c:numRef>
          </c:val>
        </c:ser>
        <c:ser>
          <c:idx val="2"/>
          <c:order val="2"/>
          <c:tx>
            <c:v>Russia and Caspian Sea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Fig8!$J$36:$L$36</c:f>
              <c:numCache/>
            </c:numRef>
          </c:cat>
          <c:val>
            <c:numRef>
              <c:f>Fig8!$J$44:$L$44</c:f>
              <c:numCache/>
            </c:numRef>
          </c:val>
        </c:ser>
        <c:ser>
          <c:idx val="3"/>
          <c:order val="3"/>
          <c:tx>
            <c:v>Latin America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Fig8!$J$36:$L$36</c:f>
              <c:numCache/>
            </c:numRef>
          </c:cat>
          <c:val>
            <c:numRef>
              <c:f>Fig8!$J$50:$L$50</c:f>
              <c:numCache/>
            </c:numRef>
          </c:val>
        </c:ser>
        <c:ser>
          <c:idx val="4"/>
          <c:order val="4"/>
          <c:tx>
            <c:v>North Sea</c:v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Fig8!$J$36:$L$36</c:f>
              <c:numCache/>
            </c:numRef>
          </c:cat>
          <c:val>
            <c:numRef>
              <c:f>Fig8!$J$56:$L$56</c:f>
              <c:numCache/>
            </c:numRef>
          </c:val>
        </c:ser>
        <c:ser>
          <c:idx val="5"/>
          <c:order val="5"/>
          <c:tx>
            <c:v>Other Non-OPEC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Fig8!$J$36:$L$36</c:f>
              <c:numCache/>
            </c:numRef>
          </c:cat>
          <c:val>
            <c:numRef>
              <c:f>Fig8!$J$61:$L$61</c:f>
              <c:numCache/>
            </c:numRef>
          </c:val>
        </c:ser>
        <c:axId val="4387997"/>
        <c:axId val="39491974"/>
      </c:barChart>
      <c:scatterChart>
        <c:scatterStyle val="lineMarker"/>
        <c:varyColors val="0"/>
        <c:ser>
          <c:idx val="6"/>
          <c:order val="6"/>
          <c:tx>
            <c:strRef>
              <c:f>Fig8!$C$67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Fig8!$B$68:$B$69</c:f>
              <c:numCache/>
            </c:numRef>
          </c:xVal>
          <c:yVal>
            <c:numRef>
              <c:f>Fig8!$C$68:$C$69</c:f>
              <c:numCache/>
            </c:numRef>
          </c:yVal>
          <c:smooth val="0"/>
        </c:ser>
        <c:axId val="19883447"/>
        <c:axId val="44733296"/>
      </c:scatte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91974"/>
        <c:crosses val="autoZero"/>
        <c:auto val="1"/>
        <c:lblOffset val="100"/>
        <c:tickLblSkip val="1"/>
        <c:noMultiLvlLbl val="0"/>
      </c:catAx>
      <c:valAx>
        <c:axId val="39491974"/>
        <c:scaling>
          <c:orientation val="minMax"/>
          <c:max val="1.4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387997"/>
        <c:crossesAt val="1"/>
        <c:crossBetween val="between"/>
        <c:dispUnits/>
        <c:majorUnit val="0.2"/>
      </c:valAx>
      <c:valAx>
        <c:axId val="19883447"/>
        <c:scaling>
          <c:orientation val="minMax"/>
        </c:scaling>
        <c:axPos val="b"/>
        <c:delete val="1"/>
        <c:majorTickMark val="out"/>
        <c:minorTickMark val="none"/>
        <c:tickLblPos val="none"/>
        <c:crossAx val="44733296"/>
        <c:crosses val="max"/>
        <c:crossBetween val="midCat"/>
        <c:dispUnits/>
      </c:valAx>
      <c:valAx>
        <c:axId val="4473329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88344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0865"/>
          <c:y val="0.8115"/>
          <c:w val="0.83125"/>
          <c:h val="0.1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0.00125</cdr:y>
    </cdr:from>
    <cdr:to>
      <cdr:x>0.99075</cdr:x>
      <cdr:y>0.11925</cdr:y>
    </cdr:to>
    <cdr:sp>
      <cdr:nvSpPr>
        <cdr:cNvPr id="1" name="TextBox 2"/>
        <cdr:cNvSpPr txBox="1">
          <a:spLocks noChangeAspect="1" noChangeArrowheads="1"/>
        </cdr:cNvSpPr>
      </cdr:nvSpPr>
      <cdr:spPr>
        <a:xfrm>
          <a:off x="9525" y="0"/>
          <a:ext cx="66103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Crude Oil and Liquid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Fuels Production Growth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-0.00025</cdr:x>
      <cdr:y>0.944</cdr:y>
    </cdr:from>
    <cdr:to>
      <cdr:x>0.63925</cdr:x>
      <cdr:y>0.999</cdr:y>
    </cdr:to>
    <cdr:sp textlink="Fig8!$B$64">
      <cdr:nvSpPr>
        <cdr:cNvPr id="2" name="TextBox 3"/>
        <cdr:cNvSpPr txBox="1">
          <a:spLocks noChangeAspect="1" noChangeArrowheads="1"/>
        </cdr:cNvSpPr>
      </cdr:nvSpPr>
      <cdr:spPr>
        <a:xfrm>
          <a:off x="0" y="4562475"/>
          <a:ext cx="427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66a7407-2098-4475-b8e9-14e385760915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0.58075</cdr:x>
      <cdr:y>0.14825</cdr:y>
    </cdr:from>
    <cdr:to>
      <cdr:x>0.7645</cdr:x>
      <cdr:y>0.20175</cdr:y>
    </cdr:to>
    <cdr:sp>
      <cdr:nvSpPr>
        <cdr:cNvPr id="3" name="TextBox 5"/>
        <cdr:cNvSpPr txBox="1">
          <a:spLocks noChangeArrowheads="1"/>
        </cdr:cNvSpPr>
      </cdr:nvSpPr>
      <cdr:spPr>
        <a:xfrm>
          <a:off x="3876675" y="714375"/>
          <a:ext cx="1228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0.929</cdr:x>
      <cdr:y>0.9195</cdr:y>
    </cdr:from>
    <cdr:to>
      <cdr:x>0.9975</cdr:x>
      <cdr:y>0.99225</cdr:y>
    </cdr:to>
    <cdr:pic>
      <cdr:nvPicPr>
        <cdr:cNvPr id="4" name="Picture 4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4817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1" t="s">
        <v>25</v>
      </c>
    </row>
    <row r="3" ht="12.75">
      <c r="A3" s="6"/>
    </row>
    <row r="35" spans="2:12" ht="12.75">
      <c r="B35" s="10"/>
      <c r="C35" s="10"/>
      <c r="D35" s="12"/>
      <c r="E35" s="17" t="s">
        <v>23</v>
      </c>
      <c r="F35" s="17"/>
      <c r="G35" s="17"/>
      <c r="H35" s="17"/>
      <c r="I35" s="12"/>
      <c r="J35" s="14" t="s">
        <v>24</v>
      </c>
      <c r="K35" s="14"/>
      <c r="L35" s="14"/>
    </row>
    <row r="36" spans="2:12" ht="12.75">
      <c r="B36" s="11" t="s">
        <v>1</v>
      </c>
      <c r="C36" s="11"/>
      <c r="D36" s="13"/>
      <c r="E36" s="13">
        <v>2010</v>
      </c>
      <c r="F36" s="13">
        <v>2011</v>
      </c>
      <c r="G36" s="13">
        <v>2012</v>
      </c>
      <c r="H36" s="13">
        <v>2013</v>
      </c>
      <c r="I36" s="13"/>
      <c r="J36" s="13">
        <v>2011</v>
      </c>
      <c r="K36" s="13">
        <v>2012</v>
      </c>
      <c r="L36" s="13">
        <v>2013</v>
      </c>
    </row>
    <row r="37" spans="2:12" ht="12.75">
      <c r="B37" s="8" t="s">
        <v>2</v>
      </c>
      <c r="E37" s="5">
        <v>34.94281847379601</v>
      </c>
      <c r="F37" s="5">
        <v>35.117689101273974</v>
      </c>
      <c r="G37" s="5">
        <v>36.50407979658166</v>
      </c>
      <c r="H37" s="5">
        <v>36.78673439061392</v>
      </c>
      <c r="J37" s="9">
        <f>F37-E37</f>
        <v>0.174870627477965</v>
      </c>
      <c r="K37" s="9">
        <f>G37-F37</f>
        <v>1.386390695307682</v>
      </c>
      <c r="L37" s="9">
        <f>H37-G37</f>
        <v>0.282654594032266</v>
      </c>
    </row>
    <row r="38" spans="2:12" ht="12.75">
      <c r="B38" s="8"/>
      <c r="E38" s="5"/>
      <c r="F38" s="5"/>
      <c r="G38" s="5"/>
      <c r="H38" s="5"/>
      <c r="J38" s="9"/>
      <c r="K38" s="9"/>
      <c r="L38" s="9"/>
    </row>
    <row r="39" spans="2:12" ht="12.75">
      <c r="B39" s="8" t="s">
        <v>3</v>
      </c>
      <c r="E39" s="9">
        <f>SUM(E40:E42)</f>
        <v>16.106083077213732</v>
      </c>
      <c r="F39" s="9">
        <f>SUM(F40:F42)</f>
        <v>16.70109877357808</v>
      </c>
      <c r="G39" s="9">
        <f>SUM(G40:G42)</f>
        <v>17.74438266249014</v>
      </c>
      <c r="H39" s="9">
        <f>SUM(H40:H42)</f>
        <v>18.314961442763323</v>
      </c>
      <c r="I39" s="7"/>
      <c r="J39" s="9">
        <f aca="true" t="shared" si="0" ref="J39:L42">F39-E39</f>
        <v>0.5950156963643494</v>
      </c>
      <c r="K39" s="9">
        <f t="shared" si="0"/>
        <v>1.0432838889120575</v>
      </c>
      <c r="L39" s="9">
        <f t="shared" si="0"/>
        <v>0.5705787802731841</v>
      </c>
    </row>
    <row r="40" spans="2:12" ht="12.75">
      <c r="B40" s="8" t="s">
        <v>4</v>
      </c>
      <c r="E40" s="9">
        <v>3.433704778306728</v>
      </c>
      <c r="F40" s="9">
        <v>3.5999670164383564</v>
      </c>
      <c r="G40" s="9">
        <v>3.868855392048713</v>
      </c>
      <c r="H40" s="9">
        <v>4.001466012758298</v>
      </c>
      <c r="I40" s="7"/>
      <c r="J40" s="9">
        <f t="shared" si="0"/>
        <v>0.16626223813162833</v>
      </c>
      <c r="K40" s="9">
        <f t="shared" si="0"/>
        <v>0.2688883756103566</v>
      </c>
      <c r="L40" s="9">
        <f t="shared" si="0"/>
        <v>0.13261062070958518</v>
      </c>
    </row>
    <row r="41" spans="2:12" ht="12.75">
      <c r="B41" s="8" t="s">
        <v>5</v>
      </c>
      <c r="E41" s="9">
        <v>2.9797926358933027</v>
      </c>
      <c r="F41" s="9">
        <v>2.9595246913863016</v>
      </c>
      <c r="G41" s="9">
        <v>2.935151147123227</v>
      </c>
      <c r="H41" s="9">
        <v>2.8689792521968056</v>
      </c>
      <c r="I41" s="7"/>
      <c r="J41" s="9">
        <f t="shared" si="0"/>
        <v>-0.02026794450700109</v>
      </c>
      <c r="K41" s="9">
        <f t="shared" si="0"/>
        <v>-0.02437354426307481</v>
      </c>
      <c r="L41" s="9">
        <f t="shared" si="0"/>
        <v>-0.06617189492642117</v>
      </c>
    </row>
    <row r="42" spans="2:12" ht="12.75">
      <c r="B42" s="8" t="s">
        <v>6</v>
      </c>
      <c r="E42" s="9">
        <v>9.6925856630137</v>
      </c>
      <c r="F42" s="9">
        <v>10.141607065753425</v>
      </c>
      <c r="G42" s="9">
        <v>10.940376123318199</v>
      </c>
      <c r="H42" s="9">
        <v>11.44451617780822</v>
      </c>
      <c r="I42" s="7"/>
      <c r="J42" s="9">
        <f t="shared" si="0"/>
        <v>0.44902140273972435</v>
      </c>
      <c r="K42" s="9">
        <f t="shared" si="0"/>
        <v>0.7987690575647743</v>
      </c>
      <c r="L42" s="9">
        <f t="shared" si="0"/>
        <v>0.504140054490021</v>
      </c>
    </row>
    <row r="43" spans="2:12" ht="12.75">
      <c r="B43" s="8"/>
      <c r="E43" s="9"/>
      <c r="F43" s="9"/>
      <c r="G43" s="9"/>
      <c r="H43" s="9"/>
      <c r="I43" s="7"/>
      <c r="J43" s="9"/>
      <c r="K43" s="9"/>
      <c r="L43" s="9"/>
    </row>
    <row r="44" spans="2:12" ht="12.75">
      <c r="B44" s="3" t="s">
        <v>7</v>
      </c>
      <c r="C44" s="3"/>
      <c r="D44" s="3"/>
      <c r="E44" s="5">
        <f>SUM(E45:E48)</f>
        <v>12.990923901020324</v>
      </c>
      <c r="F44" s="5">
        <f>SUM(F45:F48)</f>
        <v>13.080243520410958</v>
      </c>
      <c r="G44" s="5">
        <f>SUM(G45:G48)</f>
        <v>13.099568492920257</v>
      </c>
      <c r="H44" s="5">
        <f>SUM(H45:H48)</f>
        <v>13.278730901811162</v>
      </c>
      <c r="J44" s="9">
        <f aca="true" t="shared" si="1" ref="J44:L48">F44-E44</f>
        <v>0.08931961939063449</v>
      </c>
      <c r="K44" s="9">
        <f t="shared" si="1"/>
        <v>0.019324972509298988</v>
      </c>
      <c r="L44" s="9">
        <f t="shared" si="1"/>
        <v>0.17916240889090496</v>
      </c>
    </row>
    <row r="45" spans="2:12" ht="12.75">
      <c r="B45" s="8" t="s">
        <v>10</v>
      </c>
      <c r="E45" s="5">
        <v>10.1371800304558</v>
      </c>
      <c r="F45" s="5">
        <v>10.22753780410959</v>
      </c>
      <c r="G45" s="5">
        <v>10.302712169049919</v>
      </c>
      <c r="H45" s="5">
        <v>10.331892399591565</v>
      </c>
      <c r="J45" s="9">
        <f>F45-E45</f>
        <v>0.09035777365378905</v>
      </c>
      <c r="K45" s="9">
        <f>G45-F45</f>
        <v>0.07517436494032914</v>
      </c>
      <c r="L45" s="9">
        <f>H45-G45</f>
        <v>0.029180230541646424</v>
      </c>
    </row>
    <row r="46" spans="2:12" ht="12.75">
      <c r="B46" s="8" t="s">
        <v>8</v>
      </c>
      <c r="E46" s="9">
        <v>1.0405049962188868</v>
      </c>
      <c r="F46" s="9">
        <v>0.9892563060273971</v>
      </c>
      <c r="G46" s="9">
        <v>0.9853538784123704</v>
      </c>
      <c r="H46" s="9">
        <v>0.9565451344425232</v>
      </c>
      <c r="J46" s="9">
        <f t="shared" si="1"/>
        <v>-0.0512486901914897</v>
      </c>
      <c r="K46" s="9">
        <f t="shared" si="1"/>
        <v>-0.0039024276150266823</v>
      </c>
      <c r="L46" s="9">
        <f t="shared" si="1"/>
        <v>-0.028808743969847228</v>
      </c>
    </row>
    <row r="47" spans="2:12" ht="12.75">
      <c r="B47" s="8" t="s">
        <v>9</v>
      </c>
      <c r="E47" s="9">
        <v>1.6102190644997139</v>
      </c>
      <c r="F47" s="9">
        <v>1.6402639743835616</v>
      </c>
      <c r="G47" s="9">
        <v>1.5670150329172245</v>
      </c>
      <c r="H47" s="9">
        <v>1.7248067442671629</v>
      </c>
      <c r="J47" s="9">
        <f t="shared" si="1"/>
        <v>0.03004490988384778</v>
      </c>
      <c r="K47" s="9">
        <f t="shared" si="1"/>
        <v>-0.07324894146633709</v>
      </c>
      <c r="L47" s="9">
        <f t="shared" si="1"/>
        <v>0.1577917113499383</v>
      </c>
    </row>
    <row r="48" spans="2:12" ht="12.75">
      <c r="B48" s="8" t="s">
        <v>22</v>
      </c>
      <c r="E48" s="9">
        <v>0.20301980984592322</v>
      </c>
      <c r="F48" s="9">
        <v>0.22318543589041098</v>
      </c>
      <c r="G48" s="9">
        <v>0.24448741254074371</v>
      </c>
      <c r="H48" s="9">
        <v>0.2654866235099108</v>
      </c>
      <c r="J48" s="9">
        <f t="shared" si="1"/>
        <v>0.020165626044487767</v>
      </c>
      <c r="K48" s="9">
        <f t="shared" si="1"/>
        <v>0.021301976650332732</v>
      </c>
      <c r="L48" s="9">
        <f t="shared" si="1"/>
        <v>0.020999210969167098</v>
      </c>
    </row>
    <row r="49" spans="2:12" ht="12.75">
      <c r="B49" s="8"/>
      <c r="E49" s="5"/>
      <c r="F49" s="5"/>
      <c r="G49" s="5"/>
      <c r="H49" s="5"/>
      <c r="J49" s="9"/>
      <c r="K49" s="9"/>
      <c r="L49" s="9"/>
    </row>
    <row r="50" spans="2:12" ht="12.75">
      <c r="B50" s="8" t="s">
        <v>11</v>
      </c>
      <c r="E50" s="9">
        <f>SUM(E51:E54)</f>
        <v>4.787385508977971</v>
      </c>
      <c r="F50" s="9">
        <f>SUM(F51:F54)</f>
        <v>4.854490789663013</v>
      </c>
      <c r="G50" s="9">
        <f>SUM(G51:G54)</f>
        <v>4.878150692091016</v>
      </c>
      <c r="H50" s="9">
        <f>SUM(H51:H54)</f>
        <v>5.143274370021051</v>
      </c>
      <c r="I50" s="7"/>
      <c r="J50" s="9">
        <f aca="true" t="shared" si="2" ref="J50:L54">F50-E50</f>
        <v>0.06710528068504207</v>
      </c>
      <c r="K50" s="9">
        <f t="shared" si="2"/>
        <v>0.023659902428002866</v>
      </c>
      <c r="L50" s="9">
        <f t="shared" si="2"/>
        <v>0.2651236779300348</v>
      </c>
    </row>
    <row r="51" spans="2:12" ht="12.75">
      <c r="B51" s="8" t="s">
        <v>12</v>
      </c>
      <c r="E51" s="9">
        <v>0.7951811102161184</v>
      </c>
      <c r="F51" s="9">
        <v>0.7675939719260273</v>
      </c>
      <c r="G51" s="9">
        <v>0.7666247207750801</v>
      </c>
      <c r="H51" s="9">
        <v>0.7580266750770378</v>
      </c>
      <c r="I51" s="7"/>
      <c r="J51" s="9">
        <f t="shared" si="2"/>
        <v>-0.027587138290091073</v>
      </c>
      <c r="K51" s="9">
        <f t="shared" si="2"/>
        <v>-0.000969251150947148</v>
      </c>
      <c r="L51" s="9">
        <f t="shared" si="2"/>
        <v>-0.008598045698042345</v>
      </c>
    </row>
    <row r="52" spans="2:12" ht="12.75">
      <c r="B52" s="8" t="s">
        <v>13</v>
      </c>
      <c r="E52" s="9">
        <v>2.712435320424606</v>
      </c>
      <c r="F52" s="9">
        <v>2.6867676994794523</v>
      </c>
      <c r="G52" s="9">
        <v>2.6901934764058737</v>
      </c>
      <c r="H52" s="9">
        <v>2.889108827414177</v>
      </c>
      <c r="I52" s="7"/>
      <c r="J52" s="9">
        <f t="shared" si="2"/>
        <v>-0.025667620945153846</v>
      </c>
      <c r="K52" s="9">
        <f t="shared" si="2"/>
        <v>0.003425776926421431</v>
      </c>
      <c r="L52" s="9">
        <f t="shared" si="2"/>
        <v>0.19891535100830326</v>
      </c>
    </row>
    <row r="53" spans="2:12" ht="12.75">
      <c r="B53" s="8" t="s">
        <v>14</v>
      </c>
      <c r="E53" s="9">
        <v>0.8074736103452537</v>
      </c>
      <c r="F53" s="9">
        <v>0.9401478232739726</v>
      </c>
      <c r="G53" s="9">
        <v>0.9805156232415265</v>
      </c>
      <c r="H53" s="9">
        <v>1.041298579190687</v>
      </c>
      <c r="I53" s="7"/>
      <c r="J53" s="9">
        <f t="shared" si="2"/>
        <v>0.13267421292871895</v>
      </c>
      <c r="K53" s="9">
        <f t="shared" si="2"/>
        <v>0.04036779996755391</v>
      </c>
      <c r="L53" s="9">
        <f t="shared" si="2"/>
        <v>0.0607829559491605</v>
      </c>
    </row>
    <row r="54" spans="2:12" ht="12.75">
      <c r="B54" s="8" t="s">
        <v>15</v>
      </c>
      <c r="E54" s="9">
        <v>0.47229546799199346</v>
      </c>
      <c r="F54" s="9">
        <v>0.4599812949835614</v>
      </c>
      <c r="G54" s="9">
        <v>0.4408168716685357</v>
      </c>
      <c r="H54" s="9">
        <v>0.4548402883391486</v>
      </c>
      <c r="I54" s="7"/>
      <c r="J54" s="9">
        <f t="shared" si="2"/>
        <v>-0.012314173008432072</v>
      </c>
      <c r="K54" s="9">
        <f t="shared" si="2"/>
        <v>-0.019164423315025658</v>
      </c>
      <c r="L54" s="9">
        <f t="shared" si="2"/>
        <v>0.014023416670612854</v>
      </c>
    </row>
    <row r="55" spans="2:12" ht="12.75">
      <c r="B55" s="8"/>
      <c r="E55" s="9"/>
      <c r="F55" s="9"/>
      <c r="G55" s="9"/>
      <c r="H55" s="9"/>
      <c r="I55" s="7"/>
      <c r="J55" s="9"/>
      <c r="K55" s="9"/>
      <c r="L55" s="9"/>
    </row>
    <row r="56" spans="2:12" ht="12.75">
      <c r="B56" s="8" t="s">
        <v>16</v>
      </c>
      <c r="E56" s="5">
        <f>SUM(E57:E59)</f>
        <v>3.732117052054794</v>
      </c>
      <c r="F56" s="5">
        <f>SUM(F57:F59)</f>
        <v>3.345212098630137</v>
      </c>
      <c r="G56" s="5">
        <f>SUM(G57:G59)</f>
        <v>3.163921666598117</v>
      </c>
      <c r="H56" s="5">
        <f>SUM(H57:H59)</f>
        <v>3.1165923046784934</v>
      </c>
      <c r="J56" s="9">
        <f aca="true" t="shared" si="3" ref="J56:L59">F56-E56</f>
        <v>-0.3869049534246569</v>
      </c>
      <c r="K56" s="9">
        <f t="shared" si="3"/>
        <v>-0.1812904320320201</v>
      </c>
      <c r="L56" s="9">
        <f t="shared" si="3"/>
        <v>-0.04732936191962356</v>
      </c>
    </row>
    <row r="57" spans="2:12" ht="12.75">
      <c r="B57" s="8" t="s">
        <v>17</v>
      </c>
      <c r="E57" s="9">
        <v>2.1342548022998193</v>
      </c>
      <c r="F57" s="9">
        <v>2.007349312328767</v>
      </c>
      <c r="G57" s="9">
        <v>1.9513101237017874</v>
      </c>
      <c r="H57" s="9">
        <v>1.9442891482502354</v>
      </c>
      <c r="J57" s="9">
        <f t="shared" si="3"/>
        <v>-0.12690548997105244</v>
      </c>
      <c r="K57" s="9">
        <f t="shared" si="3"/>
        <v>-0.05603918862697954</v>
      </c>
      <c r="L57" s="9">
        <f t="shared" si="3"/>
        <v>-0.007020975451552003</v>
      </c>
    </row>
    <row r="58" spans="2:12" ht="12.75">
      <c r="B58" s="8" t="s">
        <v>18</v>
      </c>
      <c r="E58" s="9">
        <v>1.3187005452054794</v>
      </c>
      <c r="F58" s="9">
        <v>1.084068493150685</v>
      </c>
      <c r="G58" s="9">
        <v>0.9746091550932273</v>
      </c>
      <c r="H58" s="9">
        <v>0.953136039646851</v>
      </c>
      <c r="J58" s="9">
        <f t="shared" si="3"/>
        <v>-0.23463205205479443</v>
      </c>
      <c r="K58" s="9">
        <f t="shared" si="3"/>
        <v>-0.10945933805745767</v>
      </c>
      <c r="L58" s="9">
        <f t="shared" si="3"/>
        <v>-0.021473115446376312</v>
      </c>
    </row>
    <row r="59" spans="2:12" ht="12.75">
      <c r="B59" s="8" t="s">
        <v>19</v>
      </c>
      <c r="E59" s="9">
        <v>0.2791617045494955</v>
      </c>
      <c r="F59" s="9">
        <v>0.2537942931506849</v>
      </c>
      <c r="G59" s="9">
        <v>0.2380023878031024</v>
      </c>
      <c r="H59" s="9">
        <v>0.21916711678140702</v>
      </c>
      <c r="J59" s="9">
        <f t="shared" si="3"/>
        <v>-0.025367411398810602</v>
      </c>
      <c r="K59" s="9">
        <f t="shared" si="3"/>
        <v>-0.015791905347582513</v>
      </c>
      <c r="L59" s="9">
        <f t="shared" si="3"/>
        <v>-0.018835271021695382</v>
      </c>
    </row>
    <row r="60" spans="2:12" ht="12.75">
      <c r="B60" s="8"/>
      <c r="E60" s="5"/>
      <c r="F60" s="5"/>
      <c r="G60" s="5"/>
      <c r="H60" s="5"/>
      <c r="J60" s="9"/>
      <c r="K60" s="9"/>
      <c r="L60" s="9"/>
    </row>
    <row r="61" spans="2:12" ht="12.75">
      <c r="B61" s="8" t="s">
        <v>20</v>
      </c>
      <c r="E61" s="5">
        <f>E63-E37-E39-E44-E50-E56</f>
        <v>14.240082026133063</v>
      </c>
      <c r="F61" s="5">
        <f>F63-F37-F39-F44-F50-F56</f>
        <v>13.994118075052045</v>
      </c>
      <c r="G61" s="5">
        <f>G63-G37-G39-G44-G50-G56</f>
        <v>13.60536339873444</v>
      </c>
      <c r="H61" s="5">
        <f>H63-H37-H39-H44-H50-H56</f>
        <v>13.878571055785548</v>
      </c>
      <c r="J61" s="9">
        <f>F61-E61</f>
        <v>-0.2459639510810181</v>
      </c>
      <c r="K61" s="9">
        <f>G61-F61</f>
        <v>-0.3887546763176051</v>
      </c>
      <c r="L61" s="9">
        <f>H61-G61</f>
        <v>0.27320765705110794</v>
      </c>
    </row>
    <row r="62" spans="5:8" ht="12.75">
      <c r="E62" s="5"/>
      <c r="F62" s="5"/>
      <c r="G62" s="5"/>
      <c r="H62" s="5"/>
    </row>
    <row r="63" spans="2:12" ht="12.75">
      <c r="B63" s="15" t="s">
        <v>21</v>
      </c>
      <c r="C63" s="4"/>
      <c r="D63" s="4"/>
      <c r="E63" s="16">
        <v>86.79941003919589</v>
      </c>
      <c r="F63" s="16">
        <v>87.09285235860821</v>
      </c>
      <c r="G63" s="16">
        <v>88.99546670941562</v>
      </c>
      <c r="H63" s="16">
        <v>90.5188644656735</v>
      </c>
      <c r="I63" s="4"/>
      <c r="J63" s="16">
        <f>F63-E63</f>
        <v>0.29344231941232124</v>
      </c>
      <c r="K63" s="16">
        <f>G63-F63</f>
        <v>1.9026143508074114</v>
      </c>
      <c r="L63" s="16">
        <f>H63-G63</f>
        <v>1.5233977562578787</v>
      </c>
    </row>
    <row r="64" ht="12.75">
      <c r="B64" t="s">
        <v>26</v>
      </c>
    </row>
    <row r="67" spans="2:3" ht="12.75">
      <c r="B67" s="2"/>
      <c r="C67" s="2" t="s">
        <v>0</v>
      </c>
    </row>
    <row r="68" spans="2:3" ht="12.75">
      <c r="B68">
        <v>1.5</v>
      </c>
      <c r="C68">
        <v>0</v>
      </c>
    </row>
    <row r="69" spans="2:3" ht="12.75">
      <c r="B69">
        <v>1.5</v>
      </c>
      <c r="C69">
        <v>1</v>
      </c>
    </row>
  </sheetData>
  <sheetProtection/>
  <mergeCells count="1">
    <mergeCell ref="E35:H35"/>
  </mergeCells>
  <printOptions/>
  <pageMargins left="0.75" right="0.75" top="1" bottom="1" header="0.5" footer="0.5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2012-09-10T15:23:11Z</dcterms:modified>
  <cp:category/>
  <cp:version/>
  <cp:contentType/>
  <cp:contentStatus/>
</cp:coreProperties>
</file>