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206" windowWidth="14970" windowHeight="8415" activeTab="0"/>
  </bookViews>
  <sheets>
    <sheet name="Weekly Update" sheetId="1" r:id="rId1"/>
    <sheet name="Major Activities" sheetId="2" r:id="rId2"/>
    <sheet name="States" sheetId="3" r:id="rId3"/>
    <sheet name="Project" sheetId="4" r:id="rId4"/>
    <sheet name="Employee Count" sheetId="5" r:id="rId5"/>
  </sheets>
  <externalReferences>
    <externalReference r:id="rId8"/>
    <externalReference r:id="rId9"/>
  </externalReferences>
  <definedNames>
    <definedName name="Agencies">#REF!</definedName>
    <definedName name="Agency" localSheetId="4">#REF!</definedName>
    <definedName name="Agency" localSheetId="3">#REF!</definedName>
    <definedName name="Agency" localSheetId="0">'Weekly Update'!$M$1:$M$24</definedName>
    <definedName name="Agency">#REF!</definedName>
    <definedName name="FIPSCODE">'States'!$E$3:$E$76</definedName>
    <definedName name="FIPSSTATE">'States'!$F$3:$F$76</definedName>
    <definedName name="OrderingTAFS" localSheetId="4">'[1]Weekly Update'!$O$1:$O$342</definedName>
    <definedName name="OrderingTAFS" localSheetId="3">'[1]Weekly Update'!$O$1:$O$342</definedName>
    <definedName name="OrderingTAFS" localSheetId="0">'Weekly Update'!$O$1:$O$24</definedName>
    <definedName name="OrderingTAFS">#REF!</definedName>
    <definedName name="_xlnm.Print_Area" localSheetId="1">'Major Activities'!$B$1:$C$22</definedName>
    <definedName name="_xlnm.Print_Area" localSheetId="3">'Project'!$A$1:$K$45</definedName>
    <definedName name="ReimbursableIndicator" localSheetId="4">'[1]Weekly Update'!$R$1:$R$2</definedName>
    <definedName name="ReimbursableIndicator" localSheetId="3">'[1]Weekly Update'!$R$1:$R$2</definedName>
    <definedName name="ReimbursableIndicator" localSheetId="0">'Weekly Update'!$R$1:$R$2</definedName>
    <definedName name="ReimbursableIndicator">#REF!</definedName>
    <definedName name="STATECODES" localSheetId="4">'[1]States'!$C$3:$C$76</definedName>
    <definedName name="STATECODES" localSheetId="3">'[1]States'!$C$3:$C$76</definedName>
    <definedName name="STATECODES" localSheetId="0">'[2]States'!$C$3:$C$76</definedName>
    <definedName name="STATECODES">'States'!$C$3:$C$76</definedName>
    <definedName name="TAFS" localSheetId="4">#REF!</definedName>
    <definedName name="TAFS" localSheetId="3">#REF!</definedName>
    <definedName name="TAFS" localSheetId="0">'Weekly Update'!$O$2:$O$24</definedName>
    <definedName name="TAFS">#REF!</definedName>
    <definedName name="Weekending" localSheetId="4">#REF!</definedName>
    <definedName name="Weekending" localSheetId="3">#REF!</definedName>
    <definedName name="Weekending" localSheetId="0">'Weekly Update'!$L$1:$L$24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<sst xmlns="http://schemas.openxmlformats.org/spreadsheetml/2006/main" count="455" uniqueCount="376">
  <si>
    <t>Y-US</t>
  </si>
  <si>
    <t>N-US</t>
  </si>
  <si>
    <t>US Indicator</t>
  </si>
  <si>
    <t>Formula and Block Grant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</si>
  <si>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</si>
  <si>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</si>
  <si>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</si>
  <si>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</si>
  <si>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</si>
  <si>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</si>
  <si>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</si>
  <si>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</si>
  <si>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</si>
  <si>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</si>
  <si>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</si>
  <si>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</si>
  <si>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</si>
  <si>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</si>
  <si>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</si>
  <si>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</si>
  <si>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</si>
  <si>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</si>
  <si>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</si>
  <si>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</si>
  <si>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</si>
  <si>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</si>
  <si>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</si>
  <si>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</si>
  <si>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</si>
  <si>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</si>
  <si>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</si>
  <si>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</si>
  <si>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</si>
  <si>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</si>
  <si>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</si>
  <si>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</si>
  <si>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</si>
  <si>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</si>
  <si>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</si>
  <si>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</si>
  <si>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</si>
  <si>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</si>
  <si>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</si>
  <si>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</si>
  <si>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</si>
  <si>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</si>
  <si>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</si>
  <si>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</si>
  <si>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</si>
  <si>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</si>
  <si>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</si>
  <si>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</si>
  <si>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</si>
  <si>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</si>
  <si>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</si>
  <si>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</si>
  <si>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</si>
  <si>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</si>
  <si>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</si>
  <si>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</si>
  <si>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</si>
  <si>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</si>
  <si>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</si>
  <si>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</si>
  <si>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</si>
  <si>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</si>
  <si>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</si>
  <si>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</si>
  <si>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</si>
  <si>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</si>
  <si>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</si>
  <si>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</si>
  <si>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</si>
  <si>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</si>
  <si>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</si>
  <si>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</si>
  <si>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</si>
  <si>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</si>
  <si>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</si>
  <si>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</si>
  <si>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</si>
  <si>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</si>
  <si>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</si>
  <si>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</si>
  <si>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</si>
  <si>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</si>
  <si>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</si>
  <si>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</si>
  <si>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</si>
  <si>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</si>
  <si>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</si>
  <si>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</si>
  <si>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</si>
  <si>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</si>
  <si>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</si>
  <si>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</si>
  <si>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</si>
  <si>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</si>
  <si>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</si>
  <si>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</si>
  <si>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</si>
  <si>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</si>
  <si>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</si>
  <si>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</si>
  <si>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</si>
  <si>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</si>
  <si>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</si>
  <si>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</si>
  <si>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</si>
  <si>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</si>
  <si>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</si>
  <si>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</si>
  <si>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</si>
  <si>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</si>
  <si>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</si>
  <si>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</si>
  <si>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</si>
  <si>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</si>
  <si>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</si>
  <si>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</si>
  <si>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</si>
  <si>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</si>
  <si>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</si>
  <si>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</si>
  <si>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</si>
  <si>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</si>
  <si>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</si>
  <si>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</si>
  <si>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</si>
  <si>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</si>
  <si>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</si>
  <si>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</si>
  <si>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</si>
  <si>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</si>
  <si>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</si>
  <si>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</si>
  <si>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</si>
  <si>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</si>
  <si>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</si>
  <si>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</si>
  <si>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</si>
  <si>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</si>
  <si>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</si>
  <si>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</si>
  <si>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</si>
  <si>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</si>
  <si>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</si>
  <si>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</si>
  <si>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</si>
  <si>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</si>
  <si>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</si>
  <si>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</si>
  <si>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</si>
  <si>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</si>
  <si>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</si>
  <si>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</si>
  <si>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</si>
  <si>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</si>
  <si>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</si>
  <si>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</si>
  <si>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</si>
  <si>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</si>
  <si>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</si>
  <si>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</si>
  <si>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</si>
  <si>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</si>
  <si>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</si>
  <si>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</si>
  <si>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</si>
  <si>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</si>
  <si>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</si>
  <si>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</si>
  <si>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</si>
  <si>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</si>
  <si>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</si>
  <si>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</si>
  <si>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</si>
  <si>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</si>
  <si>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</si>
  <si>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</si>
  <si>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</si>
  <si>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</si>
  <si>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</si>
  <si>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</si>
  <si>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</si>
  <si>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</si>
  <si>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</si>
  <si>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</si>
  <si>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</si>
  <si>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</si>
  <si>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</si>
  <si>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</si>
  <si>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</si>
  <si>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</si>
  <si>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</si>
  <si>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</si>
  <si>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</si>
  <si>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</si>
  <si>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</si>
  <si>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</si>
  <si>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</si>
  <si>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</si>
  <si>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</si>
  <si>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</si>
  <si>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</si>
  <si>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</si>
  <si>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</si>
  <si>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</si>
  <si>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</si>
  <si>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</si>
  <si>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</si>
  <si>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</si>
  <si>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</si>
  <si>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</si>
  <si>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</si>
  <si>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</si>
  <si>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</si>
  <si>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</si>
  <si>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</si>
  <si>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</si>
  <si>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(027) Office of Personnel Management</t>
  </si>
  <si>
    <t>(95-3725 2009 \ 2011) Recovery Act Accountability and Transparency Board,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</si>
  <si>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</si>
  <si>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</si>
  <si>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</si>
  <si>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</si>
  <si>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</si>
  <si>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</si>
  <si>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</si>
  <si>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</si>
  <si>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</si>
  <si>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</si>
  <si>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</si>
  <si>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</si>
  <si>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</si>
  <si>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</si>
  <si>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</si>
  <si>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</si>
  <si>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</si>
  <si>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</si>
  <si>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</si>
  <si>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</si>
  <si>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</si>
  <si>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</si>
  <si>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</si>
  <si>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</si>
  <si>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</si>
  <si>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</si>
  <si>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</si>
  <si>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</si>
  <si>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</si>
  <si>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</si>
  <si>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</si>
  <si>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</si>
  <si>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</si>
  <si>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</si>
  <si>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</si>
  <si>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</si>
  <si>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</si>
  <si>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</si>
  <si>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</si>
  <si>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</si>
  <si>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</si>
  <si>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</si>
  <si>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</si>
  <si>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</si>
  <si>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</si>
  <si>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</si>
  <si>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</si>
  <si>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</si>
  <si>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</si>
  <si>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</si>
  <si>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</si>
  <si>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</si>
  <si>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Entitlements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</si>
  <si>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</si>
  <si>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</si>
  <si>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</si>
  <si>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</si>
  <si>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</si>
  <si>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</si>
  <si>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</si>
  <si>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</si>
  <si>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</si>
  <si>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</si>
  <si>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</si>
  <si>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</si>
  <si>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</si>
  <si>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</si>
  <si>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</si>
  <si>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</si>
  <si>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</si>
  <si>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</si>
  <si>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</si>
  <si>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</si>
  <si>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</si>
  <si>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</si>
  <si>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</si>
  <si>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</si>
  <si>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(13-0451 2009 \ 2010) Periodic Censuses and Programs,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</si>
  <si>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</si>
  <si>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</si>
  <si>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</si>
  <si>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</si>
  <si>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(75-0942 2009 \ 2010) Disease Control, Research, and Training, Recovery Act</t>
  </si>
  <si>
    <t>Ordering TAFS</t>
  </si>
  <si>
    <t>Direct or Reimbursable?</t>
  </si>
  <si>
    <t>Direct</t>
  </si>
  <si>
    <t>Reimbursable</t>
  </si>
  <si>
    <t>Not Applicable</t>
  </si>
  <si>
    <t xml:space="preserve"> </t>
  </si>
  <si>
    <t>(12-3509 2010 \ 2011) Commodity Assistance Program, Recovery Act</t>
  </si>
  <si>
    <t>(12-3504 2010 \ 2011) Special Supplemental Nutrition Program for Women, Infants, and C</t>
  </si>
  <si>
    <t>(12-1408      \ 2010) Trade Adjustment Assistance for Farmers, Recovery Act</t>
  </si>
  <si>
    <t>Financial and Activity Report (sheet 1 of 2) Version 1.6</t>
  </si>
  <si>
    <t>Economic Recovery Payments</t>
  </si>
  <si>
    <t>NY-NEW YORK</t>
  </si>
  <si>
    <t>MD-MARYLAND</t>
  </si>
  <si>
    <t>(13-4512 \X )  Working Capital Fund</t>
  </si>
  <si>
    <t>DIRECT</t>
  </si>
  <si>
    <t>DEPARTMENT</t>
  </si>
  <si>
    <t>BUREAU</t>
  </si>
  <si>
    <t>FUND</t>
  </si>
  <si>
    <t>SUFFIX</t>
  </si>
  <si>
    <t>APPROP</t>
  </si>
  <si>
    <t>PROJECT</t>
  </si>
  <si>
    <t>DESCR</t>
  </si>
  <si>
    <t>OBLIGATIONS</t>
  </si>
  <si>
    <t>OUTLAYS_EXPENDITURES</t>
  </si>
  <si>
    <t>TOTAL FTE (this period)</t>
  </si>
  <si>
    <t>POSITION COUNT</t>
  </si>
  <si>
    <t>----------</t>
  </si>
  <si>
    <t>--</t>
  </si>
  <si>
    <t>---------------------</t>
  </si>
  <si>
    <t>-------</t>
  </si>
  <si>
    <t>----------------------------------------</t>
  </si>
  <si>
    <t>-----------</t>
  </si>
  <si>
    <t>--------------------</t>
  </si>
  <si>
    <t>1309/100451</t>
  </si>
  <si>
    <t>Partnerships-RCC (Rec Act)</t>
  </si>
  <si>
    <t>PARTNERSHIP</t>
  </si>
  <si>
    <t>Partnerships-HQ (Rec Act)</t>
  </si>
  <si>
    <t>ARRA Administrative Costs</t>
  </si>
  <si>
    <t>PARTNERSHIP SUBTOTAL</t>
  </si>
  <si>
    <t>MRPM - Contract Cost (Rec Act)</t>
  </si>
  <si>
    <t>COMMUNICATIONS</t>
  </si>
  <si>
    <t>COMMUNICATIONS SUBTOTAL</t>
  </si>
  <si>
    <t>LCO - Office Operations (Rec Act)</t>
  </si>
  <si>
    <t>2010 CFO - Update/Leave (Rec Act)</t>
  </si>
  <si>
    <t>2010 CFO - Update/Enumerate (Rec Act)</t>
  </si>
  <si>
    <t>2010Cen Fld Op-Fld Verficatn(RecAct</t>
  </si>
  <si>
    <t>2010 CFO - GQ Validation (Rec Act)</t>
  </si>
  <si>
    <t>2010 CFO- GQ Advance Visit (Rec Act)</t>
  </si>
  <si>
    <t>2010 CFO - GQ/Enumerate (Rec Act)</t>
  </si>
  <si>
    <t>Contingency - Update/Leave (Re</t>
  </si>
  <si>
    <t>Fingerprinting-Update/Enumerate-Rec</t>
  </si>
  <si>
    <t>Fingerprinting-GQAV-Rec Act</t>
  </si>
  <si>
    <t>Fingerprinting-GQ Enumeration-Rec A</t>
  </si>
  <si>
    <t>0024000</t>
  </si>
  <si>
    <t>DEFAULT FOR PCP-RECOVERY ACT</t>
  </si>
  <si>
    <t>OTHER**</t>
  </si>
  <si>
    <t>EARLY OPERATIONS SUBTOTAL</t>
  </si>
  <si>
    <t>Coverage Followup (DRIS comp) (Rec Act)</t>
  </si>
  <si>
    <t>COVERAGE FOLLOW-UP</t>
  </si>
  <si>
    <t>COVERAGE FOLLOW-UP SUBTOTAL</t>
  </si>
  <si>
    <t>GRAND TOTAL</t>
  </si>
  <si>
    <t>REIMBURSABLE</t>
  </si>
  <si>
    <t>13X4512</t>
  </si>
  <si>
    <t>NHIS Recovery Act Project</t>
  </si>
  <si>
    <t>Recovery Accountability &amp; Transparency</t>
  </si>
  <si>
    <t xml:space="preserve">FTE's </t>
  </si>
  <si>
    <t>Total</t>
  </si>
  <si>
    <r>
      <t>NFC</t>
    </r>
    <r>
      <rPr>
        <sz val="11"/>
        <color theme="1"/>
        <rFont val="Calibri"/>
        <family val="2"/>
      </rPr>
      <t xml:space="preserve"> Employees </t>
    </r>
  </si>
  <si>
    <t>DAPPS</t>
  </si>
  <si>
    <t>As of Pay Period 06</t>
  </si>
  <si>
    <t>As of Payperiod 13, March 26,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</si>
</sst>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\-mmm\-yy;@"/>
    <numFmt numFmtId="166" formatCode="0_);[Red]\(0\)"/>
    <numFmt numFmtId="167" formatCode="[$-409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7" fillId="0" borderId="0" xfId="2215" applyFont="1">
      <alignment/>
      <protection/>
    </xf>
    <xf numFmtId="0" fontId="7" fillId="0" borderId="0" xfId="2215">
      <alignment/>
      <protection/>
    </xf>
    <xf numFmtId="164" fontId="7" fillId="0" borderId="0" xfId="2215" applyNumberFormat="1" applyAlignment="1">
      <alignment horizontal="left"/>
      <protection/>
    </xf>
    <xf numFmtId="164" fontId="7" fillId="0" borderId="0" xfId="2215" applyNumberFormat="1" applyFont="1" applyAlignment="1" quotePrefix="1">
      <alignment horizontal="left"/>
      <protection/>
    </xf>
    <xf numFmtId="164" fontId="7" fillId="0" borderId="0" xfId="2215" applyNumberFormat="1">
      <alignment/>
      <protection/>
    </xf>
    <xf numFmtId="49" fontId="7" fillId="0" borderId="0" xfId="2215" applyNumberFormat="1">
      <alignment/>
      <protection/>
    </xf>
    <xf numFmtId="49" fontId="7" fillId="0" borderId="0" xfId="2215" applyNumberFormat="1" applyFont="1">
      <alignment/>
      <protection/>
    </xf>
    <xf numFmtId="0" fontId="8" fillId="0" borderId="0" xfId="2215" applyFont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8" fillId="0" borderId="0" xfId="2215" applyNumberFormat="1" applyFont="1">
      <alignment/>
      <protection/>
    </xf>
    <xf numFmtId="0" fontId="9" fillId="0" borderId="0" xfId="2217" applyNumberFormat="1" quotePrefix="1">
      <alignment/>
      <protection/>
    </xf>
    <xf numFmtId="0" fontId="5" fillId="0" borderId="13" xfId="2214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3" borderId="11" xfId="0" applyFont="1" applyFill="1" applyBorder="1" applyAlignment="1">
      <alignment horizontal="center" vertical="top" wrapText="1"/>
    </xf>
    <xf numFmtId="0" fontId="9" fillId="0" borderId="0" xfId="2217" applyNumberFormat="1" applyFill="1">
      <alignment/>
      <protection/>
    </xf>
    <xf numFmtId="3" fontId="0" fillId="0" borderId="0" xfId="0" applyNumberFormat="1" applyAlignment="1">
      <alignment/>
    </xf>
    <xf numFmtId="0" fontId="10" fillId="0" borderId="10" xfId="2216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40" fontId="0" fillId="33" borderId="14" xfId="0" applyNumberFormat="1" applyFill="1" applyBorder="1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0" fontId="12" fillId="0" borderId="0" xfId="0" applyNumberFormat="1" applyFont="1" applyAlignment="1">
      <alignment horizontal="right"/>
    </xf>
    <xf numFmtId="40" fontId="12" fillId="0" borderId="15" xfId="0" applyNumberFormat="1" applyFont="1" applyBorder="1" applyAlignment="1">
      <alignment horizontal="right"/>
    </xf>
    <xf numFmtId="4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0" fontId="12" fillId="35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center"/>
    </xf>
    <xf numFmtId="40" fontId="0" fillId="0" borderId="15" xfId="0" applyNumberFormat="1" applyBorder="1" applyAlignment="1">
      <alignment/>
    </xf>
    <xf numFmtId="4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4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/>
    </xf>
    <xf numFmtId="40" fontId="10" fillId="0" borderId="0" xfId="0" applyNumberFormat="1" applyFont="1" applyBorder="1" applyAlignment="1">
      <alignment horizontal="right"/>
    </xf>
    <xf numFmtId="40" fontId="12" fillId="0" borderId="0" xfId="0" applyNumberFormat="1" applyFont="1" applyBorder="1" applyAlignment="1">
      <alignment horizontal="right"/>
    </xf>
    <xf numFmtId="40" fontId="10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 quotePrefix="1">
      <alignment horizontal="center"/>
    </xf>
    <xf numFmtId="40" fontId="13" fillId="0" borderId="15" xfId="0" applyNumberFormat="1" applyFont="1" applyBorder="1" applyAlignment="1">
      <alignment horizontal="right"/>
    </xf>
    <xf numFmtId="40" fontId="12" fillId="0" borderId="0" xfId="0" applyNumberFormat="1" applyFont="1" applyAlignment="1">
      <alignment horizontal="center"/>
    </xf>
    <xf numFmtId="39" fontId="12" fillId="0" borderId="15" xfId="0" applyNumberFormat="1" applyFont="1" applyBorder="1" applyAlignment="1">
      <alignment horizontal="right"/>
    </xf>
    <xf numFmtId="40" fontId="12" fillId="35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0" fontId="13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40" fontId="0" fillId="0" borderId="0" xfId="0" applyNumberFormat="1" applyFill="1" applyAlignment="1">
      <alignment/>
    </xf>
    <xf numFmtId="40" fontId="12" fillId="0" borderId="0" xfId="0" applyNumberFormat="1" applyFont="1" applyFill="1" applyAlignment="1">
      <alignment horizontal="center"/>
    </xf>
    <xf numFmtId="40" fontId="0" fillId="33" borderId="15" xfId="0" applyNumberFormat="1" applyFill="1" applyBorder="1" applyAlignment="1">
      <alignment/>
    </xf>
    <xf numFmtId="40" fontId="0" fillId="0" borderId="0" xfId="0" applyNumberFormat="1" applyAlignment="1">
      <alignment horizontal="right"/>
    </xf>
    <xf numFmtId="40" fontId="0" fillId="0" borderId="15" xfId="0" applyNumberFormat="1" applyBorder="1" applyAlignment="1">
      <alignment horizontal="right"/>
    </xf>
    <xf numFmtId="40" fontId="10" fillId="35" borderId="0" xfId="0" applyNumberFormat="1" applyFont="1" applyFill="1" applyAlignment="1">
      <alignment horizontal="right"/>
    </xf>
    <xf numFmtId="40" fontId="0" fillId="35" borderId="0" xfId="0" applyNumberFormat="1" applyFill="1" applyBorder="1" applyAlignment="1">
      <alignment horizontal="right"/>
    </xf>
    <xf numFmtId="40" fontId="44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3" fontId="1" fillId="33" borderId="11" xfId="0" applyNumberFormat="1" applyFont="1" applyFill="1" applyBorder="1" applyAlignment="1">
      <alignment horizontal="center" vertical="top" wrapText="1"/>
    </xf>
    <xf numFmtId="1" fontId="0" fillId="34" borderId="19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3" fontId="0" fillId="34" borderId="10" xfId="0" applyNumberFormat="1" applyFill="1" applyBorder="1" applyAlignment="1" applyProtection="1">
      <alignment vertical="top" wrapText="1"/>
      <protection locked="0"/>
    </xf>
    <xf numFmtId="0" fontId="0" fillId="33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2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10" xfId="57"/>
    <cellStyle name="Comma 2 10 2" xfId="58"/>
    <cellStyle name="Comma 2 10 2 2" xfId="59"/>
    <cellStyle name="Comma 2 10 2 3" xfId="60"/>
    <cellStyle name="Comma 2 10 2 4" xfId="61"/>
    <cellStyle name="Comma 2 10 2 5" xfId="62"/>
    <cellStyle name="Comma 2 10 3" xfId="63"/>
    <cellStyle name="Comma 2 10 4" xfId="64"/>
    <cellStyle name="Comma 2 10 5" xfId="65"/>
    <cellStyle name="Comma 2 10 6" xfId="66"/>
    <cellStyle name="Comma 2 11" xfId="67"/>
    <cellStyle name="Comma 2 11 2" xfId="68"/>
    <cellStyle name="Comma 2 11 2 2" xfId="69"/>
    <cellStyle name="Comma 2 11 2 3" xfId="70"/>
    <cellStyle name="Comma 2 11 2 4" xfId="71"/>
    <cellStyle name="Comma 2 11 2 5" xfId="72"/>
    <cellStyle name="Comma 2 11 3" xfId="73"/>
    <cellStyle name="Comma 2 11 4" xfId="74"/>
    <cellStyle name="Comma 2 11 5" xfId="75"/>
    <cellStyle name="Comma 2 11 6" xfId="76"/>
    <cellStyle name="Comma 2 12" xfId="77"/>
    <cellStyle name="Comma 2 12 2" xfId="78"/>
    <cellStyle name="Comma 2 13" xfId="79"/>
    <cellStyle name="Comma 2 2" xfId="80"/>
    <cellStyle name="Comma 2 2 10" xfId="81"/>
    <cellStyle name="Comma 2 2 10 2" xfId="82"/>
    <cellStyle name="Comma 2 2 10 2 2" xfId="83"/>
    <cellStyle name="Comma 2 2 10 2 3" xfId="84"/>
    <cellStyle name="Comma 2 2 10 2 4" xfId="85"/>
    <cellStyle name="Comma 2 2 10 2 5" xfId="86"/>
    <cellStyle name="Comma 2 2 10 3" xfId="87"/>
    <cellStyle name="Comma 2 2 10 4" xfId="88"/>
    <cellStyle name="Comma 2 2 10 5" xfId="89"/>
    <cellStyle name="Comma 2 2 10 6" xfId="90"/>
    <cellStyle name="Comma 2 2 11" xfId="91"/>
    <cellStyle name="Comma 2 2 11 2" xfId="92"/>
    <cellStyle name="Comma 2 2 12" xfId="93"/>
    <cellStyle name="Comma 2 2 2" xfId="94"/>
    <cellStyle name="Comma 2 2 2 2" xfId="95"/>
    <cellStyle name="Comma 2 2 2 2 2" xfId="96"/>
    <cellStyle name="Comma 2 2 2 3" xfId="97"/>
    <cellStyle name="Comma 2 2 3" xfId="98"/>
    <cellStyle name="Comma 2 2 3 2" xfId="99"/>
    <cellStyle name="Comma 2 2 3 2 2" xfId="100"/>
    <cellStyle name="Comma 2 2 3 3" xfId="101"/>
    <cellStyle name="Comma 2 2 4" xfId="102"/>
    <cellStyle name="Comma 2 2 4 2" xfId="103"/>
    <cellStyle name="Comma 2 2 4 2 2" xfId="104"/>
    <cellStyle name="Comma 2 2 4 3" xfId="105"/>
    <cellStyle name="Comma 2 2 5" xfId="106"/>
    <cellStyle name="Comma 2 2 5 2" xfId="107"/>
    <cellStyle name="Comma 2 2 5 2 2" xfId="108"/>
    <cellStyle name="Comma 2 2 5 3" xfId="109"/>
    <cellStyle name="Comma 2 2 6" xfId="110"/>
    <cellStyle name="Comma 2 2 6 2" xfId="111"/>
    <cellStyle name="Comma 2 2 6 2 2" xfId="112"/>
    <cellStyle name="Comma 2 2 6 2 3" xfId="113"/>
    <cellStyle name="Comma 2 2 6 2 4" xfId="114"/>
    <cellStyle name="Comma 2 2 6 2 5" xfId="115"/>
    <cellStyle name="Comma 2 2 6 3" xfId="116"/>
    <cellStyle name="Comma 2 2 6 4" xfId="117"/>
    <cellStyle name="Comma 2 2 6 5" xfId="118"/>
    <cellStyle name="Comma 2 2 6 6" xfId="119"/>
    <cellStyle name="Comma 2 2 7" xfId="120"/>
    <cellStyle name="Comma 2 2 7 2" xfId="121"/>
    <cellStyle name="Comma 2 2 7 2 2" xfId="122"/>
    <cellStyle name="Comma 2 2 7 2 3" xfId="123"/>
    <cellStyle name="Comma 2 2 7 2 4" xfId="124"/>
    <cellStyle name="Comma 2 2 7 2 5" xfId="125"/>
    <cellStyle name="Comma 2 2 7 3" xfId="126"/>
    <cellStyle name="Comma 2 2 7 4" xfId="127"/>
    <cellStyle name="Comma 2 2 7 5" xfId="128"/>
    <cellStyle name="Comma 2 2 7 6" xfId="129"/>
    <cellStyle name="Comma 2 2 8" xfId="130"/>
    <cellStyle name="Comma 2 2 8 2" xfId="131"/>
    <cellStyle name="Comma 2 2 8 2 2" xfId="132"/>
    <cellStyle name="Comma 2 2 8 2 3" xfId="133"/>
    <cellStyle name="Comma 2 2 8 2 4" xfId="134"/>
    <cellStyle name="Comma 2 2 8 2 5" xfId="135"/>
    <cellStyle name="Comma 2 2 8 3" xfId="136"/>
    <cellStyle name="Comma 2 2 8 4" xfId="137"/>
    <cellStyle name="Comma 2 2 8 5" xfId="138"/>
    <cellStyle name="Comma 2 2 8 6" xfId="139"/>
    <cellStyle name="Comma 2 2 9" xfId="140"/>
    <cellStyle name="Comma 2 2 9 2" xfId="141"/>
    <cellStyle name="Comma 2 2 9 2 2" xfId="142"/>
    <cellStyle name="Comma 2 2 9 2 3" xfId="143"/>
    <cellStyle name="Comma 2 2 9 2 4" xfId="144"/>
    <cellStyle name="Comma 2 2 9 2 5" xfId="145"/>
    <cellStyle name="Comma 2 2 9 3" xfId="146"/>
    <cellStyle name="Comma 2 2 9 4" xfId="147"/>
    <cellStyle name="Comma 2 2 9 5" xfId="148"/>
    <cellStyle name="Comma 2 2 9 6" xfId="149"/>
    <cellStyle name="Comma 2 3" xfId="150"/>
    <cellStyle name="Comma 2 3 2" xfId="151"/>
    <cellStyle name="Comma 2 3 2 2" xfId="152"/>
    <cellStyle name="Comma 2 3 3" xfId="153"/>
    <cellStyle name="Comma 2 4" xfId="154"/>
    <cellStyle name="Comma 2 4 2" xfId="155"/>
    <cellStyle name="Comma 2 4 2 2" xfId="156"/>
    <cellStyle name="Comma 2 4 3" xfId="157"/>
    <cellStyle name="Comma 2 5" xfId="158"/>
    <cellStyle name="Comma 2 5 2" xfId="159"/>
    <cellStyle name="Comma 2 5 2 2" xfId="160"/>
    <cellStyle name="Comma 2 5 3" xfId="161"/>
    <cellStyle name="Comma 2 6" xfId="162"/>
    <cellStyle name="Comma 2 6 2" xfId="163"/>
    <cellStyle name="Comma 2 6 2 2" xfId="164"/>
    <cellStyle name="Comma 2 6 3" xfId="165"/>
    <cellStyle name="Comma 2 7" xfId="166"/>
    <cellStyle name="Comma 2 7 2" xfId="167"/>
    <cellStyle name="Comma 2 7 2 2" xfId="168"/>
    <cellStyle name="Comma 2 7 2 3" xfId="169"/>
    <cellStyle name="Comma 2 7 2 4" xfId="170"/>
    <cellStyle name="Comma 2 7 2 5" xfId="171"/>
    <cellStyle name="Comma 2 7 3" xfId="172"/>
    <cellStyle name="Comma 2 7 4" xfId="173"/>
    <cellStyle name="Comma 2 7 5" xfId="174"/>
    <cellStyle name="Comma 2 7 6" xfId="175"/>
    <cellStyle name="Comma 2 8" xfId="176"/>
    <cellStyle name="Comma 2 8 2" xfId="177"/>
    <cellStyle name="Comma 2 8 2 2" xfId="178"/>
    <cellStyle name="Comma 2 8 2 3" xfId="179"/>
    <cellStyle name="Comma 2 8 2 4" xfId="180"/>
    <cellStyle name="Comma 2 8 2 5" xfId="181"/>
    <cellStyle name="Comma 2 8 3" xfId="182"/>
    <cellStyle name="Comma 2 8 4" xfId="183"/>
    <cellStyle name="Comma 2 8 5" xfId="184"/>
    <cellStyle name="Comma 2 8 6" xfId="185"/>
    <cellStyle name="Comma 2 9" xfId="186"/>
    <cellStyle name="Comma 2 9 2" xfId="187"/>
    <cellStyle name="Comma 2 9 2 2" xfId="188"/>
    <cellStyle name="Comma 2 9 2 3" xfId="189"/>
    <cellStyle name="Comma 2 9 2 4" xfId="190"/>
    <cellStyle name="Comma 2 9 2 5" xfId="191"/>
    <cellStyle name="Comma 2 9 3" xfId="192"/>
    <cellStyle name="Comma 2 9 4" xfId="193"/>
    <cellStyle name="Comma 2 9 5" xfId="194"/>
    <cellStyle name="Comma 2 9 6" xfId="195"/>
    <cellStyle name="Comma 3" xfId="196"/>
    <cellStyle name="Comma 4" xfId="197"/>
    <cellStyle name="Comma 5" xfId="198"/>
    <cellStyle name="Comma 6" xfId="199"/>
    <cellStyle name="Currency" xfId="200"/>
    <cellStyle name="Currency [0]" xfId="201"/>
    <cellStyle name="Explanatory Text" xfId="202"/>
    <cellStyle name="Good" xfId="203"/>
    <cellStyle name="Heading 1" xfId="204"/>
    <cellStyle name="Heading 2" xfId="205"/>
    <cellStyle name="Heading 3" xfId="206"/>
    <cellStyle name="Heading 4" xfId="207"/>
    <cellStyle name="Input" xfId="208"/>
    <cellStyle name="Linked Cell" xfId="209"/>
    <cellStyle name="Neutral" xfId="210"/>
    <cellStyle name="Normal 10" xfId="211"/>
    <cellStyle name="Normal 10 2" xfId="212"/>
    <cellStyle name="Normal 10 2 2" xfId="213"/>
    <cellStyle name="Normal 10 2 3" xfId="214"/>
    <cellStyle name="Normal 10 2 4" xfId="215"/>
    <cellStyle name="Normal 10 2 5" xfId="216"/>
    <cellStyle name="Normal 10 3" xfId="217"/>
    <cellStyle name="Normal 10 4" xfId="218"/>
    <cellStyle name="Normal 10 5" xfId="219"/>
    <cellStyle name="Normal 10 6" xfId="220"/>
    <cellStyle name="Normal 100" xfId="221"/>
    <cellStyle name="Normal 100 2" xfId="222"/>
    <cellStyle name="Normal 100 2 2" xfId="223"/>
    <cellStyle name="Normal 100 2 3" xfId="224"/>
    <cellStyle name="Normal 100 2 4" xfId="225"/>
    <cellStyle name="Normal 100 2 5" xfId="226"/>
    <cellStyle name="Normal 100 3" xfId="227"/>
    <cellStyle name="Normal 100 4" xfId="228"/>
    <cellStyle name="Normal 100 5" xfId="229"/>
    <cellStyle name="Normal 100 6" xfId="230"/>
    <cellStyle name="Normal 101" xfId="231"/>
    <cellStyle name="Normal 101 2" xfId="232"/>
    <cellStyle name="Normal 101 2 2" xfId="233"/>
    <cellStyle name="Normal 101 2 3" xfId="234"/>
    <cellStyle name="Normal 101 2 4" xfId="235"/>
    <cellStyle name="Normal 101 2 5" xfId="236"/>
    <cellStyle name="Normal 101 3" xfId="237"/>
    <cellStyle name="Normal 101 4" xfId="238"/>
    <cellStyle name="Normal 101 5" xfId="239"/>
    <cellStyle name="Normal 101 6" xfId="240"/>
    <cellStyle name="Normal 102" xfId="241"/>
    <cellStyle name="Normal 102 2" xfId="242"/>
    <cellStyle name="Normal 102 2 2" xfId="243"/>
    <cellStyle name="Normal 102 2 3" xfId="244"/>
    <cellStyle name="Normal 102 2 4" xfId="245"/>
    <cellStyle name="Normal 102 2 5" xfId="246"/>
    <cellStyle name="Normal 102 3" xfId="247"/>
    <cellStyle name="Normal 102 4" xfId="248"/>
    <cellStyle name="Normal 102 5" xfId="249"/>
    <cellStyle name="Normal 102 6" xfId="250"/>
    <cellStyle name="Normal 103" xfId="251"/>
    <cellStyle name="Normal 103 2" xfId="252"/>
    <cellStyle name="Normal 103 2 2" xfId="253"/>
    <cellStyle name="Normal 103 2 3" xfId="254"/>
    <cellStyle name="Normal 103 2 4" xfId="255"/>
    <cellStyle name="Normal 103 2 5" xfId="256"/>
    <cellStyle name="Normal 103 3" xfId="257"/>
    <cellStyle name="Normal 103 4" xfId="258"/>
    <cellStyle name="Normal 103 5" xfId="259"/>
    <cellStyle name="Normal 103 6" xfId="260"/>
    <cellStyle name="Normal 104" xfId="261"/>
    <cellStyle name="Normal 104 2" xfId="262"/>
    <cellStyle name="Normal 104 2 2" xfId="263"/>
    <cellStyle name="Normal 104 2 3" xfId="264"/>
    <cellStyle name="Normal 104 2 4" xfId="265"/>
    <cellStyle name="Normal 104 2 5" xfId="266"/>
    <cellStyle name="Normal 104 3" xfId="267"/>
    <cellStyle name="Normal 104 4" xfId="268"/>
    <cellStyle name="Normal 104 5" xfId="269"/>
    <cellStyle name="Normal 104 6" xfId="270"/>
    <cellStyle name="Normal 105" xfId="271"/>
    <cellStyle name="Normal 105 2" xfId="272"/>
    <cellStyle name="Normal 105 2 2" xfId="273"/>
    <cellStyle name="Normal 105 2 3" xfId="274"/>
    <cellStyle name="Normal 105 2 4" xfId="275"/>
    <cellStyle name="Normal 105 2 5" xfId="276"/>
    <cellStyle name="Normal 105 3" xfId="277"/>
    <cellStyle name="Normal 105 4" xfId="278"/>
    <cellStyle name="Normal 105 5" xfId="279"/>
    <cellStyle name="Normal 105 6" xfId="280"/>
    <cellStyle name="Normal 106" xfId="281"/>
    <cellStyle name="Normal 106 2" xfId="282"/>
    <cellStyle name="Normal 106 2 2" xfId="283"/>
    <cellStyle name="Normal 106 2 3" xfId="284"/>
    <cellStyle name="Normal 106 2 4" xfId="285"/>
    <cellStyle name="Normal 106 2 5" xfId="286"/>
    <cellStyle name="Normal 106 3" xfId="287"/>
    <cellStyle name="Normal 106 4" xfId="288"/>
    <cellStyle name="Normal 106 5" xfId="289"/>
    <cellStyle name="Normal 106 6" xfId="290"/>
    <cellStyle name="Normal 107" xfId="291"/>
    <cellStyle name="Normal 107 2" xfId="292"/>
    <cellStyle name="Normal 107 2 2" xfId="293"/>
    <cellStyle name="Normal 107 2 3" xfId="294"/>
    <cellStyle name="Normal 107 2 4" xfId="295"/>
    <cellStyle name="Normal 107 2 5" xfId="296"/>
    <cellStyle name="Normal 107 3" xfId="297"/>
    <cellStyle name="Normal 107 4" xfId="298"/>
    <cellStyle name="Normal 107 5" xfId="299"/>
    <cellStyle name="Normal 107 6" xfId="300"/>
    <cellStyle name="Normal 108" xfId="301"/>
    <cellStyle name="Normal 108 2" xfId="302"/>
    <cellStyle name="Normal 108 2 2" xfId="303"/>
    <cellStyle name="Normal 108 2 3" xfId="304"/>
    <cellStyle name="Normal 108 2 4" xfId="305"/>
    <cellStyle name="Normal 108 2 5" xfId="306"/>
    <cellStyle name="Normal 108 3" xfId="307"/>
    <cellStyle name="Normal 108 4" xfId="308"/>
    <cellStyle name="Normal 108 5" xfId="309"/>
    <cellStyle name="Normal 108 6" xfId="310"/>
    <cellStyle name="Normal 109" xfId="311"/>
    <cellStyle name="Normal 109 2" xfId="312"/>
    <cellStyle name="Normal 109 2 2" xfId="313"/>
    <cellStyle name="Normal 109 2 3" xfId="314"/>
    <cellStyle name="Normal 109 2 4" xfId="315"/>
    <cellStyle name="Normal 109 2 5" xfId="316"/>
    <cellStyle name="Normal 109 3" xfId="317"/>
    <cellStyle name="Normal 109 4" xfId="318"/>
    <cellStyle name="Normal 109 5" xfId="319"/>
    <cellStyle name="Normal 109 6" xfId="320"/>
    <cellStyle name="Normal 11" xfId="321"/>
    <cellStyle name="Normal 11 2" xfId="322"/>
    <cellStyle name="Normal 11 2 2" xfId="323"/>
    <cellStyle name="Normal 11 2 3" xfId="324"/>
    <cellStyle name="Normal 11 2 4" xfId="325"/>
    <cellStyle name="Normal 11 2 5" xfId="326"/>
    <cellStyle name="Normal 11 3" xfId="327"/>
    <cellStyle name="Normal 11 4" xfId="328"/>
    <cellStyle name="Normal 11 5" xfId="329"/>
    <cellStyle name="Normal 11 6" xfId="330"/>
    <cellStyle name="Normal 110" xfId="331"/>
    <cellStyle name="Normal 110 2" xfId="332"/>
    <cellStyle name="Normal 110 2 2" xfId="333"/>
    <cellStyle name="Normal 110 2 3" xfId="334"/>
    <cellStyle name="Normal 110 2 4" xfId="335"/>
    <cellStyle name="Normal 110 2 5" xfId="336"/>
    <cellStyle name="Normal 110 3" xfId="337"/>
    <cellStyle name="Normal 110 4" xfId="338"/>
    <cellStyle name="Normal 110 5" xfId="339"/>
    <cellStyle name="Normal 110 6" xfId="340"/>
    <cellStyle name="Normal 111" xfId="341"/>
    <cellStyle name="Normal 111 2" xfId="342"/>
    <cellStyle name="Normal 111 2 2" xfId="343"/>
    <cellStyle name="Normal 111 2 3" xfId="344"/>
    <cellStyle name="Normal 111 2 4" xfId="345"/>
    <cellStyle name="Normal 111 2 5" xfId="346"/>
    <cellStyle name="Normal 111 3" xfId="347"/>
    <cellStyle name="Normal 111 4" xfId="348"/>
    <cellStyle name="Normal 111 5" xfId="349"/>
    <cellStyle name="Normal 111 6" xfId="350"/>
    <cellStyle name="Normal 112" xfId="351"/>
    <cellStyle name="Normal 112 2" xfId="352"/>
    <cellStyle name="Normal 112 2 2" xfId="353"/>
    <cellStyle name="Normal 112 2 3" xfId="354"/>
    <cellStyle name="Normal 112 2 4" xfId="355"/>
    <cellStyle name="Normal 112 2 5" xfId="356"/>
    <cellStyle name="Normal 112 3" xfId="357"/>
    <cellStyle name="Normal 112 4" xfId="358"/>
    <cellStyle name="Normal 112 5" xfId="359"/>
    <cellStyle name="Normal 112 6" xfId="360"/>
    <cellStyle name="Normal 113" xfId="361"/>
    <cellStyle name="Normal 113 2" xfId="362"/>
    <cellStyle name="Normal 113 2 2" xfId="363"/>
    <cellStyle name="Normal 113 2 3" xfId="364"/>
    <cellStyle name="Normal 113 2 4" xfId="365"/>
    <cellStyle name="Normal 113 2 5" xfId="366"/>
    <cellStyle name="Normal 113 3" xfId="367"/>
    <cellStyle name="Normal 113 4" xfId="368"/>
    <cellStyle name="Normal 113 5" xfId="369"/>
    <cellStyle name="Normal 113 6" xfId="370"/>
    <cellStyle name="Normal 114" xfId="371"/>
    <cellStyle name="Normal 114 2" xfId="372"/>
    <cellStyle name="Normal 114 2 2" xfId="373"/>
    <cellStyle name="Normal 114 2 3" xfId="374"/>
    <cellStyle name="Normal 114 2 4" xfId="375"/>
    <cellStyle name="Normal 114 2 5" xfId="376"/>
    <cellStyle name="Normal 114 3" xfId="377"/>
    <cellStyle name="Normal 114 4" xfId="378"/>
    <cellStyle name="Normal 114 5" xfId="379"/>
    <cellStyle name="Normal 114 6" xfId="380"/>
    <cellStyle name="Normal 115" xfId="381"/>
    <cellStyle name="Normal 115 2" xfId="382"/>
    <cellStyle name="Normal 115 2 2" xfId="383"/>
    <cellStyle name="Normal 115 2 3" xfId="384"/>
    <cellStyle name="Normal 115 2 4" xfId="385"/>
    <cellStyle name="Normal 115 2 5" xfId="386"/>
    <cellStyle name="Normal 115 3" xfId="387"/>
    <cellStyle name="Normal 115 4" xfId="388"/>
    <cellStyle name="Normal 115 5" xfId="389"/>
    <cellStyle name="Normal 115 6" xfId="390"/>
    <cellStyle name="Normal 116" xfId="391"/>
    <cellStyle name="Normal 116 2" xfId="392"/>
    <cellStyle name="Normal 116 2 2" xfId="393"/>
    <cellStyle name="Normal 116 2 3" xfId="394"/>
    <cellStyle name="Normal 116 2 4" xfId="395"/>
    <cellStyle name="Normal 116 2 5" xfId="396"/>
    <cellStyle name="Normal 116 3" xfId="397"/>
    <cellStyle name="Normal 116 4" xfId="398"/>
    <cellStyle name="Normal 116 5" xfId="399"/>
    <cellStyle name="Normal 116 6" xfId="400"/>
    <cellStyle name="Normal 117" xfId="401"/>
    <cellStyle name="Normal 117 2" xfId="402"/>
    <cellStyle name="Normal 117 2 2" xfId="403"/>
    <cellStyle name="Normal 117 2 3" xfId="404"/>
    <cellStyle name="Normal 117 2 4" xfId="405"/>
    <cellStyle name="Normal 117 2 5" xfId="406"/>
    <cellStyle name="Normal 117 3" xfId="407"/>
    <cellStyle name="Normal 117 4" xfId="408"/>
    <cellStyle name="Normal 117 5" xfId="409"/>
    <cellStyle name="Normal 117 6" xfId="410"/>
    <cellStyle name="Normal 118" xfId="411"/>
    <cellStyle name="Normal 118 2" xfId="412"/>
    <cellStyle name="Normal 118 2 2" xfId="413"/>
    <cellStyle name="Normal 118 2 3" xfId="414"/>
    <cellStyle name="Normal 118 2 4" xfId="415"/>
    <cellStyle name="Normal 118 2 5" xfId="416"/>
    <cellStyle name="Normal 118 3" xfId="417"/>
    <cellStyle name="Normal 118 4" xfId="418"/>
    <cellStyle name="Normal 118 5" xfId="419"/>
    <cellStyle name="Normal 118 6" xfId="420"/>
    <cellStyle name="Normal 119" xfId="421"/>
    <cellStyle name="Normal 119 2" xfId="422"/>
    <cellStyle name="Normal 119 2 2" xfId="423"/>
    <cellStyle name="Normal 119 2 3" xfId="424"/>
    <cellStyle name="Normal 119 2 4" xfId="425"/>
    <cellStyle name="Normal 119 2 5" xfId="426"/>
    <cellStyle name="Normal 119 3" xfId="427"/>
    <cellStyle name="Normal 119 4" xfId="428"/>
    <cellStyle name="Normal 119 5" xfId="429"/>
    <cellStyle name="Normal 119 6" xfId="430"/>
    <cellStyle name="Normal 12" xfId="431"/>
    <cellStyle name="Normal 12 2" xfId="432"/>
    <cellStyle name="Normal 12 2 2" xfId="433"/>
    <cellStyle name="Normal 12 2 3" xfId="434"/>
    <cellStyle name="Normal 12 2 4" xfId="435"/>
    <cellStyle name="Normal 12 2 5" xfId="436"/>
    <cellStyle name="Normal 12 3" xfId="437"/>
    <cellStyle name="Normal 12 4" xfId="438"/>
    <cellStyle name="Normal 12 5" xfId="439"/>
    <cellStyle name="Normal 12 6" xfId="440"/>
    <cellStyle name="Normal 120" xfId="441"/>
    <cellStyle name="Normal 120 2" xfId="442"/>
    <cellStyle name="Normal 120 2 2" xfId="443"/>
    <cellStyle name="Normal 120 2 3" xfId="444"/>
    <cellStyle name="Normal 120 2 4" xfId="445"/>
    <cellStyle name="Normal 120 2 5" xfId="446"/>
    <cellStyle name="Normal 120 3" xfId="447"/>
    <cellStyle name="Normal 120 4" xfId="448"/>
    <cellStyle name="Normal 120 5" xfId="449"/>
    <cellStyle name="Normal 120 6" xfId="450"/>
    <cellStyle name="Normal 121" xfId="451"/>
    <cellStyle name="Normal 121 2" xfId="452"/>
    <cellStyle name="Normal 121 2 2" xfId="453"/>
    <cellStyle name="Normal 121 2 3" xfId="454"/>
    <cellStyle name="Normal 121 2 4" xfId="455"/>
    <cellStyle name="Normal 121 2 5" xfId="456"/>
    <cellStyle name="Normal 121 3" xfId="457"/>
    <cellStyle name="Normal 121 4" xfId="458"/>
    <cellStyle name="Normal 121 5" xfId="459"/>
    <cellStyle name="Normal 121 6" xfId="460"/>
    <cellStyle name="Normal 122" xfId="461"/>
    <cellStyle name="Normal 122 2" xfId="462"/>
    <cellStyle name="Normal 122 2 2" xfId="463"/>
    <cellStyle name="Normal 122 2 3" xfId="464"/>
    <cellStyle name="Normal 122 2 4" xfId="465"/>
    <cellStyle name="Normal 122 2 5" xfId="466"/>
    <cellStyle name="Normal 122 3" xfId="467"/>
    <cellStyle name="Normal 122 4" xfId="468"/>
    <cellStyle name="Normal 122 5" xfId="469"/>
    <cellStyle name="Normal 122 6" xfId="470"/>
    <cellStyle name="Normal 123" xfId="471"/>
    <cellStyle name="Normal 123 2" xfId="472"/>
    <cellStyle name="Normal 123 2 2" xfId="473"/>
    <cellStyle name="Normal 123 2 3" xfId="474"/>
    <cellStyle name="Normal 123 2 4" xfId="475"/>
    <cellStyle name="Normal 123 2 5" xfId="476"/>
    <cellStyle name="Normal 123 3" xfId="477"/>
    <cellStyle name="Normal 123 4" xfId="478"/>
    <cellStyle name="Normal 123 5" xfId="479"/>
    <cellStyle name="Normal 123 6" xfId="480"/>
    <cellStyle name="Normal 124" xfId="481"/>
    <cellStyle name="Normal 124 2" xfId="482"/>
    <cellStyle name="Normal 124 2 2" xfId="483"/>
    <cellStyle name="Normal 124 2 3" xfId="484"/>
    <cellStyle name="Normal 124 2 4" xfId="485"/>
    <cellStyle name="Normal 124 2 5" xfId="486"/>
    <cellStyle name="Normal 124 3" xfId="487"/>
    <cellStyle name="Normal 124 4" xfId="488"/>
    <cellStyle name="Normal 124 5" xfId="489"/>
    <cellStyle name="Normal 124 6" xfId="490"/>
    <cellStyle name="Normal 125" xfId="491"/>
    <cellStyle name="Normal 125 2" xfId="492"/>
    <cellStyle name="Normal 125 2 2" xfId="493"/>
    <cellStyle name="Normal 125 2 3" xfId="494"/>
    <cellStyle name="Normal 125 2 4" xfId="495"/>
    <cellStyle name="Normal 125 2 5" xfId="496"/>
    <cellStyle name="Normal 125 3" xfId="497"/>
    <cellStyle name="Normal 125 4" xfId="498"/>
    <cellStyle name="Normal 125 5" xfId="499"/>
    <cellStyle name="Normal 125 6" xfId="500"/>
    <cellStyle name="Normal 126" xfId="501"/>
    <cellStyle name="Normal 126 2" xfId="502"/>
    <cellStyle name="Normal 126 2 2" xfId="503"/>
    <cellStyle name="Normal 126 2 3" xfId="504"/>
    <cellStyle name="Normal 126 2 4" xfId="505"/>
    <cellStyle name="Normal 126 2 5" xfId="506"/>
    <cellStyle name="Normal 126 3" xfId="507"/>
    <cellStyle name="Normal 126 4" xfId="508"/>
    <cellStyle name="Normal 126 5" xfId="509"/>
    <cellStyle name="Normal 126 6" xfId="510"/>
    <cellStyle name="Normal 127" xfId="511"/>
    <cellStyle name="Normal 127 2" xfId="512"/>
    <cellStyle name="Normal 127 2 2" xfId="513"/>
    <cellStyle name="Normal 127 2 3" xfId="514"/>
    <cellStyle name="Normal 127 2 4" xfId="515"/>
    <cellStyle name="Normal 127 2 5" xfId="516"/>
    <cellStyle name="Normal 127 3" xfId="517"/>
    <cellStyle name="Normal 127 4" xfId="518"/>
    <cellStyle name="Normal 127 5" xfId="519"/>
    <cellStyle name="Normal 127 6" xfId="520"/>
    <cellStyle name="Normal 128" xfId="521"/>
    <cellStyle name="Normal 128 2" xfId="522"/>
    <cellStyle name="Normal 128 2 2" xfId="523"/>
    <cellStyle name="Normal 128 2 3" xfId="524"/>
    <cellStyle name="Normal 128 2 4" xfId="525"/>
    <cellStyle name="Normal 128 2 5" xfId="526"/>
    <cellStyle name="Normal 128 3" xfId="527"/>
    <cellStyle name="Normal 128 4" xfId="528"/>
    <cellStyle name="Normal 128 5" xfId="529"/>
    <cellStyle name="Normal 128 6" xfId="530"/>
    <cellStyle name="Normal 129" xfId="531"/>
    <cellStyle name="Normal 129 2" xfId="532"/>
    <cellStyle name="Normal 129 2 2" xfId="533"/>
    <cellStyle name="Normal 129 2 3" xfId="534"/>
    <cellStyle name="Normal 129 2 4" xfId="535"/>
    <cellStyle name="Normal 129 2 5" xfId="536"/>
    <cellStyle name="Normal 129 3" xfId="537"/>
    <cellStyle name="Normal 129 4" xfId="538"/>
    <cellStyle name="Normal 129 5" xfId="539"/>
    <cellStyle name="Normal 129 6" xfId="540"/>
    <cellStyle name="Normal 13" xfId="541"/>
    <cellStyle name="Normal 13 2" xfId="542"/>
    <cellStyle name="Normal 13 2 2" xfId="543"/>
    <cellStyle name="Normal 13 2 3" xfId="544"/>
    <cellStyle name="Normal 13 2 4" xfId="545"/>
    <cellStyle name="Normal 13 2 5" xfId="546"/>
    <cellStyle name="Normal 13 3" xfId="547"/>
    <cellStyle name="Normal 13 4" xfId="548"/>
    <cellStyle name="Normal 13 5" xfId="549"/>
    <cellStyle name="Normal 13 6" xfId="550"/>
    <cellStyle name="Normal 130" xfId="551"/>
    <cellStyle name="Normal 130 2" xfId="552"/>
    <cellStyle name="Normal 130 2 2" xfId="553"/>
    <cellStyle name="Normal 130 2 3" xfId="554"/>
    <cellStyle name="Normal 130 2 4" xfId="555"/>
    <cellStyle name="Normal 130 2 5" xfId="556"/>
    <cellStyle name="Normal 130 3" xfId="557"/>
    <cellStyle name="Normal 130 4" xfId="558"/>
    <cellStyle name="Normal 130 5" xfId="559"/>
    <cellStyle name="Normal 130 6" xfId="560"/>
    <cellStyle name="Normal 131" xfId="561"/>
    <cellStyle name="Normal 131 2" xfId="562"/>
    <cellStyle name="Normal 131 2 2" xfId="563"/>
    <cellStyle name="Normal 131 2 3" xfId="564"/>
    <cellStyle name="Normal 131 2 4" xfId="565"/>
    <cellStyle name="Normal 131 2 5" xfId="566"/>
    <cellStyle name="Normal 131 3" xfId="567"/>
    <cellStyle name="Normal 131 4" xfId="568"/>
    <cellStyle name="Normal 131 5" xfId="569"/>
    <cellStyle name="Normal 131 6" xfId="570"/>
    <cellStyle name="Normal 132" xfId="571"/>
    <cellStyle name="Normal 132 2" xfId="572"/>
    <cellStyle name="Normal 132 2 2" xfId="573"/>
    <cellStyle name="Normal 132 2 3" xfId="574"/>
    <cellStyle name="Normal 132 2 4" xfId="575"/>
    <cellStyle name="Normal 132 2 5" xfId="576"/>
    <cellStyle name="Normal 132 3" xfId="577"/>
    <cellStyle name="Normal 132 4" xfId="578"/>
    <cellStyle name="Normal 132 5" xfId="579"/>
    <cellStyle name="Normal 132 6" xfId="580"/>
    <cellStyle name="Normal 133" xfId="581"/>
    <cellStyle name="Normal 133 2" xfId="582"/>
    <cellStyle name="Normal 133 2 2" xfId="583"/>
    <cellStyle name="Normal 133 2 3" xfId="584"/>
    <cellStyle name="Normal 133 2 4" xfId="585"/>
    <cellStyle name="Normal 133 2 5" xfId="586"/>
    <cellStyle name="Normal 133 3" xfId="587"/>
    <cellStyle name="Normal 133 4" xfId="588"/>
    <cellStyle name="Normal 133 5" xfId="589"/>
    <cellStyle name="Normal 133 6" xfId="590"/>
    <cellStyle name="Normal 134" xfId="591"/>
    <cellStyle name="Normal 134 2" xfId="592"/>
    <cellStyle name="Normal 134 2 2" xfId="593"/>
    <cellStyle name="Normal 134 2 3" xfId="594"/>
    <cellStyle name="Normal 134 2 4" xfId="595"/>
    <cellStyle name="Normal 134 2 5" xfId="596"/>
    <cellStyle name="Normal 134 3" xfId="597"/>
    <cellStyle name="Normal 134 4" xfId="598"/>
    <cellStyle name="Normal 134 5" xfId="599"/>
    <cellStyle name="Normal 134 6" xfId="600"/>
    <cellStyle name="Normal 135" xfId="601"/>
    <cellStyle name="Normal 135 2" xfId="602"/>
    <cellStyle name="Normal 135 2 2" xfId="603"/>
    <cellStyle name="Normal 135 2 3" xfId="604"/>
    <cellStyle name="Normal 135 2 4" xfId="605"/>
    <cellStyle name="Normal 135 2 5" xfId="606"/>
    <cellStyle name="Normal 135 3" xfId="607"/>
    <cellStyle name="Normal 135 4" xfId="608"/>
    <cellStyle name="Normal 135 5" xfId="609"/>
    <cellStyle name="Normal 135 6" xfId="610"/>
    <cellStyle name="Normal 136" xfId="611"/>
    <cellStyle name="Normal 136 2" xfId="612"/>
    <cellStyle name="Normal 136 2 2" xfId="613"/>
    <cellStyle name="Normal 136 2 3" xfId="614"/>
    <cellStyle name="Normal 136 2 4" xfId="615"/>
    <cellStyle name="Normal 136 2 5" xfId="616"/>
    <cellStyle name="Normal 136 3" xfId="617"/>
    <cellStyle name="Normal 136 4" xfId="618"/>
    <cellStyle name="Normal 136 5" xfId="619"/>
    <cellStyle name="Normal 136 6" xfId="620"/>
    <cellStyle name="Normal 137" xfId="621"/>
    <cellStyle name="Normal 137 2" xfId="622"/>
    <cellStyle name="Normal 137 2 2" xfId="623"/>
    <cellStyle name="Normal 137 2 3" xfId="624"/>
    <cellStyle name="Normal 137 2 4" xfId="625"/>
    <cellStyle name="Normal 137 2 5" xfId="626"/>
    <cellStyle name="Normal 137 3" xfId="627"/>
    <cellStyle name="Normal 137 4" xfId="628"/>
    <cellStyle name="Normal 137 5" xfId="629"/>
    <cellStyle name="Normal 137 6" xfId="630"/>
    <cellStyle name="Normal 138" xfId="631"/>
    <cellStyle name="Normal 138 2" xfId="632"/>
    <cellStyle name="Normal 138 2 2" xfId="633"/>
    <cellStyle name="Normal 138 2 3" xfId="634"/>
    <cellStyle name="Normal 138 2 4" xfId="635"/>
    <cellStyle name="Normal 138 2 5" xfId="636"/>
    <cellStyle name="Normal 138 3" xfId="637"/>
    <cellStyle name="Normal 138 4" xfId="638"/>
    <cellStyle name="Normal 138 5" xfId="639"/>
    <cellStyle name="Normal 138 6" xfId="640"/>
    <cellStyle name="Normal 139" xfId="641"/>
    <cellStyle name="Normal 139 2" xfId="642"/>
    <cellStyle name="Normal 139 2 2" xfId="643"/>
    <cellStyle name="Normal 139 2 3" xfId="644"/>
    <cellStyle name="Normal 139 2 4" xfId="645"/>
    <cellStyle name="Normal 139 2 5" xfId="646"/>
    <cellStyle name="Normal 139 3" xfId="647"/>
    <cellStyle name="Normal 139 4" xfId="648"/>
    <cellStyle name="Normal 139 5" xfId="649"/>
    <cellStyle name="Normal 139 6" xfId="650"/>
    <cellStyle name="Normal 14" xfId="651"/>
    <cellStyle name="Normal 14 2" xfId="652"/>
    <cellStyle name="Normal 14 2 2" xfId="653"/>
    <cellStyle name="Normal 14 2 3" xfId="654"/>
    <cellStyle name="Normal 14 2 4" xfId="655"/>
    <cellStyle name="Normal 14 2 5" xfId="656"/>
    <cellStyle name="Normal 14 3" xfId="657"/>
    <cellStyle name="Normal 14 4" xfId="658"/>
    <cellStyle name="Normal 14 5" xfId="659"/>
    <cellStyle name="Normal 14 6" xfId="660"/>
    <cellStyle name="Normal 140" xfId="661"/>
    <cellStyle name="Normal 140 2" xfId="662"/>
    <cellStyle name="Normal 140 2 2" xfId="663"/>
    <cellStyle name="Normal 140 2 3" xfId="664"/>
    <cellStyle name="Normal 140 2 4" xfId="665"/>
    <cellStyle name="Normal 140 2 5" xfId="666"/>
    <cellStyle name="Normal 140 3" xfId="667"/>
    <cellStyle name="Normal 140 4" xfId="668"/>
    <cellStyle name="Normal 140 5" xfId="669"/>
    <cellStyle name="Normal 140 6" xfId="670"/>
    <cellStyle name="Normal 141" xfId="671"/>
    <cellStyle name="Normal 141 2" xfId="672"/>
    <cellStyle name="Normal 141 2 2" xfId="673"/>
    <cellStyle name="Normal 141 2 3" xfId="674"/>
    <cellStyle name="Normal 141 2 4" xfId="675"/>
    <cellStyle name="Normal 141 2 5" xfId="676"/>
    <cellStyle name="Normal 141 3" xfId="677"/>
    <cellStyle name="Normal 141 4" xfId="678"/>
    <cellStyle name="Normal 141 5" xfId="679"/>
    <cellStyle name="Normal 141 6" xfId="680"/>
    <cellStyle name="Normal 142" xfId="681"/>
    <cellStyle name="Normal 142 2" xfId="682"/>
    <cellStyle name="Normal 142 2 2" xfId="683"/>
    <cellStyle name="Normal 142 2 3" xfId="684"/>
    <cellStyle name="Normal 142 2 4" xfId="685"/>
    <cellStyle name="Normal 142 2 5" xfId="686"/>
    <cellStyle name="Normal 142 3" xfId="687"/>
    <cellStyle name="Normal 142 4" xfId="688"/>
    <cellStyle name="Normal 142 5" xfId="689"/>
    <cellStyle name="Normal 142 6" xfId="690"/>
    <cellStyle name="Normal 143" xfId="691"/>
    <cellStyle name="Normal 143 2" xfId="692"/>
    <cellStyle name="Normal 143 2 2" xfId="693"/>
    <cellStyle name="Normal 143 2 3" xfId="694"/>
    <cellStyle name="Normal 143 2 4" xfId="695"/>
    <cellStyle name="Normal 143 2 5" xfId="696"/>
    <cellStyle name="Normal 143 3" xfId="697"/>
    <cellStyle name="Normal 143 4" xfId="698"/>
    <cellStyle name="Normal 143 5" xfId="699"/>
    <cellStyle name="Normal 143 6" xfId="700"/>
    <cellStyle name="Normal 144" xfId="701"/>
    <cellStyle name="Normal 144 2" xfId="702"/>
    <cellStyle name="Normal 144 2 2" xfId="703"/>
    <cellStyle name="Normal 144 2 3" xfId="704"/>
    <cellStyle name="Normal 144 2 4" xfId="705"/>
    <cellStyle name="Normal 144 2 5" xfId="706"/>
    <cellStyle name="Normal 144 3" xfId="707"/>
    <cellStyle name="Normal 144 4" xfId="708"/>
    <cellStyle name="Normal 144 5" xfId="709"/>
    <cellStyle name="Normal 144 6" xfId="710"/>
    <cellStyle name="Normal 145" xfId="711"/>
    <cellStyle name="Normal 145 2" xfId="712"/>
    <cellStyle name="Normal 145 2 2" xfId="713"/>
    <cellStyle name="Normal 145 2 3" xfId="714"/>
    <cellStyle name="Normal 145 2 4" xfId="715"/>
    <cellStyle name="Normal 145 2 5" xfId="716"/>
    <cellStyle name="Normal 145 3" xfId="717"/>
    <cellStyle name="Normal 145 4" xfId="718"/>
    <cellStyle name="Normal 145 5" xfId="719"/>
    <cellStyle name="Normal 145 6" xfId="720"/>
    <cellStyle name="Normal 146" xfId="721"/>
    <cellStyle name="Normal 146 2" xfId="722"/>
    <cellStyle name="Normal 146 2 2" xfId="723"/>
    <cellStyle name="Normal 146 2 3" xfId="724"/>
    <cellStyle name="Normal 146 2 4" xfId="725"/>
    <cellStyle name="Normal 146 2 5" xfId="726"/>
    <cellStyle name="Normal 146 3" xfId="727"/>
    <cellStyle name="Normal 146 4" xfId="728"/>
    <cellStyle name="Normal 146 5" xfId="729"/>
    <cellStyle name="Normal 146 6" xfId="730"/>
    <cellStyle name="Normal 147" xfId="731"/>
    <cellStyle name="Normal 147 2" xfId="732"/>
    <cellStyle name="Normal 147 2 2" xfId="733"/>
    <cellStyle name="Normal 147 2 3" xfId="734"/>
    <cellStyle name="Normal 147 2 4" xfId="735"/>
    <cellStyle name="Normal 147 2 5" xfId="736"/>
    <cellStyle name="Normal 147 3" xfId="737"/>
    <cellStyle name="Normal 147 4" xfId="738"/>
    <cellStyle name="Normal 147 5" xfId="739"/>
    <cellStyle name="Normal 147 6" xfId="740"/>
    <cellStyle name="Normal 148" xfId="741"/>
    <cellStyle name="Normal 148 2" xfId="742"/>
    <cellStyle name="Normal 148 2 2" xfId="743"/>
    <cellStyle name="Normal 148 2 3" xfId="744"/>
    <cellStyle name="Normal 148 2 4" xfId="745"/>
    <cellStyle name="Normal 148 2 5" xfId="746"/>
    <cellStyle name="Normal 148 3" xfId="747"/>
    <cellStyle name="Normal 148 4" xfId="748"/>
    <cellStyle name="Normal 148 5" xfId="749"/>
    <cellStyle name="Normal 148 6" xfId="750"/>
    <cellStyle name="Normal 149" xfId="751"/>
    <cellStyle name="Normal 149 2" xfId="752"/>
    <cellStyle name="Normal 149 2 2" xfId="753"/>
    <cellStyle name="Normal 149 2 3" xfId="754"/>
    <cellStyle name="Normal 149 2 4" xfId="755"/>
    <cellStyle name="Normal 149 2 5" xfId="756"/>
    <cellStyle name="Normal 149 3" xfId="757"/>
    <cellStyle name="Normal 149 4" xfId="758"/>
    <cellStyle name="Normal 149 5" xfId="759"/>
    <cellStyle name="Normal 149 6" xfId="760"/>
    <cellStyle name="Normal 15" xfId="761"/>
    <cellStyle name="Normal 15 2" xfId="762"/>
    <cellStyle name="Normal 15 2 2" xfId="763"/>
    <cellStyle name="Normal 15 2 3" xfId="764"/>
    <cellStyle name="Normal 15 2 4" xfId="765"/>
    <cellStyle name="Normal 15 2 5" xfId="766"/>
    <cellStyle name="Normal 15 3" xfId="767"/>
    <cellStyle name="Normal 15 4" xfId="768"/>
    <cellStyle name="Normal 15 5" xfId="769"/>
    <cellStyle name="Normal 15 6" xfId="770"/>
    <cellStyle name="Normal 150" xfId="771"/>
    <cellStyle name="Normal 150 2" xfId="772"/>
    <cellStyle name="Normal 150 2 2" xfId="773"/>
    <cellStyle name="Normal 150 2 3" xfId="774"/>
    <cellStyle name="Normal 150 2 4" xfId="775"/>
    <cellStyle name="Normal 150 2 5" xfId="776"/>
    <cellStyle name="Normal 150 3" xfId="777"/>
    <cellStyle name="Normal 150 4" xfId="778"/>
    <cellStyle name="Normal 150 5" xfId="779"/>
    <cellStyle name="Normal 150 6" xfId="780"/>
    <cellStyle name="Normal 151" xfId="781"/>
    <cellStyle name="Normal 151 2" xfId="782"/>
    <cellStyle name="Normal 151 2 2" xfId="783"/>
    <cellStyle name="Normal 151 2 3" xfId="784"/>
    <cellStyle name="Normal 151 2 4" xfId="785"/>
    <cellStyle name="Normal 151 2 5" xfId="786"/>
    <cellStyle name="Normal 151 3" xfId="787"/>
    <cellStyle name="Normal 151 4" xfId="788"/>
    <cellStyle name="Normal 151 5" xfId="789"/>
    <cellStyle name="Normal 151 6" xfId="790"/>
    <cellStyle name="Normal 152" xfId="791"/>
    <cellStyle name="Normal 152 2" xfId="792"/>
    <cellStyle name="Normal 152 2 2" xfId="793"/>
    <cellStyle name="Normal 152 2 3" xfId="794"/>
    <cellStyle name="Normal 152 2 4" xfId="795"/>
    <cellStyle name="Normal 152 2 5" xfId="796"/>
    <cellStyle name="Normal 152 3" xfId="797"/>
    <cellStyle name="Normal 152 4" xfId="798"/>
    <cellStyle name="Normal 152 5" xfId="799"/>
    <cellStyle name="Normal 152 6" xfId="800"/>
    <cellStyle name="Normal 153" xfId="801"/>
    <cellStyle name="Normal 153 2" xfId="802"/>
    <cellStyle name="Normal 153 2 2" xfId="803"/>
    <cellStyle name="Normal 153 2 3" xfId="804"/>
    <cellStyle name="Normal 153 2 4" xfId="805"/>
    <cellStyle name="Normal 153 2 5" xfId="806"/>
    <cellStyle name="Normal 153 3" xfId="807"/>
    <cellStyle name="Normal 153 4" xfId="808"/>
    <cellStyle name="Normal 153 5" xfId="809"/>
    <cellStyle name="Normal 153 6" xfId="810"/>
    <cellStyle name="Normal 154" xfId="811"/>
    <cellStyle name="Normal 154 2" xfId="812"/>
    <cellStyle name="Normal 154 2 2" xfId="813"/>
    <cellStyle name="Normal 154 2 3" xfId="814"/>
    <cellStyle name="Normal 154 2 4" xfId="815"/>
    <cellStyle name="Normal 154 2 5" xfId="816"/>
    <cellStyle name="Normal 154 3" xfId="817"/>
    <cellStyle name="Normal 154 4" xfId="818"/>
    <cellStyle name="Normal 154 5" xfId="819"/>
    <cellStyle name="Normal 154 6" xfId="820"/>
    <cellStyle name="Normal 155" xfId="821"/>
    <cellStyle name="Normal 155 2" xfId="822"/>
    <cellStyle name="Normal 155 2 2" xfId="823"/>
    <cellStyle name="Normal 155 2 3" xfId="824"/>
    <cellStyle name="Normal 155 2 4" xfId="825"/>
    <cellStyle name="Normal 155 2 5" xfId="826"/>
    <cellStyle name="Normal 155 3" xfId="827"/>
    <cellStyle name="Normal 155 4" xfId="828"/>
    <cellStyle name="Normal 155 5" xfId="829"/>
    <cellStyle name="Normal 155 6" xfId="830"/>
    <cellStyle name="Normal 156" xfId="831"/>
    <cellStyle name="Normal 156 2" xfId="832"/>
    <cellStyle name="Normal 156 2 2" xfId="833"/>
    <cellStyle name="Normal 156 2 3" xfId="834"/>
    <cellStyle name="Normal 156 2 4" xfId="835"/>
    <cellStyle name="Normal 156 2 5" xfId="836"/>
    <cellStyle name="Normal 156 3" xfId="837"/>
    <cellStyle name="Normal 156 4" xfId="838"/>
    <cellStyle name="Normal 156 5" xfId="839"/>
    <cellStyle name="Normal 156 6" xfId="840"/>
    <cellStyle name="Normal 157" xfId="841"/>
    <cellStyle name="Normal 157 2" xfId="842"/>
    <cellStyle name="Normal 157 2 2" xfId="843"/>
    <cellStyle name="Normal 157 2 3" xfId="844"/>
    <cellStyle name="Normal 157 2 4" xfId="845"/>
    <cellStyle name="Normal 157 2 5" xfId="846"/>
    <cellStyle name="Normal 157 3" xfId="847"/>
    <cellStyle name="Normal 157 4" xfId="848"/>
    <cellStyle name="Normal 157 5" xfId="849"/>
    <cellStyle name="Normal 157 6" xfId="850"/>
    <cellStyle name="Normal 158" xfId="851"/>
    <cellStyle name="Normal 158 2" xfId="852"/>
    <cellStyle name="Normal 158 2 2" xfId="853"/>
    <cellStyle name="Normal 158 2 3" xfId="854"/>
    <cellStyle name="Normal 158 2 4" xfId="855"/>
    <cellStyle name="Normal 158 2 5" xfId="856"/>
    <cellStyle name="Normal 158 3" xfId="857"/>
    <cellStyle name="Normal 158 4" xfId="858"/>
    <cellStyle name="Normal 158 5" xfId="859"/>
    <cellStyle name="Normal 158 6" xfId="860"/>
    <cellStyle name="Normal 159" xfId="861"/>
    <cellStyle name="Normal 159 2" xfId="862"/>
    <cellStyle name="Normal 159 2 2" xfId="863"/>
    <cellStyle name="Normal 159 2 3" xfId="864"/>
    <cellStyle name="Normal 159 2 4" xfId="865"/>
    <cellStyle name="Normal 159 2 5" xfId="866"/>
    <cellStyle name="Normal 159 3" xfId="867"/>
    <cellStyle name="Normal 159 4" xfId="868"/>
    <cellStyle name="Normal 159 5" xfId="869"/>
    <cellStyle name="Normal 159 6" xfId="870"/>
    <cellStyle name="Normal 16" xfId="871"/>
    <cellStyle name="Normal 16 2" xfId="872"/>
    <cellStyle name="Normal 16 2 2" xfId="873"/>
    <cellStyle name="Normal 16 2 3" xfId="874"/>
    <cellStyle name="Normal 16 2 4" xfId="875"/>
    <cellStyle name="Normal 16 2 5" xfId="876"/>
    <cellStyle name="Normal 16 3" xfId="877"/>
    <cellStyle name="Normal 16 4" xfId="878"/>
    <cellStyle name="Normal 16 5" xfId="879"/>
    <cellStyle name="Normal 16 6" xfId="880"/>
    <cellStyle name="Normal 160" xfId="881"/>
    <cellStyle name="Normal 160 2" xfId="882"/>
    <cellStyle name="Normal 160 2 2" xfId="883"/>
    <cellStyle name="Normal 160 2 3" xfId="884"/>
    <cellStyle name="Normal 160 2 4" xfId="885"/>
    <cellStyle name="Normal 160 2 5" xfId="886"/>
    <cellStyle name="Normal 160 3" xfId="887"/>
    <cellStyle name="Normal 160 4" xfId="888"/>
    <cellStyle name="Normal 160 5" xfId="889"/>
    <cellStyle name="Normal 160 6" xfId="890"/>
    <cellStyle name="Normal 161" xfId="891"/>
    <cellStyle name="Normal 161 2" xfId="892"/>
    <cellStyle name="Normal 161 2 2" xfId="893"/>
    <cellStyle name="Normal 161 2 3" xfId="894"/>
    <cellStyle name="Normal 161 2 4" xfId="895"/>
    <cellStyle name="Normal 161 2 5" xfId="896"/>
    <cellStyle name="Normal 161 3" xfId="897"/>
    <cellStyle name="Normal 161 4" xfId="898"/>
    <cellStyle name="Normal 161 5" xfId="899"/>
    <cellStyle name="Normal 161 6" xfId="900"/>
    <cellStyle name="Normal 162" xfId="901"/>
    <cellStyle name="Normal 162 2" xfId="902"/>
    <cellStyle name="Normal 162 2 2" xfId="903"/>
    <cellStyle name="Normal 162 2 3" xfId="904"/>
    <cellStyle name="Normal 162 2 4" xfId="905"/>
    <cellStyle name="Normal 162 2 5" xfId="906"/>
    <cellStyle name="Normal 162 3" xfId="907"/>
    <cellStyle name="Normal 162 4" xfId="908"/>
    <cellStyle name="Normal 162 5" xfId="909"/>
    <cellStyle name="Normal 162 6" xfId="910"/>
    <cellStyle name="Normal 163" xfId="911"/>
    <cellStyle name="Normal 163 2" xfId="912"/>
    <cellStyle name="Normal 163 2 2" xfId="913"/>
    <cellStyle name="Normal 163 2 3" xfId="914"/>
    <cellStyle name="Normal 163 2 4" xfId="915"/>
    <cellStyle name="Normal 163 2 5" xfId="916"/>
    <cellStyle name="Normal 163 3" xfId="917"/>
    <cellStyle name="Normal 163 4" xfId="918"/>
    <cellStyle name="Normal 163 5" xfId="919"/>
    <cellStyle name="Normal 163 6" xfId="920"/>
    <cellStyle name="Normal 164" xfId="921"/>
    <cellStyle name="Normal 164 2" xfId="922"/>
    <cellStyle name="Normal 164 2 2" xfId="923"/>
    <cellStyle name="Normal 164 2 3" xfId="924"/>
    <cellStyle name="Normal 164 2 4" xfId="925"/>
    <cellStyle name="Normal 164 2 5" xfId="926"/>
    <cellStyle name="Normal 164 3" xfId="927"/>
    <cellStyle name="Normal 164 4" xfId="928"/>
    <cellStyle name="Normal 164 5" xfId="929"/>
    <cellStyle name="Normal 164 6" xfId="930"/>
    <cellStyle name="Normal 165" xfId="931"/>
    <cellStyle name="Normal 165 2" xfId="932"/>
    <cellStyle name="Normal 165 2 2" xfId="933"/>
    <cellStyle name="Normal 165 2 3" xfId="934"/>
    <cellStyle name="Normal 165 2 4" xfId="935"/>
    <cellStyle name="Normal 165 2 5" xfId="936"/>
    <cellStyle name="Normal 165 3" xfId="937"/>
    <cellStyle name="Normal 165 4" xfId="938"/>
    <cellStyle name="Normal 165 5" xfId="939"/>
    <cellStyle name="Normal 165 6" xfId="940"/>
    <cellStyle name="Normal 166" xfId="941"/>
    <cellStyle name="Normal 166 2" xfId="942"/>
    <cellStyle name="Normal 166 2 2" xfId="943"/>
    <cellStyle name="Normal 166 2 3" xfId="944"/>
    <cellStyle name="Normal 166 2 4" xfId="945"/>
    <cellStyle name="Normal 166 2 5" xfId="946"/>
    <cellStyle name="Normal 166 3" xfId="947"/>
    <cellStyle name="Normal 166 4" xfId="948"/>
    <cellStyle name="Normal 166 5" xfId="949"/>
    <cellStyle name="Normal 166 6" xfId="950"/>
    <cellStyle name="Normal 167" xfId="951"/>
    <cellStyle name="Normal 167 2" xfId="952"/>
    <cellStyle name="Normal 167 2 2" xfId="953"/>
    <cellStyle name="Normal 167 2 3" xfId="954"/>
    <cellStyle name="Normal 167 2 4" xfId="955"/>
    <cellStyle name="Normal 167 2 5" xfId="956"/>
    <cellStyle name="Normal 167 3" xfId="957"/>
    <cellStyle name="Normal 167 4" xfId="958"/>
    <cellStyle name="Normal 167 5" xfId="959"/>
    <cellStyle name="Normal 167 6" xfId="960"/>
    <cellStyle name="Normal 168" xfId="961"/>
    <cellStyle name="Normal 168 2" xfId="962"/>
    <cellStyle name="Normal 168 2 2" xfId="963"/>
    <cellStyle name="Normal 168 2 3" xfId="964"/>
    <cellStyle name="Normal 168 2 4" xfId="965"/>
    <cellStyle name="Normal 168 2 5" xfId="966"/>
    <cellStyle name="Normal 168 3" xfId="967"/>
    <cellStyle name="Normal 168 4" xfId="968"/>
    <cellStyle name="Normal 168 5" xfId="969"/>
    <cellStyle name="Normal 168 6" xfId="970"/>
    <cellStyle name="Normal 169" xfId="971"/>
    <cellStyle name="Normal 169 2" xfId="972"/>
    <cellStyle name="Normal 169 2 2" xfId="973"/>
    <cellStyle name="Normal 169 2 3" xfId="974"/>
    <cellStyle name="Normal 169 2 4" xfId="975"/>
    <cellStyle name="Normal 169 2 5" xfId="976"/>
    <cellStyle name="Normal 169 3" xfId="977"/>
    <cellStyle name="Normal 169 4" xfId="978"/>
    <cellStyle name="Normal 169 5" xfId="979"/>
    <cellStyle name="Normal 169 6" xfId="980"/>
    <cellStyle name="Normal 17" xfId="981"/>
    <cellStyle name="Normal 17 2" xfId="982"/>
    <cellStyle name="Normal 17 2 2" xfId="983"/>
    <cellStyle name="Normal 17 2 3" xfId="984"/>
    <cellStyle name="Normal 17 2 4" xfId="985"/>
    <cellStyle name="Normal 17 2 5" xfId="986"/>
    <cellStyle name="Normal 17 3" xfId="987"/>
    <cellStyle name="Normal 17 4" xfId="988"/>
    <cellStyle name="Normal 17 5" xfId="989"/>
    <cellStyle name="Normal 17 6" xfId="990"/>
    <cellStyle name="Normal 170" xfId="991"/>
    <cellStyle name="Normal 170 2" xfId="992"/>
    <cellStyle name="Normal 170 2 2" xfId="993"/>
    <cellStyle name="Normal 170 2 3" xfId="994"/>
    <cellStyle name="Normal 170 2 4" xfId="995"/>
    <cellStyle name="Normal 170 2 5" xfId="996"/>
    <cellStyle name="Normal 170 3" xfId="997"/>
    <cellStyle name="Normal 170 4" xfId="998"/>
    <cellStyle name="Normal 170 5" xfId="999"/>
    <cellStyle name="Normal 170 6" xfId="1000"/>
    <cellStyle name="Normal 171" xfId="1001"/>
    <cellStyle name="Normal 171 2" xfId="1002"/>
    <cellStyle name="Normal 171 2 2" xfId="1003"/>
    <cellStyle name="Normal 171 2 3" xfId="1004"/>
    <cellStyle name="Normal 171 2 4" xfId="1005"/>
    <cellStyle name="Normal 171 2 5" xfId="1006"/>
    <cellStyle name="Normal 171 3" xfId="1007"/>
    <cellStyle name="Normal 171 4" xfId="1008"/>
    <cellStyle name="Normal 171 5" xfId="1009"/>
    <cellStyle name="Normal 171 6" xfId="1010"/>
    <cellStyle name="Normal 172" xfId="1011"/>
    <cellStyle name="Normal 172 2" xfId="1012"/>
    <cellStyle name="Normal 172 2 2" xfId="1013"/>
    <cellStyle name="Normal 172 2 3" xfId="1014"/>
    <cellStyle name="Normal 172 2 4" xfId="1015"/>
    <cellStyle name="Normal 172 2 5" xfId="1016"/>
    <cellStyle name="Normal 172 3" xfId="1017"/>
    <cellStyle name="Normal 172 4" xfId="1018"/>
    <cellStyle name="Normal 172 5" xfId="1019"/>
    <cellStyle name="Normal 172 6" xfId="1020"/>
    <cellStyle name="Normal 173" xfId="1021"/>
    <cellStyle name="Normal 173 2" xfId="1022"/>
    <cellStyle name="Normal 173 2 2" xfId="1023"/>
    <cellStyle name="Normal 173 2 3" xfId="1024"/>
    <cellStyle name="Normal 173 2 4" xfId="1025"/>
    <cellStyle name="Normal 173 2 5" xfId="1026"/>
    <cellStyle name="Normal 173 3" xfId="1027"/>
    <cellStyle name="Normal 173 4" xfId="1028"/>
    <cellStyle name="Normal 173 5" xfId="1029"/>
    <cellStyle name="Normal 173 6" xfId="1030"/>
    <cellStyle name="Normal 174" xfId="1031"/>
    <cellStyle name="Normal 174 2" xfId="1032"/>
    <cellStyle name="Normal 174 2 2" xfId="1033"/>
    <cellStyle name="Normal 174 2 3" xfId="1034"/>
    <cellStyle name="Normal 174 2 4" xfId="1035"/>
    <cellStyle name="Normal 174 2 5" xfId="1036"/>
    <cellStyle name="Normal 174 3" xfId="1037"/>
    <cellStyle name="Normal 174 4" xfId="1038"/>
    <cellStyle name="Normal 174 5" xfId="1039"/>
    <cellStyle name="Normal 174 6" xfId="1040"/>
    <cellStyle name="Normal 175" xfId="1041"/>
    <cellStyle name="Normal 175 2" xfId="1042"/>
    <cellStyle name="Normal 175 2 2" xfId="1043"/>
    <cellStyle name="Normal 175 2 3" xfId="1044"/>
    <cellStyle name="Normal 175 2 4" xfId="1045"/>
    <cellStyle name="Normal 175 2 5" xfId="1046"/>
    <cellStyle name="Normal 175 3" xfId="1047"/>
    <cellStyle name="Normal 175 4" xfId="1048"/>
    <cellStyle name="Normal 175 5" xfId="1049"/>
    <cellStyle name="Normal 175 6" xfId="1050"/>
    <cellStyle name="Normal 176" xfId="1051"/>
    <cellStyle name="Normal 176 2" xfId="1052"/>
    <cellStyle name="Normal 176 2 2" xfId="1053"/>
    <cellStyle name="Normal 176 2 3" xfId="1054"/>
    <cellStyle name="Normal 176 2 4" xfId="1055"/>
    <cellStyle name="Normal 176 2 5" xfId="1056"/>
    <cellStyle name="Normal 176 3" xfId="1057"/>
    <cellStyle name="Normal 176 4" xfId="1058"/>
    <cellStyle name="Normal 176 5" xfId="1059"/>
    <cellStyle name="Normal 176 6" xfId="1060"/>
    <cellStyle name="Normal 177" xfId="1061"/>
    <cellStyle name="Normal 177 2" xfId="1062"/>
    <cellStyle name="Normal 177 2 2" xfId="1063"/>
    <cellStyle name="Normal 177 2 3" xfId="1064"/>
    <cellStyle name="Normal 177 2 4" xfId="1065"/>
    <cellStyle name="Normal 177 2 5" xfId="1066"/>
    <cellStyle name="Normal 177 3" xfId="1067"/>
    <cellStyle name="Normal 177 4" xfId="1068"/>
    <cellStyle name="Normal 177 5" xfId="1069"/>
    <cellStyle name="Normal 177 6" xfId="1070"/>
    <cellStyle name="Normal 178" xfId="1071"/>
    <cellStyle name="Normal 178 2" xfId="1072"/>
    <cellStyle name="Normal 178 2 2" xfId="1073"/>
    <cellStyle name="Normal 178 2 3" xfId="1074"/>
    <cellStyle name="Normal 178 2 4" xfId="1075"/>
    <cellStyle name="Normal 178 2 5" xfId="1076"/>
    <cellStyle name="Normal 178 3" xfId="1077"/>
    <cellStyle name="Normal 178 4" xfId="1078"/>
    <cellStyle name="Normal 178 5" xfId="1079"/>
    <cellStyle name="Normal 178 6" xfId="1080"/>
    <cellStyle name="Normal 179" xfId="1081"/>
    <cellStyle name="Normal 179 2" xfId="1082"/>
    <cellStyle name="Normal 179 2 2" xfId="1083"/>
    <cellStyle name="Normal 179 2 3" xfId="1084"/>
    <cellStyle name="Normal 179 2 4" xfId="1085"/>
    <cellStyle name="Normal 179 2 5" xfId="1086"/>
    <cellStyle name="Normal 179 3" xfId="1087"/>
    <cellStyle name="Normal 179 4" xfId="1088"/>
    <cellStyle name="Normal 179 5" xfId="1089"/>
    <cellStyle name="Normal 179 6" xfId="1090"/>
    <cellStyle name="Normal 18" xfId="1091"/>
    <cellStyle name="Normal 18 2" xfId="1092"/>
    <cellStyle name="Normal 18 2 2" xfId="1093"/>
    <cellStyle name="Normal 18 2 3" xfId="1094"/>
    <cellStyle name="Normal 18 2 4" xfId="1095"/>
    <cellStyle name="Normal 18 2 5" xfId="1096"/>
    <cellStyle name="Normal 18 3" xfId="1097"/>
    <cellStyle name="Normal 18 4" xfId="1098"/>
    <cellStyle name="Normal 18 5" xfId="1099"/>
    <cellStyle name="Normal 18 6" xfId="1100"/>
    <cellStyle name="Normal 180" xfId="1101"/>
    <cellStyle name="Normal 180 2" xfId="1102"/>
    <cellStyle name="Normal 180 2 2" xfId="1103"/>
    <cellStyle name="Normal 180 2 3" xfId="1104"/>
    <cellStyle name="Normal 180 2 4" xfId="1105"/>
    <cellStyle name="Normal 180 2 5" xfId="1106"/>
    <cellStyle name="Normal 180 3" xfId="1107"/>
    <cellStyle name="Normal 180 4" xfId="1108"/>
    <cellStyle name="Normal 180 5" xfId="1109"/>
    <cellStyle name="Normal 180 6" xfId="1110"/>
    <cellStyle name="Normal 181" xfId="1111"/>
    <cellStyle name="Normal 181 2" xfId="1112"/>
    <cellStyle name="Normal 181 2 2" xfId="1113"/>
    <cellStyle name="Normal 181 2 3" xfId="1114"/>
    <cellStyle name="Normal 181 2 4" xfId="1115"/>
    <cellStyle name="Normal 181 2 5" xfId="1116"/>
    <cellStyle name="Normal 181 3" xfId="1117"/>
    <cellStyle name="Normal 181 4" xfId="1118"/>
    <cellStyle name="Normal 181 5" xfId="1119"/>
    <cellStyle name="Normal 181 6" xfId="1120"/>
    <cellStyle name="Normal 182" xfId="1121"/>
    <cellStyle name="Normal 182 2" xfId="1122"/>
    <cellStyle name="Normal 182 2 2" xfId="1123"/>
    <cellStyle name="Normal 182 2 3" xfId="1124"/>
    <cellStyle name="Normal 182 2 4" xfId="1125"/>
    <cellStyle name="Normal 182 2 5" xfId="1126"/>
    <cellStyle name="Normal 182 3" xfId="1127"/>
    <cellStyle name="Normal 182 4" xfId="1128"/>
    <cellStyle name="Normal 182 5" xfId="1129"/>
    <cellStyle name="Normal 182 6" xfId="1130"/>
    <cellStyle name="Normal 183" xfId="1131"/>
    <cellStyle name="Normal 183 2" xfId="1132"/>
    <cellStyle name="Normal 183 2 2" xfId="1133"/>
    <cellStyle name="Normal 183 2 3" xfId="1134"/>
    <cellStyle name="Normal 183 2 4" xfId="1135"/>
    <cellStyle name="Normal 183 2 5" xfId="1136"/>
    <cellStyle name="Normal 183 3" xfId="1137"/>
    <cellStyle name="Normal 183 4" xfId="1138"/>
    <cellStyle name="Normal 183 5" xfId="1139"/>
    <cellStyle name="Normal 183 6" xfId="1140"/>
    <cellStyle name="Normal 184" xfId="1141"/>
    <cellStyle name="Normal 184 2" xfId="1142"/>
    <cellStyle name="Normal 184 2 2" xfId="1143"/>
    <cellStyle name="Normal 184 2 3" xfId="1144"/>
    <cellStyle name="Normal 184 2 4" xfId="1145"/>
    <cellStyle name="Normal 184 2 5" xfId="1146"/>
    <cellStyle name="Normal 184 3" xfId="1147"/>
    <cellStyle name="Normal 184 4" xfId="1148"/>
    <cellStyle name="Normal 184 5" xfId="1149"/>
    <cellStyle name="Normal 184 6" xfId="1150"/>
    <cellStyle name="Normal 185" xfId="1151"/>
    <cellStyle name="Normal 185 2" xfId="1152"/>
    <cellStyle name="Normal 185 2 2" xfId="1153"/>
    <cellStyle name="Normal 185 2 3" xfId="1154"/>
    <cellStyle name="Normal 185 2 4" xfId="1155"/>
    <cellStyle name="Normal 185 2 5" xfId="1156"/>
    <cellStyle name="Normal 185 3" xfId="1157"/>
    <cellStyle name="Normal 185 4" xfId="1158"/>
    <cellStyle name="Normal 185 5" xfId="1159"/>
    <cellStyle name="Normal 185 6" xfId="1160"/>
    <cellStyle name="Normal 186" xfId="1161"/>
    <cellStyle name="Normal 186 2" xfId="1162"/>
    <cellStyle name="Normal 186 2 2" xfId="1163"/>
    <cellStyle name="Normal 186 2 3" xfId="1164"/>
    <cellStyle name="Normal 186 2 4" xfId="1165"/>
    <cellStyle name="Normal 186 2 5" xfId="1166"/>
    <cellStyle name="Normal 186 3" xfId="1167"/>
    <cellStyle name="Normal 186 4" xfId="1168"/>
    <cellStyle name="Normal 186 5" xfId="1169"/>
    <cellStyle name="Normal 186 6" xfId="1170"/>
    <cellStyle name="Normal 187" xfId="1171"/>
    <cellStyle name="Normal 187 2" xfId="1172"/>
    <cellStyle name="Normal 187 2 2" xfId="1173"/>
    <cellStyle name="Normal 187 2 3" xfId="1174"/>
    <cellStyle name="Normal 187 2 4" xfId="1175"/>
    <cellStyle name="Normal 187 2 5" xfId="1176"/>
    <cellStyle name="Normal 187 3" xfId="1177"/>
    <cellStyle name="Normal 187 4" xfId="1178"/>
    <cellStyle name="Normal 187 5" xfId="1179"/>
    <cellStyle name="Normal 187 6" xfId="1180"/>
    <cellStyle name="Normal 188" xfId="1181"/>
    <cellStyle name="Normal 188 2" xfId="1182"/>
    <cellStyle name="Normal 188 2 2" xfId="1183"/>
    <cellStyle name="Normal 188 2 3" xfId="1184"/>
    <cellStyle name="Normal 188 2 4" xfId="1185"/>
    <cellStyle name="Normal 188 2 5" xfId="1186"/>
    <cellStyle name="Normal 188 3" xfId="1187"/>
    <cellStyle name="Normal 188 4" xfId="1188"/>
    <cellStyle name="Normal 188 5" xfId="1189"/>
    <cellStyle name="Normal 188 6" xfId="1190"/>
    <cellStyle name="Normal 189" xfId="1191"/>
    <cellStyle name="Normal 189 2" xfId="1192"/>
    <cellStyle name="Normal 189 2 2" xfId="1193"/>
    <cellStyle name="Normal 189 2 3" xfId="1194"/>
    <cellStyle name="Normal 189 2 4" xfId="1195"/>
    <cellStyle name="Normal 189 2 5" xfId="1196"/>
    <cellStyle name="Normal 189 3" xfId="1197"/>
    <cellStyle name="Normal 189 4" xfId="1198"/>
    <cellStyle name="Normal 189 5" xfId="1199"/>
    <cellStyle name="Normal 189 6" xfId="1200"/>
    <cellStyle name="Normal 19" xfId="1201"/>
    <cellStyle name="Normal 19 2" xfId="1202"/>
    <cellStyle name="Normal 19 2 2" xfId="1203"/>
    <cellStyle name="Normal 19 2 3" xfId="1204"/>
    <cellStyle name="Normal 19 2 4" xfId="1205"/>
    <cellStyle name="Normal 19 2 5" xfId="1206"/>
    <cellStyle name="Normal 19 3" xfId="1207"/>
    <cellStyle name="Normal 19 4" xfId="1208"/>
    <cellStyle name="Normal 19 5" xfId="1209"/>
    <cellStyle name="Normal 19 6" xfId="1210"/>
    <cellStyle name="Normal 190" xfId="1211"/>
    <cellStyle name="Normal 190 2" xfId="1212"/>
    <cellStyle name="Normal 190 2 2" xfId="1213"/>
    <cellStyle name="Normal 190 2 3" xfId="1214"/>
    <cellStyle name="Normal 190 2 4" xfId="1215"/>
    <cellStyle name="Normal 190 2 5" xfId="1216"/>
    <cellStyle name="Normal 190 3" xfId="1217"/>
    <cellStyle name="Normal 190 4" xfId="1218"/>
    <cellStyle name="Normal 190 5" xfId="1219"/>
    <cellStyle name="Normal 190 6" xfId="1220"/>
    <cellStyle name="Normal 191" xfId="1221"/>
    <cellStyle name="Normal 191 2" xfId="1222"/>
    <cellStyle name="Normal 191 2 2" xfId="1223"/>
    <cellStyle name="Normal 191 2 3" xfId="1224"/>
    <cellStyle name="Normal 191 2 4" xfId="1225"/>
    <cellStyle name="Normal 191 2 5" xfId="1226"/>
    <cellStyle name="Normal 191 3" xfId="1227"/>
    <cellStyle name="Normal 191 4" xfId="1228"/>
    <cellStyle name="Normal 191 5" xfId="1229"/>
    <cellStyle name="Normal 191 6" xfId="1230"/>
    <cellStyle name="Normal 192" xfId="1231"/>
    <cellStyle name="Normal 192 2" xfId="1232"/>
    <cellStyle name="Normal 192 2 2" xfId="1233"/>
    <cellStyle name="Normal 192 2 3" xfId="1234"/>
    <cellStyle name="Normal 192 2 4" xfId="1235"/>
    <cellStyle name="Normal 192 2 5" xfId="1236"/>
    <cellStyle name="Normal 192 3" xfId="1237"/>
    <cellStyle name="Normal 192 4" xfId="1238"/>
    <cellStyle name="Normal 192 5" xfId="1239"/>
    <cellStyle name="Normal 192 6" xfId="1240"/>
    <cellStyle name="Normal 193" xfId="1241"/>
    <cellStyle name="Normal 193 2" xfId="1242"/>
    <cellStyle name="Normal 193 2 2" xfId="1243"/>
    <cellStyle name="Normal 193 2 3" xfId="1244"/>
    <cellStyle name="Normal 193 2 4" xfId="1245"/>
    <cellStyle name="Normal 193 2 5" xfId="1246"/>
    <cellStyle name="Normal 193 3" xfId="1247"/>
    <cellStyle name="Normal 193 4" xfId="1248"/>
    <cellStyle name="Normal 193 5" xfId="1249"/>
    <cellStyle name="Normal 193 6" xfId="1250"/>
    <cellStyle name="Normal 194" xfId="1251"/>
    <cellStyle name="Normal 194 2" xfId="1252"/>
    <cellStyle name="Normal 194 2 2" xfId="1253"/>
    <cellStyle name="Normal 194 2 3" xfId="1254"/>
    <cellStyle name="Normal 194 2 4" xfId="1255"/>
    <cellStyle name="Normal 194 2 5" xfId="1256"/>
    <cellStyle name="Normal 194 3" xfId="1257"/>
    <cellStyle name="Normal 194 4" xfId="1258"/>
    <cellStyle name="Normal 194 5" xfId="1259"/>
    <cellStyle name="Normal 194 6" xfId="1260"/>
    <cellStyle name="Normal 195" xfId="1261"/>
    <cellStyle name="Normal 195 2" xfId="1262"/>
    <cellStyle name="Normal 195 2 2" xfId="1263"/>
    <cellStyle name="Normal 195 2 3" xfId="1264"/>
    <cellStyle name="Normal 195 2 4" xfId="1265"/>
    <cellStyle name="Normal 195 2 5" xfId="1266"/>
    <cellStyle name="Normal 195 3" xfId="1267"/>
    <cellStyle name="Normal 195 4" xfId="1268"/>
    <cellStyle name="Normal 195 5" xfId="1269"/>
    <cellStyle name="Normal 195 6" xfId="1270"/>
    <cellStyle name="Normal 196" xfId="1271"/>
    <cellStyle name="Normal 196 2" xfId="1272"/>
    <cellStyle name="Normal 196 2 2" xfId="1273"/>
    <cellStyle name="Normal 196 2 3" xfId="1274"/>
    <cellStyle name="Normal 196 2 4" xfId="1275"/>
    <cellStyle name="Normal 196 2 5" xfId="1276"/>
    <cellStyle name="Normal 196 3" xfId="1277"/>
    <cellStyle name="Normal 196 4" xfId="1278"/>
    <cellStyle name="Normal 196 5" xfId="1279"/>
    <cellStyle name="Normal 196 6" xfId="1280"/>
    <cellStyle name="Normal 197" xfId="1281"/>
    <cellStyle name="Normal 197 2" xfId="1282"/>
    <cellStyle name="Normal 197 2 2" xfId="1283"/>
    <cellStyle name="Normal 197 2 3" xfId="1284"/>
    <cellStyle name="Normal 197 2 4" xfId="1285"/>
    <cellStyle name="Normal 197 2 5" xfId="1286"/>
    <cellStyle name="Normal 197 3" xfId="1287"/>
    <cellStyle name="Normal 197 4" xfId="1288"/>
    <cellStyle name="Normal 197 5" xfId="1289"/>
    <cellStyle name="Normal 197 6" xfId="1290"/>
    <cellStyle name="Normal 198" xfId="1291"/>
    <cellStyle name="Normal 198 2" xfId="1292"/>
    <cellStyle name="Normal 198 3" xfId="1293"/>
    <cellStyle name="Normal 198 4" xfId="1294"/>
    <cellStyle name="Normal 198 5" xfId="1295"/>
    <cellStyle name="Normal 198 6" xfId="1296"/>
    <cellStyle name="Normal 199" xfId="1297"/>
    <cellStyle name="Normal 199 2" xfId="1298"/>
    <cellStyle name="Normal 199 3" xfId="1299"/>
    <cellStyle name="Normal 199 4" xfId="1300"/>
    <cellStyle name="Normal 199 5" xfId="1301"/>
    <cellStyle name="Normal 2" xfId="1302"/>
    <cellStyle name="Normal 2 2" xfId="1303"/>
    <cellStyle name="Normal 2 2 2" xfId="1304"/>
    <cellStyle name="Normal 2 2 3" xfId="1305"/>
    <cellStyle name="Normal 2 2 4" xfId="1306"/>
    <cellStyle name="Normal 2 2 5" xfId="1307"/>
    <cellStyle name="Normal 2 3" xfId="1308"/>
    <cellStyle name="Normal 2 4" xfId="1309"/>
    <cellStyle name="Normal 2 5" xfId="1310"/>
    <cellStyle name="Normal 2 6" xfId="1311"/>
    <cellStyle name="Normal 20" xfId="1312"/>
    <cellStyle name="Normal 20 2" xfId="1313"/>
    <cellStyle name="Normal 20 2 2" xfId="1314"/>
    <cellStyle name="Normal 20 2 3" xfId="1315"/>
    <cellStyle name="Normal 20 2 4" xfId="1316"/>
    <cellStyle name="Normal 20 2 5" xfId="1317"/>
    <cellStyle name="Normal 20 3" xfId="1318"/>
    <cellStyle name="Normal 20 4" xfId="1319"/>
    <cellStyle name="Normal 20 5" xfId="1320"/>
    <cellStyle name="Normal 20 6" xfId="1321"/>
    <cellStyle name="Normal 200" xfId="1322"/>
    <cellStyle name="Normal 200 2" xfId="1323"/>
    <cellStyle name="Normal 200 3" xfId="1324"/>
    <cellStyle name="Normal 200 4" xfId="1325"/>
    <cellStyle name="Normal 200 5" xfId="1326"/>
    <cellStyle name="Normal 201" xfId="1327"/>
    <cellStyle name="Normal 201 2" xfId="1328"/>
    <cellStyle name="Normal 201 2 2" xfId="1329"/>
    <cellStyle name="Normal 201 3" xfId="1330"/>
    <cellStyle name="Normal 202" xfId="1331"/>
    <cellStyle name="Normal 203" xfId="1332"/>
    <cellStyle name="Normal 204" xfId="1333"/>
    <cellStyle name="Normal 205" xfId="1334"/>
    <cellStyle name="Normal 206" xfId="1335"/>
    <cellStyle name="Normal 206 2" xfId="1336"/>
    <cellStyle name="Normal 207" xfId="1337"/>
    <cellStyle name="Normal 208" xfId="1338"/>
    <cellStyle name="Normal 209" xfId="1339"/>
    <cellStyle name="Normal 21" xfId="1340"/>
    <cellStyle name="Normal 21 2" xfId="1341"/>
    <cellStyle name="Normal 21 2 2" xfId="1342"/>
    <cellStyle name="Normal 21 2 3" xfId="1343"/>
    <cellStyle name="Normal 21 2 4" xfId="1344"/>
    <cellStyle name="Normal 21 2 5" xfId="1345"/>
    <cellStyle name="Normal 21 3" xfId="1346"/>
    <cellStyle name="Normal 21 4" xfId="1347"/>
    <cellStyle name="Normal 21 5" xfId="1348"/>
    <cellStyle name="Normal 21 6" xfId="1349"/>
    <cellStyle name="Normal 210" xfId="1350"/>
    <cellStyle name="Normal 211" xfId="1351"/>
    <cellStyle name="Normal 212" xfId="1352"/>
    <cellStyle name="Normal 213" xfId="1353"/>
    <cellStyle name="Normal 214" xfId="1354"/>
    <cellStyle name="Normal 215" xfId="1355"/>
    <cellStyle name="Normal 216" xfId="1356"/>
    <cellStyle name="Normal 217" xfId="1357"/>
    <cellStyle name="Normal 218" xfId="1358"/>
    <cellStyle name="Normal 218 2" xfId="1359"/>
    <cellStyle name="Normal 218 3" xfId="1360"/>
    <cellStyle name="Normal 219" xfId="1361"/>
    <cellStyle name="Normal 22" xfId="1362"/>
    <cellStyle name="Normal 22 2" xfId="1363"/>
    <cellStyle name="Normal 22 2 2" xfId="1364"/>
    <cellStyle name="Normal 22 2 3" xfId="1365"/>
    <cellStyle name="Normal 22 2 4" xfId="1366"/>
    <cellStyle name="Normal 22 2 5" xfId="1367"/>
    <cellStyle name="Normal 22 3" xfId="1368"/>
    <cellStyle name="Normal 22 4" xfId="1369"/>
    <cellStyle name="Normal 22 5" xfId="1370"/>
    <cellStyle name="Normal 22 6" xfId="1371"/>
    <cellStyle name="Normal 220" xfId="1372"/>
    <cellStyle name="Normal 221" xfId="1373"/>
    <cellStyle name="Normal 23" xfId="1374"/>
    <cellStyle name="Normal 23 2" xfId="1375"/>
    <cellStyle name="Normal 23 2 2" xfId="1376"/>
    <cellStyle name="Normal 23 2 3" xfId="1377"/>
    <cellStyle name="Normal 23 2 4" xfId="1378"/>
    <cellStyle name="Normal 23 2 5" xfId="1379"/>
    <cellStyle name="Normal 23 3" xfId="1380"/>
    <cellStyle name="Normal 23 4" xfId="1381"/>
    <cellStyle name="Normal 23 5" xfId="1382"/>
    <cellStyle name="Normal 23 6" xfId="1383"/>
    <cellStyle name="Normal 24" xfId="1384"/>
    <cellStyle name="Normal 24 2" xfId="1385"/>
    <cellStyle name="Normal 24 2 2" xfId="1386"/>
    <cellStyle name="Normal 24 2 3" xfId="1387"/>
    <cellStyle name="Normal 24 2 4" xfId="1388"/>
    <cellStyle name="Normal 24 2 5" xfId="1389"/>
    <cellStyle name="Normal 24 3" xfId="1390"/>
    <cellStyle name="Normal 24 4" xfId="1391"/>
    <cellStyle name="Normal 24 5" xfId="1392"/>
    <cellStyle name="Normal 24 6" xfId="1393"/>
    <cellStyle name="Normal 25" xfId="1394"/>
    <cellStyle name="Normal 25 2" xfId="1395"/>
    <cellStyle name="Normal 25 2 2" xfId="1396"/>
    <cellStyle name="Normal 25 2 3" xfId="1397"/>
    <cellStyle name="Normal 25 2 4" xfId="1398"/>
    <cellStyle name="Normal 25 2 5" xfId="1399"/>
    <cellStyle name="Normal 25 3" xfId="1400"/>
    <cellStyle name="Normal 25 4" xfId="1401"/>
    <cellStyle name="Normal 25 5" xfId="1402"/>
    <cellStyle name="Normal 25 6" xfId="1403"/>
    <cellStyle name="Normal 26" xfId="1404"/>
    <cellStyle name="Normal 26 2" xfId="1405"/>
    <cellStyle name="Normal 26 2 2" xfId="1406"/>
    <cellStyle name="Normal 26 2 3" xfId="1407"/>
    <cellStyle name="Normal 26 2 4" xfId="1408"/>
    <cellStyle name="Normal 26 2 5" xfId="1409"/>
    <cellStyle name="Normal 26 3" xfId="1410"/>
    <cellStyle name="Normal 26 4" xfId="1411"/>
    <cellStyle name="Normal 26 5" xfId="1412"/>
    <cellStyle name="Normal 26 6" xfId="1413"/>
    <cellStyle name="Normal 27" xfId="1414"/>
    <cellStyle name="Normal 27 2" xfId="1415"/>
    <cellStyle name="Normal 27 2 2" xfId="1416"/>
    <cellStyle name="Normal 27 2 3" xfId="1417"/>
    <cellStyle name="Normal 27 2 4" xfId="1418"/>
    <cellStyle name="Normal 27 2 5" xfId="1419"/>
    <cellStyle name="Normal 27 3" xfId="1420"/>
    <cellStyle name="Normal 27 4" xfId="1421"/>
    <cellStyle name="Normal 27 5" xfId="1422"/>
    <cellStyle name="Normal 27 6" xfId="1423"/>
    <cellStyle name="Normal 28" xfId="1424"/>
    <cellStyle name="Normal 28 2" xfId="1425"/>
    <cellStyle name="Normal 28 2 2" xfId="1426"/>
    <cellStyle name="Normal 28 2 3" xfId="1427"/>
    <cellStyle name="Normal 28 2 4" xfId="1428"/>
    <cellStyle name="Normal 28 2 5" xfId="1429"/>
    <cellStyle name="Normal 28 3" xfId="1430"/>
    <cellStyle name="Normal 28 4" xfId="1431"/>
    <cellStyle name="Normal 28 5" xfId="1432"/>
    <cellStyle name="Normal 28 6" xfId="1433"/>
    <cellStyle name="Normal 29" xfId="1434"/>
    <cellStyle name="Normal 29 2" xfId="1435"/>
    <cellStyle name="Normal 29 2 2" xfId="1436"/>
    <cellStyle name="Normal 29 2 3" xfId="1437"/>
    <cellStyle name="Normal 29 2 4" xfId="1438"/>
    <cellStyle name="Normal 29 2 5" xfId="1439"/>
    <cellStyle name="Normal 29 3" xfId="1440"/>
    <cellStyle name="Normal 29 4" xfId="1441"/>
    <cellStyle name="Normal 29 5" xfId="1442"/>
    <cellStyle name="Normal 29 6" xfId="1443"/>
    <cellStyle name="Normal 3" xfId="1444"/>
    <cellStyle name="Normal 3 2" xfId="1445"/>
    <cellStyle name="Normal 3 2 2" xfId="1446"/>
    <cellStyle name="Normal 3 2 3" xfId="1447"/>
    <cellStyle name="Normal 3 2 4" xfId="1448"/>
    <cellStyle name="Normal 3 2 5" xfId="1449"/>
    <cellStyle name="Normal 3 3" xfId="1450"/>
    <cellStyle name="Normal 3 4" xfId="1451"/>
    <cellStyle name="Normal 3 5" xfId="1452"/>
    <cellStyle name="Normal 3 6" xfId="1453"/>
    <cellStyle name="Normal 30" xfId="1454"/>
    <cellStyle name="Normal 30 2" xfId="1455"/>
    <cellStyle name="Normal 30 2 2" xfId="1456"/>
    <cellStyle name="Normal 30 2 3" xfId="1457"/>
    <cellStyle name="Normal 30 2 4" xfId="1458"/>
    <cellStyle name="Normal 30 2 5" xfId="1459"/>
    <cellStyle name="Normal 30 3" xfId="1460"/>
    <cellStyle name="Normal 30 4" xfId="1461"/>
    <cellStyle name="Normal 30 5" xfId="1462"/>
    <cellStyle name="Normal 30 6" xfId="1463"/>
    <cellStyle name="Normal 31" xfId="1464"/>
    <cellStyle name="Normal 31 2" xfId="1465"/>
    <cellStyle name="Normal 31 2 2" xfId="1466"/>
    <cellStyle name="Normal 31 2 3" xfId="1467"/>
    <cellStyle name="Normal 31 2 4" xfId="1468"/>
    <cellStyle name="Normal 31 2 5" xfId="1469"/>
    <cellStyle name="Normal 31 3" xfId="1470"/>
    <cellStyle name="Normal 31 4" xfId="1471"/>
    <cellStyle name="Normal 31 5" xfId="1472"/>
    <cellStyle name="Normal 31 6" xfId="1473"/>
    <cellStyle name="Normal 32" xfId="1474"/>
    <cellStyle name="Normal 32 2" xfId="1475"/>
    <cellStyle name="Normal 32 2 2" xfId="1476"/>
    <cellStyle name="Normal 32 2 3" xfId="1477"/>
    <cellStyle name="Normal 32 2 4" xfId="1478"/>
    <cellStyle name="Normal 32 2 5" xfId="1479"/>
    <cellStyle name="Normal 32 3" xfId="1480"/>
    <cellStyle name="Normal 32 4" xfId="1481"/>
    <cellStyle name="Normal 32 5" xfId="1482"/>
    <cellStyle name="Normal 32 6" xfId="1483"/>
    <cellStyle name="Normal 33" xfId="1484"/>
    <cellStyle name="Normal 33 2" xfId="1485"/>
    <cellStyle name="Normal 33 2 2" xfId="1486"/>
    <cellStyle name="Normal 33 2 3" xfId="1487"/>
    <cellStyle name="Normal 33 2 4" xfId="1488"/>
    <cellStyle name="Normal 33 2 5" xfId="1489"/>
    <cellStyle name="Normal 33 3" xfId="1490"/>
    <cellStyle name="Normal 33 4" xfId="1491"/>
    <cellStyle name="Normal 33 5" xfId="1492"/>
    <cellStyle name="Normal 33 6" xfId="1493"/>
    <cellStyle name="Normal 34" xfId="1494"/>
    <cellStyle name="Normal 34 2" xfId="1495"/>
    <cellStyle name="Normal 34 2 2" xfId="1496"/>
    <cellStyle name="Normal 34 2 3" xfId="1497"/>
    <cellStyle name="Normal 34 2 4" xfId="1498"/>
    <cellStyle name="Normal 34 2 5" xfId="1499"/>
    <cellStyle name="Normal 34 3" xfId="1500"/>
    <cellStyle name="Normal 34 4" xfId="1501"/>
    <cellStyle name="Normal 34 5" xfId="1502"/>
    <cellStyle name="Normal 34 6" xfId="1503"/>
    <cellStyle name="Normal 35" xfId="1504"/>
    <cellStyle name="Normal 35 2" xfId="1505"/>
    <cellStyle name="Normal 35 2 2" xfId="1506"/>
    <cellStyle name="Normal 35 2 3" xfId="1507"/>
    <cellStyle name="Normal 35 2 4" xfId="1508"/>
    <cellStyle name="Normal 35 2 5" xfId="1509"/>
    <cellStyle name="Normal 35 3" xfId="1510"/>
    <cellStyle name="Normal 35 4" xfId="1511"/>
    <cellStyle name="Normal 35 5" xfId="1512"/>
    <cellStyle name="Normal 35 6" xfId="1513"/>
    <cellStyle name="Normal 36" xfId="1514"/>
    <cellStyle name="Normal 36 2" xfId="1515"/>
    <cellStyle name="Normal 36 2 2" xfId="1516"/>
    <cellStyle name="Normal 36 2 3" xfId="1517"/>
    <cellStyle name="Normal 36 2 4" xfId="1518"/>
    <cellStyle name="Normal 36 2 5" xfId="1519"/>
    <cellStyle name="Normal 36 3" xfId="1520"/>
    <cellStyle name="Normal 36 4" xfId="1521"/>
    <cellStyle name="Normal 36 5" xfId="1522"/>
    <cellStyle name="Normal 36 6" xfId="1523"/>
    <cellStyle name="Normal 37" xfId="1524"/>
    <cellStyle name="Normal 37 2" xfId="1525"/>
    <cellStyle name="Normal 37 2 2" xfId="1526"/>
    <cellStyle name="Normal 37 2 3" xfId="1527"/>
    <cellStyle name="Normal 37 2 4" xfId="1528"/>
    <cellStyle name="Normal 37 2 5" xfId="1529"/>
    <cellStyle name="Normal 37 3" xfId="1530"/>
    <cellStyle name="Normal 37 4" xfId="1531"/>
    <cellStyle name="Normal 37 5" xfId="1532"/>
    <cellStyle name="Normal 37 6" xfId="1533"/>
    <cellStyle name="Normal 38" xfId="1534"/>
    <cellStyle name="Normal 38 2" xfId="1535"/>
    <cellStyle name="Normal 38 2 2" xfId="1536"/>
    <cellStyle name="Normal 38 2 3" xfId="1537"/>
    <cellStyle name="Normal 38 2 4" xfId="1538"/>
    <cellStyle name="Normal 38 2 5" xfId="1539"/>
    <cellStyle name="Normal 38 3" xfId="1540"/>
    <cellStyle name="Normal 38 4" xfId="1541"/>
    <cellStyle name="Normal 38 5" xfId="1542"/>
    <cellStyle name="Normal 38 6" xfId="1543"/>
    <cellStyle name="Normal 39" xfId="1544"/>
    <cellStyle name="Normal 39 2" xfId="1545"/>
    <cellStyle name="Normal 39 2 2" xfId="1546"/>
    <cellStyle name="Normal 39 2 3" xfId="1547"/>
    <cellStyle name="Normal 39 2 4" xfId="1548"/>
    <cellStyle name="Normal 39 2 5" xfId="1549"/>
    <cellStyle name="Normal 39 3" xfId="1550"/>
    <cellStyle name="Normal 39 4" xfId="1551"/>
    <cellStyle name="Normal 39 5" xfId="1552"/>
    <cellStyle name="Normal 39 6" xfId="1553"/>
    <cellStyle name="Normal 4" xfId="1554"/>
    <cellStyle name="Normal 4 2" xfId="1555"/>
    <cellStyle name="Normal 4 2 2" xfId="1556"/>
    <cellStyle name="Normal 4 2 3" xfId="1557"/>
    <cellStyle name="Normal 4 2 4" xfId="1558"/>
    <cellStyle name="Normal 4 2 5" xfId="1559"/>
    <cellStyle name="Normal 4 3" xfId="1560"/>
    <cellStyle name="Normal 4 4" xfId="1561"/>
    <cellStyle name="Normal 4 5" xfId="1562"/>
    <cellStyle name="Normal 4 6" xfId="1563"/>
    <cellStyle name="Normal 40" xfId="1564"/>
    <cellStyle name="Normal 40 2" xfId="1565"/>
    <cellStyle name="Normal 40 2 2" xfId="1566"/>
    <cellStyle name="Normal 40 2 3" xfId="1567"/>
    <cellStyle name="Normal 40 2 4" xfId="1568"/>
    <cellStyle name="Normal 40 2 5" xfId="1569"/>
    <cellStyle name="Normal 40 3" xfId="1570"/>
    <cellStyle name="Normal 40 4" xfId="1571"/>
    <cellStyle name="Normal 40 5" xfId="1572"/>
    <cellStyle name="Normal 40 6" xfId="1573"/>
    <cellStyle name="Normal 41" xfId="1574"/>
    <cellStyle name="Normal 41 2" xfId="1575"/>
    <cellStyle name="Normal 41 2 2" xfId="1576"/>
    <cellStyle name="Normal 41 2 3" xfId="1577"/>
    <cellStyle name="Normal 41 2 4" xfId="1578"/>
    <cellStyle name="Normal 41 2 5" xfId="1579"/>
    <cellStyle name="Normal 41 3" xfId="1580"/>
    <cellStyle name="Normal 41 4" xfId="1581"/>
    <cellStyle name="Normal 41 5" xfId="1582"/>
    <cellStyle name="Normal 41 6" xfId="1583"/>
    <cellStyle name="Normal 42" xfId="1584"/>
    <cellStyle name="Normal 42 2" xfId="1585"/>
    <cellStyle name="Normal 42 2 2" xfId="1586"/>
    <cellStyle name="Normal 42 2 3" xfId="1587"/>
    <cellStyle name="Normal 42 2 4" xfId="1588"/>
    <cellStyle name="Normal 42 2 5" xfId="1589"/>
    <cellStyle name="Normal 42 3" xfId="1590"/>
    <cellStyle name="Normal 42 4" xfId="1591"/>
    <cellStyle name="Normal 42 5" xfId="1592"/>
    <cellStyle name="Normal 42 6" xfId="1593"/>
    <cellStyle name="Normal 43" xfId="1594"/>
    <cellStyle name="Normal 43 2" xfId="1595"/>
    <cellStyle name="Normal 43 2 2" xfId="1596"/>
    <cellStyle name="Normal 43 2 3" xfId="1597"/>
    <cellStyle name="Normal 43 2 4" xfId="1598"/>
    <cellStyle name="Normal 43 2 5" xfId="1599"/>
    <cellStyle name="Normal 43 3" xfId="1600"/>
    <cellStyle name="Normal 43 4" xfId="1601"/>
    <cellStyle name="Normal 43 5" xfId="1602"/>
    <cellStyle name="Normal 43 6" xfId="1603"/>
    <cellStyle name="Normal 44" xfId="1604"/>
    <cellStyle name="Normal 44 2" xfId="1605"/>
    <cellStyle name="Normal 44 2 2" xfId="1606"/>
    <cellStyle name="Normal 44 2 3" xfId="1607"/>
    <cellStyle name="Normal 44 2 4" xfId="1608"/>
    <cellStyle name="Normal 44 2 5" xfId="1609"/>
    <cellStyle name="Normal 44 3" xfId="1610"/>
    <cellStyle name="Normal 44 4" xfId="1611"/>
    <cellStyle name="Normal 44 5" xfId="1612"/>
    <cellStyle name="Normal 44 6" xfId="1613"/>
    <cellStyle name="Normal 45" xfId="1614"/>
    <cellStyle name="Normal 45 2" xfId="1615"/>
    <cellStyle name="Normal 45 2 2" xfId="1616"/>
    <cellStyle name="Normal 45 2 3" xfId="1617"/>
    <cellStyle name="Normal 45 2 4" xfId="1618"/>
    <cellStyle name="Normal 45 2 5" xfId="1619"/>
    <cellStyle name="Normal 45 3" xfId="1620"/>
    <cellStyle name="Normal 45 4" xfId="1621"/>
    <cellStyle name="Normal 45 5" xfId="1622"/>
    <cellStyle name="Normal 45 6" xfId="1623"/>
    <cellStyle name="Normal 46" xfId="1624"/>
    <cellStyle name="Normal 46 2" xfId="1625"/>
    <cellStyle name="Normal 46 2 2" xfId="1626"/>
    <cellStyle name="Normal 46 2 3" xfId="1627"/>
    <cellStyle name="Normal 46 2 4" xfId="1628"/>
    <cellStyle name="Normal 46 2 5" xfId="1629"/>
    <cellStyle name="Normal 46 3" xfId="1630"/>
    <cellStyle name="Normal 46 4" xfId="1631"/>
    <cellStyle name="Normal 46 5" xfId="1632"/>
    <cellStyle name="Normal 46 6" xfId="1633"/>
    <cellStyle name="Normal 47" xfId="1634"/>
    <cellStyle name="Normal 47 2" xfId="1635"/>
    <cellStyle name="Normal 47 2 2" xfId="1636"/>
    <cellStyle name="Normal 47 2 3" xfId="1637"/>
    <cellStyle name="Normal 47 2 4" xfId="1638"/>
    <cellStyle name="Normal 47 2 5" xfId="1639"/>
    <cellStyle name="Normal 47 3" xfId="1640"/>
    <cellStyle name="Normal 47 4" xfId="1641"/>
    <cellStyle name="Normal 47 5" xfId="1642"/>
    <cellStyle name="Normal 47 6" xfId="1643"/>
    <cellStyle name="Normal 48" xfId="1644"/>
    <cellStyle name="Normal 48 2" xfId="1645"/>
    <cellStyle name="Normal 48 2 2" xfId="1646"/>
    <cellStyle name="Normal 48 2 3" xfId="1647"/>
    <cellStyle name="Normal 48 2 4" xfId="1648"/>
    <cellStyle name="Normal 48 2 5" xfId="1649"/>
    <cellStyle name="Normal 48 3" xfId="1650"/>
    <cellStyle name="Normal 48 4" xfId="1651"/>
    <cellStyle name="Normal 48 5" xfId="1652"/>
    <cellStyle name="Normal 48 6" xfId="1653"/>
    <cellStyle name="Normal 49" xfId="1654"/>
    <cellStyle name="Normal 49 2" xfId="1655"/>
    <cellStyle name="Normal 49 2 2" xfId="1656"/>
    <cellStyle name="Normal 49 2 3" xfId="1657"/>
    <cellStyle name="Normal 49 2 4" xfId="1658"/>
    <cellStyle name="Normal 49 2 5" xfId="1659"/>
    <cellStyle name="Normal 49 3" xfId="1660"/>
    <cellStyle name="Normal 49 4" xfId="1661"/>
    <cellStyle name="Normal 49 5" xfId="1662"/>
    <cellStyle name="Normal 49 6" xfId="1663"/>
    <cellStyle name="Normal 5" xfId="1664"/>
    <cellStyle name="Normal 5 2" xfId="1665"/>
    <cellStyle name="Normal 5 2 2" xfId="1666"/>
    <cellStyle name="Normal 5 2 3" xfId="1667"/>
    <cellStyle name="Normal 5 2 4" xfId="1668"/>
    <cellStyle name="Normal 5 2 5" xfId="1669"/>
    <cellStyle name="Normal 5 3" xfId="1670"/>
    <cellStyle name="Normal 5 4" xfId="1671"/>
    <cellStyle name="Normal 5 5" xfId="1672"/>
    <cellStyle name="Normal 5 6" xfId="1673"/>
    <cellStyle name="Normal 50" xfId="1674"/>
    <cellStyle name="Normal 50 2" xfId="1675"/>
    <cellStyle name="Normal 50 2 2" xfId="1676"/>
    <cellStyle name="Normal 50 2 3" xfId="1677"/>
    <cellStyle name="Normal 50 2 4" xfId="1678"/>
    <cellStyle name="Normal 50 2 5" xfId="1679"/>
    <cellStyle name="Normal 50 3" xfId="1680"/>
    <cellStyle name="Normal 50 4" xfId="1681"/>
    <cellStyle name="Normal 50 5" xfId="1682"/>
    <cellStyle name="Normal 50 6" xfId="1683"/>
    <cellStyle name="Normal 51" xfId="1684"/>
    <cellStyle name="Normal 51 2" xfId="1685"/>
    <cellStyle name="Normal 51 2 2" xfId="1686"/>
    <cellStyle name="Normal 51 2 3" xfId="1687"/>
    <cellStyle name="Normal 51 2 4" xfId="1688"/>
    <cellStyle name="Normal 51 2 5" xfId="1689"/>
    <cellStyle name="Normal 51 3" xfId="1690"/>
    <cellStyle name="Normal 51 4" xfId="1691"/>
    <cellStyle name="Normal 51 5" xfId="1692"/>
    <cellStyle name="Normal 51 6" xfId="1693"/>
    <cellStyle name="Normal 52" xfId="1694"/>
    <cellStyle name="Normal 52 2" xfId="1695"/>
    <cellStyle name="Normal 52 2 2" xfId="1696"/>
    <cellStyle name="Normal 52 2 3" xfId="1697"/>
    <cellStyle name="Normal 52 2 4" xfId="1698"/>
    <cellStyle name="Normal 52 2 5" xfId="1699"/>
    <cellStyle name="Normal 52 3" xfId="1700"/>
    <cellStyle name="Normal 52 4" xfId="1701"/>
    <cellStyle name="Normal 52 5" xfId="1702"/>
    <cellStyle name="Normal 52 6" xfId="1703"/>
    <cellStyle name="Normal 53" xfId="1704"/>
    <cellStyle name="Normal 53 2" xfId="1705"/>
    <cellStyle name="Normal 53 2 2" xfId="1706"/>
    <cellStyle name="Normal 53 2 3" xfId="1707"/>
    <cellStyle name="Normal 53 2 4" xfId="1708"/>
    <cellStyle name="Normal 53 2 5" xfId="1709"/>
    <cellStyle name="Normal 53 3" xfId="1710"/>
    <cellStyle name="Normal 53 4" xfId="1711"/>
    <cellStyle name="Normal 53 5" xfId="1712"/>
    <cellStyle name="Normal 53 6" xfId="1713"/>
    <cellStyle name="Normal 54" xfId="1714"/>
    <cellStyle name="Normal 54 2" xfId="1715"/>
    <cellStyle name="Normal 54 2 2" xfId="1716"/>
    <cellStyle name="Normal 54 2 3" xfId="1717"/>
    <cellStyle name="Normal 54 2 4" xfId="1718"/>
    <cellStyle name="Normal 54 2 5" xfId="1719"/>
    <cellStyle name="Normal 54 3" xfId="1720"/>
    <cellStyle name="Normal 54 4" xfId="1721"/>
    <cellStyle name="Normal 54 5" xfId="1722"/>
    <cellStyle name="Normal 54 6" xfId="1723"/>
    <cellStyle name="Normal 55" xfId="1724"/>
    <cellStyle name="Normal 55 2" xfId="1725"/>
    <cellStyle name="Normal 55 2 2" xfId="1726"/>
    <cellStyle name="Normal 55 2 3" xfId="1727"/>
    <cellStyle name="Normal 55 2 4" xfId="1728"/>
    <cellStyle name="Normal 55 2 5" xfId="1729"/>
    <cellStyle name="Normal 55 3" xfId="1730"/>
    <cellStyle name="Normal 55 4" xfId="1731"/>
    <cellStyle name="Normal 55 5" xfId="1732"/>
    <cellStyle name="Normal 55 6" xfId="1733"/>
    <cellStyle name="Normal 56" xfId="1734"/>
    <cellStyle name="Normal 56 2" xfId="1735"/>
    <cellStyle name="Normal 56 2 2" xfId="1736"/>
    <cellStyle name="Normal 56 2 3" xfId="1737"/>
    <cellStyle name="Normal 56 2 4" xfId="1738"/>
    <cellStyle name="Normal 56 2 5" xfId="1739"/>
    <cellStyle name="Normal 56 3" xfId="1740"/>
    <cellStyle name="Normal 56 4" xfId="1741"/>
    <cellStyle name="Normal 56 5" xfId="1742"/>
    <cellStyle name="Normal 56 6" xfId="1743"/>
    <cellStyle name="Normal 57" xfId="1744"/>
    <cellStyle name="Normal 57 2" xfId="1745"/>
    <cellStyle name="Normal 57 2 2" xfId="1746"/>
    <cellStyle name="Normal 57 2 3" xfId="1747"/>
    <cellStyle name="Normal 57 2 4" xfId="1748"/>
    <cellStyle name="Normal 57 2 5" xfId="1749"/>
    <cellStyle name="Normal 57 3" xfId="1750"/>
    <cellStyle name="Normal 57 4" xfId="1751"/>
    <cellStyle name="Normal 57 5" xfId="1752"/>
    <cellStyle name="Normal 57 6" xfId="1753"/>
    <cellStyle name="Normal 58" xfId="1754"/>
    <cellStyle name="Normal 58 2" xfId="1755"/>
    <cellStyle name="Normal 58 2 2" xfId="1756"/>
    <cellStyle name="Normal 58 2 3" xfId="1757"/>
    <cellStyle name="Normal 58 2 4" xfId="1758"/>
    <cellStyle name="Normal 58 2 5" xfId="1759"/>
    <cellStyle name="Normal 58 3" xfId="1760"/>
    <cellStyle name="Normal 58 4" xfId="1761"/>
    <cellStyle name="Normal 58 5" xfId="1762"/>
    <cellStyle name="Normal 58 6" xfId="1763"/>
    <cellStyle name="Normal 59" xfId="1764"/>
    <cellStyle name="Normal 59 2" xfId="1765"/>
    <cellStyle name="Normal 59 2 2" xfId="1766"/>
    <cellStyle name="Normal 59 2 3" xfId="1767"/>
    <cellStyle name="Normal 59 2 4" xfId="1768"/>
    <cellStyle name="Normal 59 2 5" xfId="1769"/>
    <cellStyle name="Normal 59 3" xfId="1770"/>
    <cellStyle name="Normal 59 4" xfId="1771"/>
    <cellStyle name="Normal 59 5" xfId="1772"/>
    <cellStyle name="Normal 59 6" xfId="1773"/>
    <cellStyle name="Normal 6" xfId="1774"/>
    <cellStyle name="Normal 6 2" xfId="1775"/>
    <cellStyle name="Normal 6 2 2" xfId="1776"/>
    <cellStyle name="Normal 6 2 3" xfId="1777"/>
    <cellStyle name="Normal 6 2 4" xfId="1778"/>
    <cellStyle name="Normal 6 2 5" xfId="1779"/>
    <cellStyle name="Normal 6 3" xfId="1780"/>
    <cellStyle name="Normal 6 4" xfId="1781"/>
    <cellStyle name="Normal 6 5" xfId="1782"/>
    <cellStyle name="Normal 6 6" xfId="1783"/>
    <cellStyle name="Normal 60" xfId="1784"/>
    <cellStyle name="Normal 60 2" xfId="1785"/>
    <cellStyle name="Normal 60 2 2" xfId="1786"/>
    <cellStyle name="Normal 60 2 3" xfId="1787"/>
    <cellStyle name="Normal 60 2 4" xfId="1788"/>
    <cellStyle name="Normal 60 2 5" xfId="1789"/>
    <cellStyle name="Normal 60 3" xfId="1790"/>
    <cellStyle name="Normal 60 4" xfId="1791"/>
    <cellStyle name="Normal 60 5" xfId="1792"/>
    <cellStyle name="Normal 60 6" xfId="1793"/>
    <cellStyle name="Normal 61" xfId="1794"/>
    <cellStyle name="Normal 61 2" xfId="1795"/>
    <cellStyle name="Normal 61 2 2" xfId="1796"/>
    <cellStyle name="Normal 61 2 3" xfId="1797"/>
    <cellStyle name="Normal 61 2 4" xfId="1798"/>
    <cellStyle name="Normal 61 2 5" xfId="1799"/>
    <cellStyle name="Normal 61 3" xfId="1800"/>
    <cellStyle name="Normal 61 4" xfId="1801"/>
    <cellStyle name="Normal 61 5" xfId="1802"/>
    <cellStyle name="Normal 61 6" xfId="1803"/>
    <cellStyle name="Normal 62" xfId="1804"/>
    <cellStyle name="Normal 62 2" xfId="1805"/>
    <cellStyle name="Normal 62 2 2" xfId="1806"/>
    <cellStyle name="Normal 62 2 3" xfId="1807"/>
    <cellStyle name="Normal 62 2 4" xfId="1808"/>
    <cellStyle name="Normal 62 2 5" xfId="1809"/>
    <cellStyle name="Normal 62 3" xfId="1810"/>
    <cellStyle name="Normal 62 4" xfId="1811"/>
    <cellStyle name="Normal 62 5" xfId="1812"/>
    <cellStyle name="Normal 62 6" xfId="1813"/>
    <cellStyle name="Normal 63" xfId="1814"/>
    <cellStyle name="Normal 63 2" xfId="1815"/>
    <cellStyle name="Normal 63 2 2" xfId="1816"/>
    <cellStyle name="Normal 63 2 3" xfId="1817"/>
    <cellStyle name="Normal 63 2 4" xfId="1818"/>
    <cellStyle name="Normal 63 2 5" xfId="1819"/>
    <cellStyle name="Normal 63 3" xfId="1820"/>
    <cellStyle name="Normal 63 4" xfId="1821"/>
    <cellStyle name="Normal 63 5" xfId="1822"/>
    <cellStyle name="Normal 63 6" xfId="1823"/>
    <cellStyle name="Normal 64" xfId="1824"/>
    <cellStyle name="Normal 64 2" xfId="1825"/>
    <cellStyle name="Normal 64 2 2" xfId="1826"/>
    <cellStyle name="Normal 64 2 3" xfId="1827"/>
    <cellStyle name="Normal 64 2 4" xfId="1828"/>
    <cellStyle name="Normal 64 2 5" xfId="1829"/>
    <cellStyle name="Normal 64 3" xfId="1830"/>
    <cellStyle name="Normal 64 4" xfId="1831"/>
    <cellStyle name="Normal 64 5" xfId="1832"/>
    <cellStyle name="Normal 64 6" xfId="1833"/>
    <cellStyle name="Normal 65" xfId="1834"/>
    <cellStyle name="Normal 65 2" xfId="1835"/>
    <cellStyle name="Normal 65 2 2" xfId="1836"/>
    <cellStyle name="Normal 65 2 3" xfId="1837"/>
    <cellStyle name="Normal 65 2 4" xfId="1838"/>
    <cellStyle name="Normal 65 2 5" xfId="1839"/>
    <cellStyle name="Normal 65 3" xfId="1840"/>
    <cellStyle name="Normal 65 4" xfId="1841"/>
    <cellStyle name="Normal 65 5" xfId="1842"/>
    <cellStyle name="Normal 65 6" xfId="1843"/>
    <cellStyle name="Normal 66" xfId="1844"/>
    <cellStyle name="Normal 66 2" xfId="1845"/>
    <cellStyle name="Normal 66 2 2" xfId="1846"/>
    <cellStyle name="Normal 66 2 3" xfId="1847"/>
    <cellStyle name="Normal 66 2 4" xfId="1848"/>
    <cellStyle name="Normal 66 2 5" xfId="1849"/>
    <cellStyle name="Normal 66 3" xfId="1850"/>
    <cellStyle name="Normal 66 4" xfId="1851"/>
    <cellStyle name="Normal 66 5" xfId="1852"/>
    <cellStyle name="Normal 66 6" xfId="1853"/>
    <cellStyle name="Normal 67" xfId="1854"/>
    <cellStyle name="Normal 67 2" xfId="1855"/>
    <cellStyle name="Normal 67 2 2" xfId="1856"/>
    <cellStyle name="Normal 67 2 3" xfId="1857"/>
    <cellStyle name="Normal 67 2 4" xfId="1858"/>
    <cellStyle name="Normal 67 2 5" xfId="1859"/>
    <cellStyle name="Normal 67 3" xfId="1860"/>
    <cellStyle name="Normal 67 4" xfId="1861"/>
    <cellStyle name="Normal 67 5" xfId="1862"/>
    <cellStyle name="Normal 67 6" xfId="1863"/>
    <cellStyle name="Normal 68" xfId="1864"/>
    <cellStyle name="Normal 68 2" xfId="1865"/>
    <cellStyle name="Normal 68 2 2" xfId="1866"/>
    <cellStyle name="Normal 68 2 3" xfId="1867"/>
    <cellStyle name="Normal 68 2 4" xfId="1868"/>
    <cellStyle name="Normal 68 2 5" xfId="1869"/>
    <cellStyle name="Normal 68 3" xfId="1870"/>
    <cellStyle name="Normal 68 4" xfId="1871"/>
    <cellStyle name="Normal 68 5" xfId="1872"/>
    <cellStyle name="Normal 68 6" xfId="1873"/>
    <cellStyle name="Normal 69" xfId="1874"/>
    <cellStyle name="Normal 69 2" xfId="1875"/>
    <cellStyle name="Normal 69 2 2" xfId="1876"/>
    <cellStyle name="Normal 69 2 3" xfId="1877"/>
    <cellStyle name="Normal 69 2 4" xfId="1878"/>
    <cellStyle name="Normal 69 2 5" xfId="1879"/>
    <cellStyle name="Normal 69 3" xfId="1880"/>
    <cellStyle name="Normal 69 4" xfId="1881"/>
    <cellStyle name="Normal 69 5" xfId="1882"/>
    <cellStyle name="Normal 69 6" xfId="1883"/>
    <cellStyle name="Normal 7" xfId="1884"/>
    <cellStyle name="Normal 7 2" xfId="1885"/>
    <cellStyle name="Normal 7 2 2" xfId="1886"/>
    <cellStyle name="Normal 7 2 3" xfId="1887"/>
    <cellStyle name="Normal 7 2 4" xfId="1888"/>
    <cellStyle name="Normal 7 2 5" xfId="1889"/>
    <cellStyle name="Normal 7 3" xfId="1890"/>
    <cellStyle name="Normal 7 4" xfId="1891"/>
    <cellStyle name="Normal 7 5" xfId="1892"/>
    <cellStyle name="Normal 7 6" xfId="1893"/>
    <cellStyle name="Normal 70" xfId="1894"/>
    <cellStyle name="Normal 70 2" xfId="1895"/>
    <cellStyle name="Normal 70 2 2" xfId="1896"/>
    <cellStyle name="Normal 70 2 3" xfId="1897"/>
    <cellStyle name="Normal 70 2 4" xfId="1898"/>
    <cellStyle name="Normal 70 2 5" xfId="1899"/>
    <cellStyle name="Normal 70 3" xfId="1900"/>
    <cellStyle name="Normal 70 4" xfId="1901"/>
    <cellStyle name="Normal 70 5" xfId="1902"/>
    <cellStyle name="Normal 70 6" xfId="1903"/>
    <cellStyle name="Normal 71" xfId="1904"/>
    <cellStyle name="Normal 71 2" xfId="1905"/>
    <cellStyle name="Normal 71 2 2" xfId="1906"/>
    <cellStyle name="Normal 71 2 3" xfId="1907"/>
    <cellStyle name="Normal 71 2 4" xfId="1908"/>
    <cellStyle name="Normal 71 2 5" xfId="1909"/>
    <cellStyle name="Normal 71 3" xfId="1910"/>
    <cellStyle name="Normal 71 4" xfId="1911"/>
    <cellStyle name="Normal 71 5" xfId="1912"/>
    <cellStyle name="Normal 71 6" xfId="1913"/>
    <cellStyle name="Normal 72" xfId="1914"/>
    <cellStyle name="Normal 72 2" xfId="1915"/>
    <cellStyle name="Normal 72 2 2" xfId="1916"/>
    <cellStyle name="Normal 72 2 3" xfId="1917"/>
    <cellStyle name="Normal 72 2 4" xfId="1918"/>
    <cellStyle name="Normal 72 2 5" xfId="1919"/>
    <cellStyle name="Normal 72 3" xfId="1920"/>
    <cellStyle name="Normal 72 4" xfId="1921"/>
    <cellStyle name="Normal 72 5" xfId="1922"/>
    <cellStyle name="Normal 72 6" xfId="1923"/>
    <cellStyle name="Normal 73" xfId="1924"/>
    <cellStyle name="Normal 73 2" xfId="1925"/>
    <cellStyle name="Normal 73 2 2" xfId="1926"/>
    <cellStyle name="Normal 73 2 3" xfId="1927"/>
    <cellStyle name="Normal 73 2 4" xfId="1928"/>
    <cellStyle name="Normal 73 2 5" xfId="1929"/>
    <cellStyle name="Normal 73 3" xfId="1930"/>
    <cellStyle name="Normal 73 4" xfId="1931"/>
    <cellStyle name="Normal 73 5" xfId="1932"/>
    <cellStyle name="Normal 73 6" xfId="1933"/>
    <cellStyle name="Normal 74" xfId="1934"/>
    <cellStyle name="Normal 74 2" xfId="1935"/>
    <cellStyle name="Normal 74 2 2" xfId="1936"/>
    <cellStyle name="Normal 74 2 3" xfId="1937"/>
    <cellStyle name="Normal 74 2 4" xfId="1938"/>
    <cellStyle name="Normal 74 2 5" xfId="1939"/>
    <cellStyle name="Normal 74 3" xfId="1940"/>
    <cellStyle name="Normal 74 4" xfId="1941"/>
    <cellStyle name="Normal 74 5" xfId="1942"/>
    <cellStyle name="Normal 74 6" xfId="1943"/>
    <cellStyle name="Normal 75" xfId="1944"/>
    <cellStyle name="Normal 75 2" xfId="1945"/>
    <cellStyle name="Normal 75 2 2" xfId="1946"/>
    <cellStyle name="Normal 75 2 3" xfId="1947"/>
    <cellStyle name="Normal 75 2 4" xfId="1948"/>
    <cellStyle name="Normal 75 2 5" xfId="1949"/>
    <cellStyle name="Normal 75 3" xfId="1950"/>
    <cellStyle name="Normal 75 4" xfId="1951"/>
    <cellStyle name="Normal 75 5" xfId="1952"/>
    <cellStyle name="Normal 75 6" xfId="1953"/>
    <cellStyle name="Normal 76" xfId="1954"/>
    <cellStyle name="Normal 76 2" xfId="1955"/>
    <cellStyle name="Normal 76 2 2" xfId="1956"/>
    <cellStyle name="Normal 76 2 3" xfId="1957"/>
    <cellStyle name="Normal 76 2 4" xfId="1958"/>
    <cellStyle name="Normal 76 2 5" xfId="1959"/>
    <cellStyle name="Normal 76 3" xfId="1960"/>
    <cellStyle name="Normal 76 4" xfId="1961"/>
    <cellStyle name="Normal 76 5" xfId="1962"/>
    <cellStyle name="Normal 76 6" xfId="1963"/>
    <cellStyle name="Normal 77" xfId="1964"/>
    <cellStyle name="Normal 77 2" xfId="1965"/>
    <cellStyle name="Normal 77 2 2" xfId="1966"/>
    <cellStyle name="Normal 77 2 3" xfId="1967"/>
    <cellStyle name="Normal 77 2 4" xfId="1968"/>
    <cellStyle name="Normal 77 2 5" xfId="1969"/>
    <cellStyle name="Normal 77 3" xfId="1970"/>
    <cellStyle name="Normal 77 4" xfId="1971"/>
    <cellStyle name="Normal 77 5" xfId="1972"/>
    <cellStyle name="Normal 77 6" xfId="1973"/>
    <cellStyle name="Normal 78" xfId="1974"/>
    <cellStyle name="Normal 78 2" xfId="1975"/>
    <cellStyle name="Normal 78 2 2" xfId="1976"/>
    <cellStyle name="Normal 78 2 3" xfId="1977"/>
    <cellStyle name="Normal 78 2 4" xfId="1978"/>
    <cellStyle name="Normal 78 2 5" xfId="1979"/>
    <cellStyle name="Normal 78 3" xfId="1980"/>
    <cellStyle name="Normal 78 4" xfId="1981"/>
    <cellStyle name="Normal 78 5" xfId="1982"/>
    <cellStyle name="Normal 78 6" xfId="1983"/>
    <cellStyle name="Normal 79" xfId="1984"/>
    <cellStyle name="Normal 79 2" xfId="1985"/>
    <cellStyle name="Normal 79 2 2" xfId="1986"/>
    <cellStyle name="Normal 79 2 3" xfId="1987"/>
    <cellStyle name="Normal 79 2 4" xfId="1988"/>
    <cellStyle name="Normal 79 2 5" xfId="1989"/>
    <cellStyle name="Normal 79 3" xfId="1990"/>
    <cellStyle name="Normal 79 4" xfId="1991"/>
    <cellStyle name="Normal 79 5" xfId="1992"/>
    <cellStyle name="Normal 79 6" xfId="1993"/>
    <cellStyle name="Normal 8" xfId="1994"/>
    <cellStyle name="Normal 8 2" xfId="1995"/>
    <cellStyle name="Normal 8 2 2" xfId="1996"/>
    <cellStyle name="Normal 8 2 3" xfId="1997"/>
    <cellStyle name="Normal 8 2 4" xfId="1998"/>
    <cellStyle name="Normal 8 2 5" xfId="1999"/>
    <cellStyle name="Normal 8 3" xfId="2000"/>
    <cellStyle name="Normal 8 4" xfId="2001"/>
    <cellStyle name="Normal 8 5" xfId="2002"/>
    <cellStyle name="Normal 8 6" xfId="2003"/>
    <cellStyle name="Normal 80" xfId="2004"/>
    <cellStyle name="Normal 80 2" xfId="2005"/>
    <cellStyle name="Normal 80 2 2" xfId="2006"/>
    <cellStyle name="Normal 80 2 3" xfId="2007"/>
    <cellStyle name="Normal 80 2 4" xfId="2008"/>
    <cellStyle name="Normal 80 2 5" xfId="2009"/>
    <cellStyle name="Normal 80 3" xfId="2010"/>
    <cellStyle name="Normal 80 4" xfId="2011"/>
    <cellStyle name="Normal 80 5" xfId="2012"/>
    <cellStyle name="Normal 80 6" xfId="2013"/>
    <cellStyle name="Normal 81" xfId="2014"/>
    <cellStyle name="Normal 81 2" xfId="2015"/>
    <cellStyle name="Normal 81 2 2" xfId="2016"/>
    <cellStyle name="Normal 81 2 3" xfId="2017"/>
    <cellStyle name="Normal 81 2 4" xfId="2018"/>
    <cellStyle name="Normal 81 2 5" xfId="2019"/>
    <cellStyle name="Normal 81 3" xfId="2020"/>
    <cellStyle name="Normal 81 4" xfId="2021"/>
    <cellStyle name="Normal 81 5" xfId="2022"/>
    <cellStyle name="Normal 81 6" xfId="2023"/>
    <cellStyle name="Normal 82" xfId="2024"/>
    <cellStyle name="Normal 82 2" xfId="2025"/>
    <cellStyle name="Normal 82 2 2" xfId="2026"/>
    <cellStyle name="Normal 82 2 3" xfId="2027"/>
    <cellStyle name="Normal 82 2 4" xfId="2028"/>
    <cellStyle name="Normal 82 2 5" xfId="2029"/>
    <cellStyle name="Normal 82 3" xfId="2030"/>
    <cellStyle name="Normal 82 4" xfId="2031"/>
    <cellStyle name="Normal 82 5" xfId="2032"/>
    <cellStyle name="Normal 82 6" xfId="2033"/>
    <cellStyle name="Normal 83" xfId="2034"/>
    <cellStyle name="Normal 83 2" xfId="2035"/>
    <cellStyle name="Normal 83 2 2" xfId="2036"/>
    <cellStyle name="Normal 83 2 3" xfId="2037"/>
    <cellStyle name="Normal 83 2 4" xfId="2038"/>
    <cellStyle name="Normal 83 2 5" xfId="2039"/>
    <cellStyle name="Normal 83 3" xfId="2040"/>
    <cellStyle name="Normal 83 4" xfId="2041"/>
    <cellStyle name="Normal 83 5" xfId="2042"/>
    <cellStyle name="Normal 83 6" xfId="2043"/>
    <cellStyle name="Normal 84" xfId="2044"/>
    <cellStyle name="Normal 84 2" xfId="2045"/>
    <cellStyle name="Normal 84 2 2" xfId="2046"/>
    <cellStyle name="Normal 84 2 3" xfId="2047"/>
    <cellStyle name="Normal 84 2 4" xfId="2048"/>
    <cellStyle name="Normal 84 2 5" xfId="2049"/>
    <cellStyle name="Normal 84 3" xfId="2050"/>
    <cellStyle name="Normal 84 4" xfId="2051"/>
    <cellStyle name="Normal 84 5" xfId="2052"/>
    <cellStyle name="Normal 84 6" xfId="2053"/>
    <cellStyle name="Normal 85" xfId="2054"/>
    <cellStyle name="Normal 85 2" xfId="2055"/>
    <cellStyle name="Normal 85 2 2" xfId="2056"/>
    <cellStyle name="Normal 85 2 3" xfId="2057"/>
    <cellStyle name="Normal 85 2 4" xfId="2058"/>
    <cellStyle name="Normal 85 2 5" xfId="2059"/>
    <cellStyle name="Normal 85 3" xfId="2060"/>
    <cellStyle name="Normal 85 4" xfId="2061"/>
    <cellStyle name="Normal 85 5" xfId="2062"/>
    <cellStyle name="Normal 85 6" xfId="2063"/>
    <cellStyle name="Normal 86" xfId="2064"/>
    <cellStyle name="Normal 86 2" xfId="2065"/>
    <cellStyle name="Normal 86 2 2" xfId="2066"/>
    <cellStyle name="Normal 86 2 3" xfId="2067"/>
    <cellStyle name="Normal 86 2 4" xfId="2068"/>
    <cellStyle name="Normal 86 2 5" xfId="2069"/>
    <cellStyle name="Normal 86 3" xfId="2070"/>
    <cellStyle name="Normal 86 4" xfId="2071"/>
    <cellStyle name="Normal 86 5" xfId="2072"/>
    <cellStyle name="Normal 86 6" xfId="2073"/>
    <cellStyle name="Normal 87" xfId="2074"/>
    <cellStyle name="Normal 87 2" xfId="2075"/>
    <cellStyle name="Normal 87 2 2" xfId="2076"/>
    <cellStyle name="Normal 87 2 3" xfId="2077"/>
    <cellStyle name="Normal 87 2 4" xfId="2078"/>
    <cellStyle name="Normal 87 2 5" xfId="2079"/>
    <cellStyle name="Normal 87 3" xfId="2080"/>
    <cellStyle name="Normal 87 4" xfId="2081"/>
    <cellStyle name="Normal 87 5" xfId="2082"/>
    <cellStyle name="Normal 87 6" xfId="2083"/>
    <cellStyle name="Normal 88" xfId="2084"/>
    <cellStyle name="Normal 88 2" xfId="2085"/>
    <cellStyle name="Normal 88 2 2" xfId="2086"/>
    <cellStyle name="Normal 88 2 3" xfId="2087"/>
    <cellStyle name="Normal 88 2 4" xfId="2088"/>
    <cellStyle name="Normal 88 2 5" xfId="2089"/>
    <cellStyle name="Normal 88 3" xfId="2090"/>
    <cellStyle name="Normal 88 4" xfId="2091"/>
    <cellStyle name="Normal 88 5" xfId="2092"/>
    <cellStyle name="Normal 88 6" xfId="2093"/>
    <cellStyle name="Normal 89" xfId="2094"/>
    <cellStyle name="Normal 89 2" xfId="2095"/>
    <cellStyle name="Normal 89 2 2" xfId="2096"/>
    <cellStyle name="Normal 89 2 3" xfId="2097"/>
    <cellStyle name="Normal 89 2 4" xfId="2098"/>
    <cellStyle name="Normal 89 2 5" xfId="2099"/>
    <cellStyle name="Normal 89 3" xfId="2100"/>
    <cellStyle name="Normal 89 4" xfId="2101"/>
    <cellStyle name="Normal 89 5" xfId="2102"/>
    <cellStyle name="Normal 89 6" xfId="2103"/>
    <cellStyle name="Normal 9" xfId="2104"/>
    <cellStyle name="Normal 9 2" xfId="2105"/>
    <cellStyle name="Normal 9 2 2" xfId="2106"/>
    <cellStyle name="Normal 9 2 3" xfId="2107"/>
    <cellStyle name="Normal 9 2 4" xfId="2108"/>
    <cellStyle name="Normal 9 2 5" xfId="2109"/>
    <cellStyle name="Normal 9 3" xfId="2110"/>
    <cellStyle name="Normal 9 4" xfId="2111"/>
    <cellStyle name="Normal 9 5" xfId="2112"/>
    <cellStyle name="Normal 9 6" xfId="2113"/>
    <cellStyle name="Normal 90" xfId="2114"/>
    <cellStyle name="Normal 90 2" xfId="2115"/>
    <cellStyle name="Normal 90 2 2" xfId="2116"/>
    <cellStyle name="Normal 90 2 3" xfId="2117"/>
    <cellStyle name="Normal 90 2 4" xfId="2118"/>
    <cellStyle name="Normal 90 2 5" xfId="2119"/>
    <cellStyle name="Normal 90 3" xfId="2120"/>
    <cellStyle name="Normal 90 4" xfId="2121"/>
    <cellStyle name="Normal 90 5" xfId="2122"/>
    <cellStyle name="Normal 90 6" xfId="2123"/>
    <cellStyle name="Normal 91" xfId="2124"/>
    <cellStyle name="Normal 91 2" xfId="2125"/>
    <cellStyle name="Normal 91 2 2" xfId="2126"/>
    <cellStyle name="Normal 91 2 3" xfId="2127"/>
    <cellStyle name="Normal 91 2 4" xfId="2128"/>
    <cellStyle name="Normal 91 2 5" xfId="2129"/>
    <cellStyle name="Normal 91 3" xfId="2130"/>
    <cellStyle name="Normal 91 4" xfId="2131"/>
    <cellStyle name="Normal 91 5" xfId="2132"/>
    <cellStyle name="Normal 91 6" xfId="2133"/>
    <cellStyle name="Normal 92" xfId="2134"/>
    <cellStyle name="Normal 92 2" xfId="2135"/>
    <cellStyle name="Normal 92 2 2" xfId="2136"/>
    <cellStyle name="Normal 92 2 3" xfId="2137"/>
    <cellStyle name="Normal 92 2 4" xfId="2138"/>
    <cellStyle name="Normal 92 2 5" xfId="2139"/>
    <cellStyle name="Normal 92 3" xfId="2140"/>
    <cellStyle name="Normal 92 4" xfId="2141"/>
    <cellStyle name="Normal 92 5" xfId="2142"/>
    <cellStyle name="Normal 92 6" xfId="2143"/>
    <cellStyle name="Normal 93" xfId="2144"/>
    <cellStyle name="Normal 93 2" xfId="2145"/>
    <cellStyle name="Normal 93 2 2" xfId="2146"/>
    <cellStyle name="Normal 93 2 3" xfId="2147"/>
    <cellStyle name="Normal 93 2 4" xfId="2148"/>
    <cellStyle name="Normal 93 2 5" xfId="2149"/>
    <cellStyle name="Normal 93 3" xfId="2150"/>
    <cellStyle name="Normal 93 4" xfId="2151"/>
    <cellStyle name="Normal 93 5" xfId="2152"/>
    <cellStyle name="Normal 93 6" xfId="2153"/>
    <cellStyle name="Normal 94" xfId="2154"/>
    <cellStyle name="Normal 94 2" xfId="2155"/>
    <cellStyle name="Normal 94 2 2" xfId="2156"/>
    <cellStyle name="Normal 94 2 3" xfId="2157"/>
    <cellStyle name="Normal 94 2 4" xfId="2158"/>
    <cellStyle name="Normal 94 2 5" xfId="2159"/>
    <cellStyle name="Normal 94 3" xfId="2160"/>
    <cellStyle name="Normal 94 4" xfId="2161"/>
    <cellStyle name="Normal 94 5" xfId="2162"/>
    <cellStyle name="Normal 94 6" xfId="2163"/>
    <cellStyle name="Normal 95" xfId="2164"/>
    <cellStyle name="Normal 95 2" xfId="2165"/>
    <cellStyle name="Normal 95 2 2" xfId="2166"/>
    <cellStyle name="Normal 95 2 3" xfId="2167"/>
    <cellStyle name="Normal 95 2 4" xfId="2168"/>
    <cellStyle name="Normal 95 2 5" xfId="2169"/>
    <cellStyle name="Normal 95 3" xfId="2170"/>
    <cellStyle name="Normal 95 4" xfId="2171"/>
    <cellStyle name="Normal 95 5" xfId="2172"/>
    <cellStyle name="Normal 95 6" xfId="2173"/>
    <cellStyle name="Normal 96" xfId="2174"/>
    <cellStyle name="Normal 96 2" xfId="2175"/>
    <cellStyle name="Normal 96 2 2" xfId="2176"/>
    <cellStyle name="Normal 96 2 3" xfId="2177"/>
    <cellStyle name="Normal 96 2 4" xfId="2178"/>
    <cellStyle name="Normal 96 2 5" xfId="2179"/>
    <cellStyle name="Normal 96 3" xfId="2180"/>
    <cellStyle name="Normal 96 4" xfId="2181"/>
    <cellStyle name="Normal 96 5" xfId="2182"/>
    <cellStyle name="Normal 96 6" xfId="2183"/>
    <cellStyle name="Normal 97" xfId="2184"/>
    <cellStyle name="Normal 97 2" xfId="2185"/>
    <cellStyle name="Normal 97 2 2" xfId="2186"/>
    <cellStyle name="Normal 97 2 3" xfId="2187"/>
    <cellStyle name="Normal 97 2 4" xfId="2188"/>
    <cellStyle name="Normal 97 2 5" xfId="2189"/>
    <cellStyle name="Normal 97 3" xfId="2190"/>
    <cellStyle name="Normal 97 4" xfId="2191"/>
    <cellStyle name="Normal 97 5" xfId="2192"/>
    <cellStyle name="Normal 97 6" xfId="2193"/>
    <cellStyle name="Normal 98" xfId="2194"/>
    <cellStyle name="Normal 98 2" xfId="2195"/>
    <cellStyle name="Normal 98 2 2" xfId="2196"/>
    <cellStyle name="Normal 98 2 3" xfId="2197"/>
    <cellStyle name="Normal 98 2 4" xfId="2198"/>
    <cellStyle name="Normal 98 2 5" xfId="2199"/>
    <cellStyle name="Normal 98 3" xfId="2200"/>
    <cellStyle name="Normal 98 4" xfId="2201"/>
    <cellStyle name="Normal 98 5" xfId="2202"/>
    <cellStyle name="Normal 98 6" xfId="2203"/>
    <cellStyle name="Normal 99" xfId="2204"/>
    <cellStyle name="Normal 99 2" xfId="2205"/>
    <cellStyle name="Normal 99 2 2" xfId="2206"/>
    <cellStyle name="Normal 99 2 3" xfId="2207"/>
    <cellStyle name="Normal 99 2 4" xfId="2208"/>
    <cellStyle name="Normal 99 2 5" xfId="2209"/>
    <cellStyle name="Normal 99 3" xfId="2210"/>
    <cellStyle name="Normal 99 4" xfId="2211"/>
    <cellStyle name="Normal 99 5" xfId="2212"/>
    <cellStyle name="Normal 99 6" xfId="2213"/>
    <cellStyle name="Normal_Agency_Dropdown" xfId="2214"/>
    <cellStyle name="Normal_PostalCodes" xfId="2215"/>
    <cellStyle name="Normal_Sheet1" xfId="2216"/>
    <cellStyle name="Normal_Weekly Update" xfId="2217"/>
    <cellStyle name="Note" xfId="2218"/>
    <cellStyle name="Note 2" xfId="2219"/>
    <cellStyle name="Note 3" xfId="2220"/>
    <cellStyle name="Output" xfId="2221"/>
    <cellStyle name="Percent" xfId="2222"/>
    <cellStyle name="Title" xfId="2223"/>
    <cellStyle name="Total" xfId="2224"/>
    <cellStyle name="Warning Text" xfId="2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lsto306\LOCALS~1\Temp\notesE1EF34\Financial%20and%20Activity%20Report%20data%20collection%2012.23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desi002\LOCALS~1\Temp\notesFFF692\DOC_Weekly_Financial_and_Activity_Report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  <sheetName val="Project"/>
      <sheetName val="Employee Count"/>
    </sheetNames>
    <sheetDataSet>
      <sheetData sheetId="0">
        <row r="1">
          <cell r="O1" t="str">
            <v>Not Applicable</v>
          </cell>
          <cell r="R1" t="str">
            <v>Direct</v>
          </cell>
        </row>
        <row r="2">
          <cell r="O2" t="str">
            <v>(05-0108 2009 \ 2010) Salaries and Expenses, Recovery Act</v>
          </cell>
          <cell r="R2" t="str">
            <v>Reimbursable</v>
          </cell>
        </row>
        <row r="3">
          <cell r="O3" t="str">
            <v>(12-0111 2009 \ 2010) Agriculture Buildings and Facilities and Rental Payments, Recove</v>
          </cell>
        </row>
        <row r="4">
          <cell r="O4" t="str">
            <v>(12-0403 2009 \ 2010) Salaries and Expenses</v>
          </cell>
        </row>
        <row r="5">
          <cell r="O5" t="str">
            <v>(12-0599 2009 \ 2010) Salaries and Expenses, Recovery Act</v>
          </cell>
        </row>
        <row r="6">
          <cell r="O6" t="str">
            <v>(12-0803 2009 \ 2013) Office of the Inspector General, Recovery Act</v>
          </cell>
        </row>
        <row r="7">
          <cell r="O7" t="str">
            <v>(12-1073 2009 \ 2010) Watershed and Flood Prevention Operations, Recovery Act</v>
          </cell>
        </row>
        <row r="8">
          <cell r="O8" t="str">
            <v>(12-1102 2009 \ 2010) Capital Improvement and Maintenance, Recovery Act</v>
          </cell>
        </row>
        <row r="9">
          <cell r="O9" t="str">
            <v>(12-1118 2009 \ 2010) Wildland Fire Management, Recovery Act</v>
          </cell>
        </row>
        <row r="10">
          <cell r="O10" t="str">
            <v>(12-1140 2009 \ 2010) Agricultural Credit Insurance Fund Program Account</v>
          </cell>
        </row>
        <row r="11">
          <cell r="O11" t="str">
            <v>(12-1142 2009 \ 2010) Watershed Rehabilitation Program, Recovery Act</v>
          </cell>
        </row>
        <row r="12">
          <cell r="O12" t="str">
            <v>(12-1232 2009 \ 2010) Distance Learning, Telemedicine, and Broadband Program</v>
          </cell>
        </row>
        <row r="13">
          <cell r="O13" t="str">
            <v>(12-1402 2009 \ 2010) Buildings and Facilities, Recovery Act</v>
          </cell>
        </row>
        <row r="14">
          <cell r="O14" t="str">
            <v>(12-1408      \ 2009) Trade Adjustment Assistance for Farmers, Recovery Act</v>
          </cell>
        </row>
        <row r="15">
          <cell r="O15" t="str">
            <v>(12-1902 2009 \ 2010) Rural Business Program Account</v>
          </cell>
        </row>
        <row r="16">
          <cell r="O16" t="str">
            <v>(12-1951 2009 \ 2010) Rural Community Facilities Program Account</v>
          </cell>
        </row>
        <row r="17">
          <cell r="O17" t="str">
            <v>(12-1980 2009 \ 2010) Rural Water and Waste Disposal Program Account</v>
          </cell>
        </row>
        <row r="18">
          <cell r="O18" t="str">
            <v>(12-2081 2009 \ 2010) Rural Housing Insurance Fund Program Account</v>
          </cell>
        </row>
        <row r="19">
          <cell r="O19" t="str">
            <v>(12-3317 2009 \ 2010) Aquaculture Assistance, Recovery Act</v>
          </cell>
        </row>
        <row r="20">
          <cell r="O20" t="str">
            <v>(12-3504 2009 \ 2010) Special Supplemental Nutrition Program for Women, Infants, and C</v>
          </cell>
        </row>
        <row r="21">
          <cell r="O21" t="str">
            <v>(12-3509 2009 \ 2010) Commodity Assistance Program, Recovery Act</v>
          </cell>
        </row>
        <row r="22">
          <cell r="O22" t="str">
            <v>(12-3540 2009 \ 2010) State Child Nutrition Programs, Recovery Act</v>
          </cell>
        </row>
        <row r="23">
          <cell r="O23" t="str">
            <v>(12-3542 2009 \ 2010) Food Stamp Program, Recovery Act</v>
          </cell>
        </row>
        <row r="24">
          <cell r="O24" t="str">
            <v>(12-4146      \ X   ) Distance Learning, Telemedicine, and Broadband Direct Loan Finan</v>
          </cell>
        </row>
        <row r="25">
          <cell r="O25" t="str">
            <v>(12-4212      \ X   ) Agricultural Credit Insurance Fund Direct Loan Financing Account</v>
          </cell>
        </row>
        <row r="26">
          <cell r="O26" t="str">
            <v>(12-4215      \ X   ) Rural Housing Insurance Fund Direct Loan Financing Account</v>
          </cell>
        </row>
        <row r="27">
          <cell r="O27" t="str">
            <v>(12-4216      \ X   ) Rural Housing Insurance Fund Guaranteed Loan Financing Account</v>
          </cell>
        </row>
        <row r="28">
          <cell r="O28" t="str">
            <v>(12-4225      \ X   ) Rural Community Facility Direct Loans Financing Account</v>
          </cell>
        </row>
        <row r="29">
          <cell r="O29" t="str">
            <v>(12-4226      \ X   ) Rural Water and Waste Disposal Direct Loans Financing Account</v>
          </cell>
        </row>
        <row r="30">
          <cell r="O30" t="str">
            <v>(12-4227      \ X   ) Rural Business and Industry Guaranteed Loans Financing Account</v>
          </cell>
        </row>
        <row r="31">
          <cell r="O31" t="str">
            <v>(12-4284      \ X   ) Agriculture Credit Insurance Fund Direct Loan Financing Account</v>
          </cell>
        </row>
        <row r="32">
          <cell r="O32" t="str">
            <v>(12-5591 2009 \ 2010) Agricultural Disaster Relief Fund, Recovery Act</v>
          </cell>
        </row>
        <row r="33">
          <cell r="O33" t="str">
            <v>(13-0110      \ X   ) Office of the Inspector General, Recovery Act</v>
          </cell>
        </row>
        <row r="34">
          <cell r="O34" t="str">
            <v>(13-0110 2009 \ 2013) Office of the Inspector General, Recovery Act</v>
          </cell>
        </row>
        <row r="35">
          <cell r="O35" t="str">
            <v>(13-0118 2009 \ 2010) Salaries and Expenses - Recovery Act</v>
          </cell>
        </row>
        <row r="36">
          <cell r="O36" t="str">
            <v>(13-0451 2009 \ 2010) Periodic Censuses and Programs, Recovery Act</v>
          </cell>
        </row>
        <row r="37">
          <cell r="O37" t="str">
            <v>(13-0500      \ X   ) Scientific and Technical Research and Services</v>
          </cell>
        </row>
        <row r="38">
          <cell r="O38" t="str">
            <v>(13-0514 2009 \ 2010) Construction of Research Facilities, Recovery Act</v>
          </cell>
        </row>
        <row r="39">
          <cell r="O39" t="str">
            <v>(13-0549      \ X   ) Scientific and Technical Research and Services, Recovery Act</v>
          </cell>
        </row>
        <row r="40">
          <cell r="O40" t="str">
            <v>(13-0549 2009 \ 2010) Scientific and Technical Research and Services, Recovery Act</v>
          </cell>
        </row>
        <row r="41">
          <cell r="O41" t="str">
            <v>(13-0554 2009 \ 2010) Broadband Technology Opportunities Program, Recovery Act</v>
          </cell>
        </row>
        <row r="42">
          <cell r="O42" t="str">
            <v>(13-0556 2009 \ 2010) Digital-to-Analog Converter Box Program, Recovery Act</v>
          </cell>
        </row>
        <row r="43">
          <cell r="O43" t="str">
            <v>(13-1440 2009 \ 2010) Operations, Research, and Facilities, Recovery Act</v>
          </cell>
        </row>
        <row r="44">
          <cell r="O44" t="str">
            <v>(13-1454 2009 \ 2010) Procurement, Acquisition, and Construction, Recovery Act</v>
          </cell>
        </row>
        <row r="45">
          <cell r="O45" t="str">
            <v>(13-2051 2009 \ 2010) Economic Development Assistance Programs, Recovery Act</v>
          </cell>
        </row>
        <row r="46">
          <cell r="O46" t="str">
            <v>(14-0101 2009 \ 2012) Salaries and Expenses, Recovery Act</v>
          </cell>
        </row>
        <row r="47">
          <cell r="O47" t="str">
            <v>(14-0107      \ 2009) Salaries and Expenses</v>
          </cell>
        </row>
        <row r="48">
          <cell r="O48" t="str">
            <v>(14-0681      \ X   ) Water and Related Resources, Recovery Act</v>
          </cell>
        </row>
        <row r="49">
          <cell r="O49" t="str">
            <v>(14-0681 2009 \ 2010) Water and Related Resources, Recovery Act</v>
          </cell>
        </row>
        <row r="50">
          <cell r="O50" t="str">
            <v>(14-0681 2009 \ 2012) Water and Related Resources, Recovery Act</v>
          </cell>
        </row>
        <row r="51">
          <cell r="O51" t="str">
            <v>(14-0786 2009 \ 2010) Central Utah Project Completion Account - Recovery Act</v>
          </cell>
        </row>
        <row r="52">
          <cell r="O52" t="str">
            <v>(14-0803 2009 \ 2010) Surveys, Investigations, and Research, Recovery Act</v>
          </cell>
        </row>
        <row r="53">
          <cell r="O53" t="str">
            <v>(14-1035 2009 \ 2010) Operation of the National Park System, Recovery Act</v>
          </cell>
        </row>
        <row r="54">
          <cell r="O54" t="str">
            <v>(14-1041 2009 \ 2010) Construction and Major Maintenance, Recovery Act</v>
          </cell>
        </row>
        <row r="55">
          <cell r="O55" t="str">
            <v>(14-1108 2009 \ 2010) Management of Lands and Resources, Recovery Act</v>
          </cell>
        </row>
        <row r="56">
          <cell r="O56" t="str">
            <v>(14-1112 2009 \ 2010) Construction, Recovery Act</v>
          </cell>
        </row>
        <row r="57">
          <cell r="O57" t="str">
            <v>(14-1126 2009 \ 2010) Wildland Fire Management, Recovery Act</v>
          </cell>
        </row>
        <row r="58">
          <cell r="O58" t="str">
            <v>(14-1610 2009 \ 2010) Resource Management, Recovery Act</v>
          </cell>
        </row>
        <row r="59">
          <cell r="O59" t="str">
            <v>(14-1613 2009 \ 2010) Construction, Recovery Act</v>
          </cell>
        </row>
        <row r="60">
          <cell r="O60" t="str">
            <v>(14-2101 2009 \ 2010) Operation of Indian Programs, Recovery Act</v>
          </cell>
        </row>
        <row r="61">
          <cell r="O61" t="str">
            <v>(14-2302 2009 \ 2010) Construction, Recovery Act</v>
          </cell>
        </row>
        <row r="62">
          <cell r="O62" t="str">
            <v>(14-2629 2009 \ 2010) Indian Guaranteed Loan Program Account, Recovery Act</v>
          </cell>
        </row>
        <row r="63">
          <cell r="O63" t="str">
            <v>(14-4401      \ X   ) Guaranteed Loan Financing Account - Recovery Act</v>
          </cell>
        </row>
        <row r="64">
          <cell r="O64" t="str">
            <v>(14-4523      \ X   ) Working Capital Fund</v>
          </cell>
        </row>
        <row r="65">
          <cell r="O65" t="str">
            <v>(14-4524      \ X   ) Working Capital Fund</v>
          </cell>
        </row>
        <row r="66">
          <cell r="O66" t="str">
            <v>(14-5541 2009 \ 2010) Historic Preservation Fund, Recovery Act</v>
          </cell>
        </row>
        <row r="67">
          <cell r="O67" t="str">
            <v>(15-0326 2009 \ 2013) Office of the Inspector General, Recovery Act</v>
          </cell>
        </row>
        <row r="68">
          <cell r="O68" t="str">
            <v>(15-0402 2009 \ 2010) State and Local Law Enforcement Assistance, Recovery Act</v>
          </cell>
        </row>
        <row r="69">
          <cell r="O69" t="str">
            <v>(15-0411 2009 \ 2010) Violence against women prevention and prosecution, Recovery Act</v>
          </cell>
        </row>
        <row r="70">
          <cell r="O70" t="str">
            <v>(15-0412 2009 \ 2010) Community Oriented Policing Services, Recovery Act</v>
          </cell>
        </row>
        <row r="71">
          <cell r="O71" t="str">
            <v>(15-0421 2009 \ 2010) Salaries and Expense, Office of Justice Programs, Recovery Act</v>
          </cell>
        </row>
        <row r="72">
          <cell r="O72" t="str">
            <v>(15-0699 2009 \ 2010) Salaries and Expenses - Recovery Act</v>
          </cell>
        </row>
        <row r="73">
          <cell r="O73" t="str">
            <v>(16-0105 2009 \ 2010) Salaries and Expenses</v>
          </cell>
        </row>
        <row r="74">
          <cell r="O74" t="str">
            <v>(16-0107 2009 \ 2012) Office of the Inspector General, Recovery Act</v>
          </cell>
        </row>
        <row r="75">
          <cell r="O75" t="str">
            <v>(16-0167 2009 \ 2010) Salaries and Expenses, Recovery Act</v>
          </cell>
        </row>
        <row r="76">
          <cell r="O76" t="str">
            <v>(16-0172 2009 \ 2010) Program Administration</v>
          </cell>
        </row>
        <row r="77">
          <cell r="O77" t="str">
            <v>(16-0176 2009 \ 2010) Community Service Employment for Older Americans, Recovery Act</v>
          </cell>
        </row>
        <row r="78">
          <cell r="O78" t="str">
            <v>(16-0179      \ X  ) State Unemployment Insurance and Employment Service Operations </v>
          </cell>
        </row>
        <row r="79">
          <cell r="O79" t="str">
            <v>(16-0179 2009 \ 2010) State Unemployment Insurance and Employment Service Operations</v>
          </cell>
        </row>
        <row r="80">
          <cell r="O80" t="str">
            <v>(16-0182 2009 \ 2010) Office of Job Corps, Recovery Act</v>
          </cell>
        </row>
        <row r="81">
          <cell r="O81" t="str">
            <v>(16-0184      \ X   ) Training and Employment Services, Recovery Act</v>
          </cell>
        </row>
        <row r="82">
          <cell r="O82" t="str">
            <v>(16-0184 2009 \ 2010) Training and Employment Services, Recovery Act</v>
          </cell>
        </row>
        <row r="83">
          <cell r="O83" t="str">
            <v>(16-0186      \ X   ) Payments to the Unemployment Trust Fund - Recovery Act</v>
          </cell>
        </row>
        <row r="84">
          <cell r="O84" t="str">
            <v>(16-0326      \ 2009) Federal Unemployment Benefits and Allowances</v>
          </cell>
        </row>
        <row r="85">
          <cell r="O85" t="str">
            <v>(16-0400 2009 \ 2010) Salaries and Expenses</v>
          </cell>
        </row>
        <row r="86">
          <cell r="O86" t="str">
            <v>(16-1700 2009 \ 2010) Salaries and Expenses</v>
          </cell>
        </row>
        <row r="87">
          <cell r="O87" t="str">
            <v>(16-1800      \ X   ) Federal Addtl Unemployment Compensation Program, Recovery Act</v>
          </cell>
        </row>
        <row r="88">
          <cell r="O88" t="str">
            <v>(16-8042      \ X   ) Unemployment Trust Fund</v>
          </cell>
        </row>
        <row r="89">
          <cell r="O89" t="str">
            <v>(17-1116 2009 \ 2010) Operation and Maintenance, Marine Corps, Recovery Act</v>
          </cell>
        </row>
        <row r="90">
          <cell r="O90" t="str">
            <v>(17-1117 2009 \ 2010) Operation and Maintenance, Marine Corps Reserve, Recovery Act</v>
          </cell>
        </row>
        <row r="91">
          <cell r="O91" t="str">
            <v>(17-1206 2009 \ 2013) Military Construction, Navy, Recovery Act</v>
          </cell>
        </row>
        <row r="92">
          <cell r="O92" t="str">
            <v>(17-1320 2009 \ 2010) Research, Development, Test, and Evaluation, Navy, Recovery Act</v>
          </cell>
        </row>
        <row r="93">
          <cell r="O93" t="str">
            <v>(17-1805 2009 \ 2010) Operation and Maintenance, Navy, Recovery Act</v>
          </cell>
        </row>
        <row r="94">
          <cell r="O94" t="str">
            <v>(17-1807 2009 \ 2010) Operation and Maintenance, Navy Reserve, Recovery Act</v>
          </cell>
        </row>
        <row r="95">
          <cell r="O95" t="str">
            <v>(19-0112 2009 \ 2010) Diplomatic and Consular Program, Recovery Act</v>
          </cell>
        </row>
        <row r="96">
          <cell r="O96" t="str">
            <v>(19-0530 2009 \ 2010) Office of the Inspector General, Recovery Act</v>
          </cell>
        </row>
        <row r="97">
          <cell r="O97" t="str">
            <v>(19-1069      \ 2009) Salaries and Expenses, IBWC</v>
          </cell>
        </row>
        <row r="98">
          <cell r="O98" t="str">
            <v>(19-1079 2009 \ 2010) Construction, IBWC, Recovery Act</v>
          </cell>
        </row>
        <row r="99">
          <cell r="O99" t="str">
            <v>(19-1119 2009 \ 2010) Capital Investment Fund, Recovery Act</v>
          </cell>
        </row>
        <row r="100">
          <cell r="O100" t="str">
            <v>(19-4519      \ X   ) Working Capital Fund</v>
          </cell>
        </row>
        <row r="101">
          <cell r="O101" t="str">
            <v>(20-0129 2009 \ 2011) Administrative Expenses, Recovery Act</v>
          </cell>
        </row>
        <row r="102">
          <cell r="O102" t="str">
            <v>(20-0135 2009 \ 2013) Treasury Inspector General for Tax Administration, Recovery Act</v>
          </cell>
        </row>
        <row r="103">
          <cell r="O103" t="str">
            <v>(20-0139      \ X   ) Grants to States for Low-Income Housing Projects in Lieu of Low-</v>
          </cell>
        </row>
        <row r="104">
          <cell r="O104" t="str">
            <v>(20-0140      \ X   ) Grants for Specified Energy Property in Lieu of Tax Credits, Rec</v>
          </cell>
        </row>
        <row r="105">
          <cell r="O105" t="str">
            <v>(20-0906      \ X   ) Payment Where Earned Income Credit Exceeds Liability for Tax</v>
          </cell>
        </row>
        <row r="106">
          <cell r="O106" t="str">
            <v>(20-0922      \ X   ) Payment Where Child Credit Exceeds Liability for Tax</v>
          </cell>
        </row>
        <row r="107">
          <cell r="O107" t="str">
            <v>(20-0923      \ X   ) Payment Where Health Care Credit Exceeds Liability for Tax</v>
          </cell>
        </row>
        <row r="108">
          <cell r="O108" t="str">
            <v>(20-0930      \ X   ) Payment Where Tax Credit to Aid First-Time Homebuyers Exceeds Li</v>
          </cell>
        </row>
        <row r="109">
          <cell r="O109" t="str">
            <v>(20-0932      \ X   ) Payment Where American Opportunity Credit Exceeds Liability for</v>
          </cell>
        </row>
        <row r="110">
          <cell r="O110" t="str">
            <v>(20-0933      \ X   ) Making Work Pay Credit Exceeds Liability for Tax, Recovery Act</v>
          </cell>
        </row>
        <row r="111">
          <cell r="O111" t="str">
            <v>(20-0934 2009 \ 2010) Health Insurance Tax Credit Administration, Recovery Act</v>
          </cell>
        </row>
        <row r="112">
          <cell r="O112" t="str">
            <v>(20-0935      \ X   ) Build American Bond Payments, Recovery Act</v>
          </cell>
        </row>
        <row r="113">
          <cell r="O113" t="str">
            <v>(20-0936      \ X   ) Payment Where Cobra Credit Exceeds Liability for Tax, Recovery A</v>
          </cell>
        </row>
        <row r="114">
          <cell r="O114" t="str">
            <v>(20-0938      \ X   ) Payment Where Health Care Credit Exceeds Liability for Tax, Reco</v>
          </cell>
        </row>
        <row r="115">
          <cell r="O115" t="str">
            <v>(20-0942      \ X   ) Payment Where Tax Credit for Certain Government Retirees Exceeds</v>
          </cell>
        </row>
        <row r="116">
          <cell r="O116" t="str">
            <v>(20-1882 2009 \ 2010) Community Development Financial Institution Fund Program Account</v>
          </cell>
        </row>
        <row r="117">
          <cell r="O117" t="str">
            <v>(21-0721 2009 \ 2013) Family Housing Construction, Army, Recovery Act</v>
          </cell>
        </row>
        <row r="118">
          <cell r="O118" t="str">
            <v>(21-0726 2009 \ 2010) Family Housing Operation and Maintenance, Army, Recovery Act</v>
          </cell>
        </row>
        <row r="119">
          <cell r="O119" t="str">
            <v>(21-2022 2009 \ 2010) Operation and Maintenance, Army, Recovery Act</v>
          </cell>
        </row>
        <row r="120">
          <cell r="O120" t="str">
            <v>(21-2041 2009 \ 2010) Research, Development, Test, and Evaluation, Army, Recovery Act</v>
          </cell>
        </row>
        <row r="121">
          <cell r="O121" t="str">
            <v>(21-2051 2009 \ 2013) Military Construction, Army, Recovery Act</v>
          </cell>
        </row>
        <row r="122">
          <cell r="O122" t="str">
            <v>(21-2066 2009 \ 2010) Operation and Maintenance, Army National Guard, Recovery Act</v>
          </cell>
        </row>
        <row r="123">
          <cell r="O123" t="str">
            <v>(21-2081 2009 \ 2010) Operation and Maintenance, Army Reserve, Recovery Act</v>
          </cell>
        </row>
        <row r="124">
          <cell r="O124" t="str">
            <v>(21-2094 2009 \ 2013) Military Construction, Army National Guard, Recovery Act</v>
          </cell>
        </row>
        <row r="125">
          <cell r="O125" t="str">
            <v>(24-4571      \ X   ) Revolving Fund</v>
          </cell>
        </row>
        <row r="126">
          <cell r="O126" t="str">
            <v>(27-0200 2009 \ 2010) Broadband Technology Opportunities Program, Recovery Act</v>
          </cell>
        </row>
        <row r="127">
          <cell r="O127" t="str">
            <v>(27-0400 2009 \ 2010) Digital-to-Analog Converter Box Program, Recovery Act</v>
          </cell>
        </row>
        <row r="128">
          <cell r="O128" t="str">
            <v>(28-0403 2009 \ 2012) Office of the Inspector General, Recovery Act</v>
          </cell>
        </row>
        <row r="129">
          <cell r="O129" t="str">
            <v>(28-0417      \ X   ) Administrative Expenses, Recovery Act</v>
          </cell>
        </row>
        <row r="130">
          <cell r="O130" t="str">
            <v>(28-0417 2009 \ 2010) Administrative Expenses, Recovery Act</v>
          </cell>
        </row>
        <row r="131">
          <cell r="O131" t="str">
            <v>(28-0417 2009 \ 2011) Administrative Expenses, Recovery Act</v>
          </cell>
        </row>
        <row r="132">
          <cell r="O132" t="str">
            <v>(28-0418 2009 \ 2011) Economic Recovery Payments, Recovery Act</v>
          </cell>
        </row>
        <row r="133">
          <cell r="O133" t="str">
            <v>(28-8704      \ X   ) Limitation on Administrative Expenses</v>
          </cell>
        </row>
        <row r="134">
          <cell r="O134" t="str">
            <v>(28-8704 2009 \ 2010) Limitation on Administrative Expenses</v>
          </cell>
        </row>
        <row r="135">
          <cell r="O135" t="str">
            <v>(28-8704 2009 \ 2011) Limitation on Administrative Expenses</v>
          </cell>
        </row>
        <row r="136">
          <cell r="O136" t="str">
            <v>(33-0101 2009 \ 2010) Facilities Capital, Recovery Act</v>
          </cell>
        </row>
        <row r="137">
          <cell r="O137" t="str">
            <v>(36-0101 2009 \ 2011) Compensation and Pensions, Recovery Act</v>
          </cell>
        </row>
        <row r="138">
          <cell r="O138" t="str">
            <v>(36-0130 2009 \ 2010) National Cemetery Administration, Recovery Act</v>
          </cell>
        </row>
        <row r="139">
          <cell r="O139" t="str">
            <v>(36-0150 2009 \ 2010) General Operating Expenses, Recovery Act</v>
          </cell>
        </row>
        <row r="140">
          <cell r="O140" t="str">
            <v>(36-0150 2009 \ 2011) General Operating Expenses, Recovery Act</v>
          </cell>
        </row>
        <row r="141">
          <cell r="O141" t="str">
            <v>(36-0158 2009 \ 2010) Medical Facilities, Recovery Act</v>
          </cell>
        </row>
        <row r="142">
          <cell r="O142" t="str">
            <v>(36-0168 2009 \ 2010) Information Technology Systems, Recovery Act</v>
          </cell>
        </row>
        <row r="143">
          <cell r="O143" t="str">
            <v>(36-0168 2009 \ 2011) Information Technology Systems, Recovery Act</v>
          </cell>
        </row>
        <row r="144">
          <cell r="O144" t="str">
            <v>(36-0171 2009 \ 2011) Office of Inspector General, Recovery Act</v>
          </cell>
        </row>
        <row r="145">
          <cell r="O145" t="str">
            <v>(36-0184 2009 \ 2010) Grants for Construction of State Extended Care Facilities, Recov</v>
          </cell>
        </row>
        <row r="146">
          <cell r="O146" t="str">
            <v>(47-0112 2009 \ 2013) Office of Inspector General, Recovery Act</v>
          </cell>
        </row>
        <row r="147">
          <cell r="O147" t="str">
            <v>(47-0403 2009 \ 2010) Government-wide Policy, Recovery Act</v>
          </cell>
        </row>
        <row r="148">
          <cell r="O148" t="str">
            <v>(47-0505 2009 \ 2011) Energy-Efficient Federal Motor Vehicle Fleet Procurement, Recove</v>
          </cell>
        </row>
        <row r="149">
          <cell r="O149" t="str">
            <v>(47-4534 2009 \ 2011) Acquisition Services Fund</v>
          </cell>
        </row>
        <row r="150">
          <cell r="O150" t="str">
            <v>(47-4543 2009 \ 2010) Federal Buildings Fund, Recovery Act</v>
          </cell>
        </row>
        <row r="151">
          <cell r="O151" t="str">
            <v>(47-4543 2009 \ 2011) Federal Buildings Fund, Recovery Act</v>
          </cell>
        </row>
        <row r="152">
          <cell r="O152" t="str">
            <v>(49-0101 2009 \ 2010) Research and Related Activities, Recovery Act</v>
          </cell>
        </row>
        <row r="153">
          <cell r="O153" t="str">
            <v>(49-0107 2009 \ 2010) Education and Human Resources, Recovery Act</v>
          </cell>
        </row>
        <row r="154">
          <cell r="O154" t="str">
            <v>(49-0301 2009 \ 2013) Office of the Inspector General, Recovery Act</v>
          </cell>
        </row>
        <row r="155">
          <cell r="O155" t="str">
            <v>(49-0552 2009 \ 2010) Major Research and Equipment and Facilities Construction, Recove</v>
          </cell>
        </row>
        <row r="156">
          <cell r="O156" t="str">
            <v>(57-0743 2009 \ 2013) Family Housing Construction, Air Force, Recovery Act</v>
          </cell>
        </row>
        <row r="157">
          <cell r="O157" t="str">
            <v>(57-0748 2009 \ 2010) Family Housing Operation and Maintenance, Air Force, Recovery Ac</v>
          </cell>
        </row>
        <row r="158">
          <cell r="O158" t="str">
            <v>(57-3307 2009 \ 2013) Military Construction, Air Force, Recovery Act</v>
          </cell>
        </row>
        <row r="159">
          <cell r="O159" t="str">
            <v>(57-3404 2009 \ 2010) Operation and Maintenance, Air Force, Recovery Act</v>
          </cell>
        </row>
        <row r="160">
          <cell r="O160" t="str">
            <v>(57-3605 2009 \ 2010) Research, Development, Test, and Evaluation, Air Force, Recovery</v>
          </cell>
        </row>
        <row r="161">
          <cell r="O161" t="str">
            <v>(57-3744 2009 \ 2010) Operation and Maintenance, Air Force Reserve, Recovery Act</v>
          </cell>
        </row>
        <row r="162">
          <cell r="O162" t="str">
            <v>(57-3834 2009 \ 2013) Military Construction, Air National Guard, Recovery Act</v>
          </cell>
        </row>
        <row r="163">
          <cell r="O163" t="str">
            <v>(57-3844 2009 \ 2010) Operation and Maintenance, Air National Guard, Recovery Act</v>
          </cell>
        </row>
        <row r="164">
          <cell r="O164" t="str">
            <v>(59-0102 2009 \ 2010) National Endowment for the Arts: Grants and Administration, Reco</v>
          </cell>
        </row>
        <row r="165">
          <cell r="O165" t="str">
            <v>(60-0114      \ X   ) Railroad Unemployment Insurance Extended Benefit Payments, Recov</v>
          </cell>
        </row>
        <row r="166">
          <cell r="O166" t="str">
            <v>(60-0115 2009 \ 2011) Economic Recovery Payments, Recovery Act</v>
          </cell>
        </row>
        <row r="167">
          <cell r="O167" t="str">
            <v>(60-0116      \ X   ) Administrative Expenses, Recovery Act</v>
          </cell>
        </row>
        <row r="168">
          <cell r="O168" t="str">
            <v>(60-0116 2009 \ 2010) Administrative Expenses, Recovery Act</v>
          </cell>
        </row>
        <row r="169">
          <cell r="O169" t="str">
            <v>(60-0116 2009 \ 2011) Administrative Expenses, Recovery Act</v>
          </cell>
        </row>
        <row r="170">
          <cell r="O170" t="str">
            <v>(60-8262      \ X   ) Limitation on Administration, Recovery Act</v>
          </cell>
        </row>
        <row r="171">
          <cell r="O171" t="str">
            <v>(60-8262 2009 \ 2010) Limitation on Administration, Recovery Act</v>
          </cell>
        </row>
        <row r="172">
          <cell r="O172" t="str">
            <v>(60-8262 2009 \ 2011) Limitation on Administration, Recovery Act</v>
          </cell>
        </row>
        <row r="173">
          <cell r="O173" t="str">
            <v>(68-0102 2009 \ 2010) State and Tribal Assistance Grants, Recovery Act</v>
          </cell>
        </row>
        <row r="174">
          <cell r="O174" t="str">
            <v>(68-0108 2009 \ 2011) Environmental Programs and Management</v>
          </cell>
        </row>
        <row r="175">
          <cell r="O175" t="str">
            <v>(68-0113 2009 \ 2012) Office of Inspector General, Recovery Act</v>
          </cell>
        </row>
        <row r="176">
          <cell r="O176" t="str">
            <v>(68-0249 2009 \ 2010) Payment to the Hazardous Substance Superfund, Recovery Act</v>
          </cell>
        </row>
        <row r="177">
          <cell r="O177" t="str">
            <v>(68-0252 2009 \ 2010) Payment to the Leaking Underground Storage Tank Trust Fund, Reco</v>
          </cell>
        </row>
        <row r="178">
          <cell r="O178" t="str">
            <v>(68-8195 2009 \ 2010) Hazardous Substance Superfund, Recovery Act</v>
          </cell>
        </row>
        <row r="179">
          <cell r="O179" t="str">
            <v>(68-8196 2009 \ 2010) Leaking Underground Storage Tank Trust Fund Program, Recovery Ac</v>
          </cell>
        </row>
        <row r="180">
          <cell r="O180" t="str">
            <v>(69-0106 2009 \ 2011) Supplemental Discretionary Grants for a National Surface Transpo</v>
          </cell>
        </row>
        <row r="181">
          <cell r="O181" t="str">
            <v>(69-0131 2009 \ 2013) Salaries and Expenses, Recovery Act</v>
          </cell>
        </row>
        <row r="182">
          <cell r="O182" t="str">
            <v>(69-0504 2009 \ 2010) Highway Infrastructure Investment, Recovery Act</v>
          </cell>
        </row>
        <row r="183">
          <cell r="O183" t="str">
            <v>(69-0504 2009 \ 2012) Highway Infrastructure Investment, Recovery Act</v>
          </cell>
        </row>
        <row r="184">
          <cell r="O184" t="str">
            <v>(69-0718 2009 \ 2012) Capital Assistance for High Speed Rail Corridors</v>
          </cell>
        </row>
        <row r="185">
          <cell r="O185" t="str">
            <v>(69-0718 2009 \ 2014) Capital Assistance for High Speed Rail Corridors</v>
          </cell>
        </row>
        <row r="186">
          <cell r="O186" t="str">
            <v>(69-0724 2009 \ 2010) Capital Grants to the National Railroad Passenger Corporation, R</v>
          </cell>
        </row>
        <row r="187">
          <cell r="O187" t="str">
            <v>(69-0724 2009 \ 2013) Capital Grants to the National Railroad Passenger Corporation, R</v>
          </cell>
        </row>
        <row r="188">
          <cell r="O188" t="str">
            <v>(69-1101 2009 \ 2010) Transit Capital Assistance, Recovery Act</v>
          </cell>
        </row>
        <row r="189">
          <cell r="O189" t="str">
            <v>(69-1101 2009 \ 2012) Transit Capital Assistance, Recovery Act</v>
          </cell>
        </row>
        <row r="190">
          <cell r="O190" t="str">
            <v>(69-1102 2009 \ 2010) Fixed Guideway Infrastructure Investment, Recovery Act</v>
          </cell>
        </row>
        <row r="191">
          <cell r="O191" t="str">
            <v>(69-1102 2009 \ 2012) Fixed Guideway Infrastructure Investment, Recovery Act</v>
          </cell>
        </row>
        <row r="192">
          <cell r="O192" t="str">
            <v>(69-1133 2009 \ 2010) Capital Investment Grants, Recovery Act</v>
          </cell>
        </row>
        <row r="193">
          <cell r="O193" t="str">
            <v>(69-1133 2009 \ 2012) Capital Investment Grants, Recovery Act</v>
          </cell>
        </row>
        <row r="194">
          <cell r="O194" t="str">
            <v>(69-1304 2009 \ 2010) Facilities and Equipment, Recovery Act</v>
          </cell>
        </row>
        <row r="195">
          <cell r="O195" t="str">
            <v>(69-1306 2009 \ 2010) Grants-in-aid for Airports, Recovery Act</v>
          </cell>
        </row>
        <row r="196">
          <cell r="O196" t="str">
            <v>(69-1749 2009 \ 2010) Operations and Training, Recovery Act</v>
          </cell>
        </row>
        <row r="197">
          <cell r="O197" t="str">
            <v>(69-1771 2009 \ 2010) Assistance to Small Shipyards, Recovery Act</v>
          </cell>
        </row>
        <row r="198">
          <cell r="O198" t="str">
            <v>(70-0118 2009 \ 2010) Office of the Under Secretary for Management, Recovery Act</v>
          </cell>
        </row>
        <row r="199">
          <cell r="O199" t="str">
            <v>(70-0201 2009 \ 2012) Operating Expenses, Recovery Act</v>
          </cell>
        </row>
        <row r="200">
          <cell r="O200" t="str">
            <v>(70-0534 2009 \ 2010) Salaries and Expenses, Customs and Border Protection, Recovery A</v>
          </cell>
        </row>
        <row r="201">
          <cell r="O201" t="str">
            <v>(70-0535 2009 \ 2010) Construction, Customs and Border Protection, Recovery Act</v>
          </cell>
        </row>
        <row r="202">
          <cell r="O202" t="str">
            <v>(70-0536 2009 \ 2010) Border Security Fencing, Infrastructure, and Technology, Recover</v>
          </cell>
        </row>
        <row r="203">
          <cell r="O203" t="str">
            <v>(70-0546 2009 \ 2010) Automation Modernization, Immigration and Customs Enforcement, R</v>
          </cell>
        </row>
        <row r="204">
          <cell r="O204" t="str">
            <v>(70-0556 2009 \ 2010) Aviation Security, Recovery Act</v>
          </cell>
        </row>
        <row r="205">
          <cell r="O205" t="str">
            <v>(70-0563 2009 \ 2010) State and Local Programs, Recovery Act</v>
          </cell>
        </row>
        <row r="206">
          <cell r="O206" t="str">
            <v>(70-0567 2009 \ 2010) Firefighter Assistance Grants, Recovery Act</v>
          </cell>
        </row>
        <row r="207">
          <cell r="O207" t="str">
            <v>(70-0617 2009 \ 2010) Acquisition, Construction, and Improvements, Recovery Act</v>
          </cell>
        </row>
        <row r="208">
          <cell r="O208" t="str">
            <v>(70-0618 2009 \ 2010) Alteration of Bridges, Recovery Act</v>
          </cell>
        </row>
        <row r="209">
          <cell r="O209" t="str">
            <v>(70-0708 2009 \ 2010) Emergency Food and Shelter, Recovery Act</v>
          </cell>
        </row>
        <row r="210">
          <cell r="O210" t="str">
            <v>(72-0302 2009 \ 2010) Capital Investment Fund of the United States Agency for Internat</v>
          </cell>
        </row>
        <row r="211">
          <cell r="O211" t="str">
            <v>(73-0101 2009 \ 2010) Salaries and Expenses, Recovery Act</v>
          </cell>
        </row>
        <row r="212">
          <cell r="O212" t="str">
            <v>(73-0201 2009 \ 2013) Office of Inspector General, Recovery Act</v>
          </cell>
        </row>
        <row r="213">
          <cell r="O213" t="str">
            <v>(73-1156 2009 \ 2010) Business Loans Program Account, Recovery Act</v>
          </cell>
        </row>
        <row r="214">
          <cell r="O214" t="str">
            <v>(73-4268      \ X   ) Surety Bond Guarantees Revolving Fund - Recovery Act</v>
          </cell>
        </row>
        <row r="215">
          <cell r="O215" t="str">
            <v>(73-4279      \ X   ) Business Loan and Investment Direct Loan Financing Account</v>
          </cell>
        </row>
        <row r="216">
          <cell r="O216" t="str">
            <v>(73-4280      \ X   ) Business Loan and Investment Guaranteed Loan Financing Account</v>
          </cell>
        </row>
        <row r="217">
          <cell r="O217" t="str">
            <v>(75-0120 2009 \ 2010) General Departmental Management</v>
          </cell>
        </row>
        <row r="218">
          <cell r="O218" t="str">
            <v>(75-0121 2009 \ 2011) General Departmental Management - Recovery Act</v>
          </cell>
        </row>
        <row r="219">
          <cell r="O219" t="str">
            <v>(75-0129 2009 \ 2012) Office of the Inspector General, Recovery Act</v>
          </cell>
        </row>
        <row r="220">
          <cell r="O220" t="str">
            <v>(75-0131      \ X   ) Office of the Natl Coordinator for Health Info Tech, Recovery Ac</v>
          </cell>
        </row>
        <row r="221">
          <cell r="O221" t="str">
            <v>(75-0141 2009 \ 2010) Public Health and Social Services Emergency Fund, Recovery Act</v>
          </cell>
        </row>
        <row r="222">
          <cell r="O222" t="str">
            <v>(75-0143 2009 \ 2010) Aging Services Programs, Recovery Act</v>
          </cell>
        </row>
        <row r="223">
          <cell r="O223" t="str">
            <v>(75-0144 2009 \ 2010) Prevention and Wellness Fund, Recovery Act</v>
          </cell>
        </row>
        <row r="224">
          <cell r="O224" t="str">
            <v>(75-0351 2009 \ 2010) Health Resources and Services, Recovery Act</v>
          </cell>
        </row>
        <row r="225">
          <cell r="O225" t="str">
            <v>(75-0351 2009 \ 2011) Health Resources and Services, Recovery Act</v>
          </cell>
        </row>
        <row r="226">
          <cell r="O226" t="str">
            <v>(75-0389 2009 \ 2010) Indian Health Services, Recovery Act</v>
          </cell>
        </row>
        <row r="227">
          <cell r="O227" t="str">
            <v>(75-0392 2009 \ 2010) Indian Health Facilities, Recovery Act</v>
          </cell>
        </row>
        <row r="228">
          <cell r="O228" t="str">
            <v>(75-0510      \ 2009) Program Management - Recovery Act</v>
          </cell>
        </row>
        <row r="229">
          <cell r="O229" t="str">
            <v>(75-0510      \ X   ) Program Management - Recovery Act</v>
          </cell>
        </row>
        <row r="230">
          <cell r="O230" t="str">
            <v>(75-0518      \ X   ) Grants to States for Medicaid, Recovery Act</v>
          </cell>
        </row>
        <row r="231">
          <cell r="O231" t="str">
            <v>(75-0808 2009 \ 2010) National Library of Medicine, Recovery Act</v>
          </cell>
        </row>
        <row r="232">
          <cell r="O232" t="str">
            <v>(75-0818 2009 \ 2010) John E. Fogarty International center, Recovery Act</v>
          </cell>
        </row>
        <row r="233">
          <cell r="O233" t="str">
            <v>(75-0839 2009 \ 2010) Building and Facilities, Recovery Act</v>
          </cell>
        </row>
        <row r="234">
          <cell r="O234" t="str">
            <v>(75-0840 2009 \ 2010) National Institute of Child Health and Human Development, Recov</v>
          </cell>
        </row>
        <row r="235">
          <cell r="O235" t="str">
            <v>(75-0842 2009 \ 2010) National Institute on Aging, Recovery Act</v>
          </cell>
        </row>
        <row r="236">
          <cell r="O236" t="str">
            <v>(75-0845 2009 \ 2010) Office of the Director, Recovery Act</v>
          </cell>
        </row>
        <row r="237">
          <cell r="O237" t="str">
            <v>(75-0847 2009 \ 2010) National Center for Research Resources, Recovery Act</v>
          </cell>
        </row>
        <row r="238">
          <cell r="O238" t="str">
            <v>(75-0850 2009 \ 2010) National Cancer Institute, Recovery Act</v>
          </cell>
        </row>
        <row r="239">
          <cell r="O239" t="str">
            <v>(75-0852 2009 \ 2010) National Institute of General Medical Sciences, Recovery Act</v>
          </cell>
        </row>
        <row r="240">
          <cell r="O240" t="str">
            <v>(75-0863 2009 \ 2010) National Institute of Environmental Health Sciences, Recovery Ac</v>
          </cell>
        </row>
        <row r="241">
          <cell r="O241" t="str">
            <v>(75-0871 2009 \ 2010) National Heart, Lung, and Blood Institute, Recovery Act</v>
          </cell>
        </row>
        <row r="242">
          <cell r="O242" t="str">
            <v>(75-0874 2009 \ 2010) National Institute of Dental and Craniofacial Research, Recovery</v>
          </cell>
        </row>
        <row r="243">
          <cell r="O243" t="str">
            <v>(75-0883 2009 \ 2010) National Institute of Diabetes and Digestive and Kidney Diseases</v>
          </cell>
        </row>
        <row r="244">
          <cell r="O244" t="str">
            <v>(75-0899 2009 \ 2010) National Institute of Bioimaging &amp; Bioengineering, Recovery Act</v>
          </cell>
        </row>
        <row r="245">
          <cell r="O245" t="str">
            <v>(75-0900 2009 \ 2010) National Institute of Allergy and Infectious Diseases, Recovery</v>
          </cell>
        </row>
        <row r="246">
          <cell r="O246" t="str">
            <v>(75-0901 2009 \ 2010) National Institute of Neurological Disorders and Stroke, Recov</v>
          </cell>
        </row>
        <row r="247">
          <cell r="O247" t="str">
            <v>(75-0902 2009 \ 2010) National Eye Institute, Recovery Act, Recovery Act</v>
          </cell>
        </row>
        <row r="248">
          <cell r="O248" t="str">
            <v>(75-0903 2009 \ 2010) National Institute of Arthritis and Musculoskeletal and Skin Di</v>
          </cell>
        </row>
        <row r="249">
          <cell r="O249" t="str">
            <v>(75-0904 2009 \ 2010) National Institute of Nursing Research, Recovery Act</v>
          </cell>
        </row>
        <row r="250">
          <cell r="O250" t="str">
            <v>(75-0905 2009 \ 2010) National Institute on Deafness and other Communication Disorders</v>
          </cell>
        </row>
        <row r="251">
          <cell r="O251" t="str">
            <v>(75-0906 2009 \ 2010) National Human Genome Research Institute, Recovery Act</v>
          </cell>
        </row>
        <row r="252">
          <cell r="O252" t="str">
            <v>(75-0907 2009 \ 2010) National Institute of Mental Health, Recovery Act</v>
          </cell>
        </row>
        <row r="253">
          <cell r="O253" t="str">
            <v>(75-0908 2009 \ 2010) National Institute on Drug Abuse, Recovery Act</v>
          </cell>
        </row>
        <row r="254">
          <cell r="O254" t="str">
            <v>(75-0909 2009 \ 2010) National Institute on Alcohol Abuse and Alcoholism, Recovery Act</v>
          </cell>
        </row>
        <row r="255">
          <cell r="O255" t="str">
            <v>(75-0910 2009 \ 2010) National Center for Complementary and Alternative Medicine, Reco</v>
          </cell>
        </row>
        <row r="256">
          <cell r="O256" t="str">
            <v>(75-0911 2009 \ 2010) National Center on Minority Health and Health Disparities, Recov</v>
          </cell>
        </row>
        <row r="257">
          <cell r="O257" t="str">
            <v>(75-0942 2009 \ 2010) Disease Control, Research, and Training, Recovery Act</v>
          </cell>
        </row>
        <row r="258">
          <cell r="O258" t="str">
            <v>(75-1362      \ 2009) Substance Abuse and Mental Health Services</v>
          </cell>
        </row>
        <row r="259">
          <cell r="O259" t="str">
            <v>(75-1501      \ X   ) Payments to States for Child Support Enforcement and Family Supp</v>
          </cell>
        </row>
        <row r="260">
          <cell r="O260" t="str">
            <v>(75-1516 2009 \ 2010) Payments to States for the Child Care and Development Block Gran</v>
          </cell>
        </row>
        <row r="261">
          <cell r="O261" t="str">
            <v>(75-1523 2009 \ 2010) Emergency Contingency Fund for State Temporary Assistance for Ne</v>
          </cell>
        </row>
        <row r="262">
          <cell r="O262" t="str">
            <v>(75-1537 2009 \ 2010) Children and Families Services Programs, Recovery Act</v>
          </cell>
        </row>
        <row r="263">
          <cell r="O263" t="str">
            <v>(75-1546      \ 2009) Payment to States for Foster Care and Adoption Assistance, Recov</v>
          </cell>
        </row>
        <row r="264">
          <cell r="O264" t="str">
            <v>(75-1558      \ 2010) Temporary Assistance for Needy Families - Recovery Act</v>
          </cell>
        </row>
        <row r="265">
          <cell r="O265" t="str">
            <v>(75-1701 2009 \ 2010) Healthcare Research and Quality, Recovery Act</v>
          </cell>
        </row>
        <row r="266">
          <cell r="O266" t="str">
            <v>(80-0116 2009 \ 2013) Office of Inspector General, Recovery Act</v>
          </cell>
        </row>
        <row r="267">
          <cell r="O267" t="str">
            <v>(80-0119 2009 \ 2010) Science, Recovery Act</v>
          </cell>
        </row>
        <row r="268">
          <cell r="O268" t="str">
            <v>(80-0121 2009 \ 2010) Cross Agency Support, Recovery Act</v>
          </cell>
        </row>
        <row r="269">
          <cell r="O269" t="str">
            <v>(80-0123 2009 \ 2010) Exploration, Recovery Act</v>
          </cell>
        </row>
        <row r="270">
          <cell r="O270" t="str">
            <v>(80-0125 2009 \ 2010) Aeronautics, Recovery Act</v>
          </cell>
        </row>
        <row r="271">
          <cell r="O271" t="str">
            <v>(86-0161 2009 \ 2010) Community Development Fund, Recovery Act</v>
          </cell>
        </row>
        <row r="272">
          <cell r="O272" t="str">
            <v>(86-0177 2009 \ 2011) Lead Hazard Reduction, Recovery Act</v>
          </cell>
        </row>
        <row r="273">
          <cell r="O273" t="str">
            <v>(86-0190 2009 \ 2013) Office of Inspector General, Recovery Act</v>
          </cell>
        </row>
        <row r="274">
          <cell r="O274" t="str">
            <v>(86-0193 2009 \ 2011) Homelessness Prevention Fund, Recovery Act</v>
          </cell>
        </row>
        <row r="275">
          <cell r="O275" t="str">
            <v>(86-0203 2009 \ 2011) Home Investment Partnership Program, Recovery Act</v>
          </cell>
        </row>
        <row r="276">
          <cell r="O276" t="str">
            <v>(86-0303 2009 \ 2010) Project-based Rental Assistance</v>
          </cell>
        </row>
        <row r="277">
          <cell r="O277" t="str">
            <v>(86-0305 2009 \ 2011) Public Housing Capital Fund, Recovery Act</v>
          </cell>
        </row>
        <row r="278">
          <cell r="O278" t="str">
            <v>(86-0306 2009 \ 2010) Green Retrofit Program (Grants) for Multifam Housing - Recov Act</v>
          </cell>
        </row>
        <row r="279">
          <cell r="O279" t="str">
            <v>(86-0306 2009 \ 2011) Green Retrofit Program (Grants) for Multifam Housing - Recov Act</v>
          </cell>
        </row>
        <row r="280">
          <cell r="O280" t="str">
            <v>(86-0327 2009 \ 2011) Native American Housing Block Grant, Recovery Act</v>
          </cell>
        </row>
        <row r="281">
          <cell r="O281" t="str">
            <v>(86-0328 2009 \ 2012) Administration, Operations, and Management - Recovery Act</v>
          </cell>
        </row>
        <row r="282">
          <cell r="O282" t="str">
            <v>(86-0330 2009 \ 2011) Housing Personnel Compensation and Benefits - Recovery Act</v>
          </cell>
        </row>
        <row r="283">
          <cell r="O283" t="str">
            <v>(86-0330 2009 \ 2012) Housing Personnel Compensation and Benefits - Recovery Act</v>
          </cell>
        </row>
        <row r="284">
          <cell r="O284" t="str">
            <v>(86-0345 2009 \ 2012) Personnel Compensation and Benefits - Recovery Act, Office of Pu</v>
          </cell>
        </row>
        <row r="285">
          <cell r="O285" t="str">
            <v>(86-0346 2009 \ 2012) Personnel Compensation and Benefits - Recovery Act, Community Pl</v>
          </cell>
        </row>
        <row r="286">
          <cell r="O286" t="str">
            <v>(86-0347 2009 \ 2012) Personnel Compensation and Benefits - Recovery Act, Office of Le</v>
          </cell>
        </row>
        <row r="287">
          <cell r="O287" t="str">
            <v>(86-0348 2009 \ 2010) Green Retrofit Program (Loans) for Multifam Housing - Recov Act</v>
          </cell>
        </row>
        <row r="288">
          <cell r="O288" t="str">
            <v>(86-4585 2009 \ 2012) Working Capital Fund - Recovery Act</v>
          </cell>
        </row>
        <row r="289">
          <cell r="O289" t="str">
            <v>(86-4589      \ X   ) Green Retrofit Program for Multifamily Housing Financing Account</v>
          </cell>
        </row>
        <row r="290">
          <cell r="O290" t="str">
            <v>(89-0209      \ X   ) Title 17 Innovative Technology Loan Guarantee Program, Recovery</v>
          </cell>
        </row>
        <row r="291">
          <cell r="O291" t="str">
            <v>(89-0211 2009 \ 2010) Fossil Energy Research and Development, Recovery Act</v>
          </cell>
        </row>
        <row r="292">
          <cell r="O292" t="str">
            <v>(89-0222      \ X ) General Science and Research Activities Recovery Act Reimbursable Work for Other Federal Agencies Total</v>
          </cell>
        </row>
        <row r="293">
          <cell r="O293" t="str">
            <v>(89-0227 2009 \ 2010) Science, Recovery Act</v>
          </cell>
        </row>
        <row r="294">
          <cell r="O294" t="str">
            <v>(89-0237 2009 \ 2012) Office of the Inspector General, Recovery Act</v>
          </cell>
        </row>
        <row r="295">
          <cell r="O295" t="str">
            <v>(89-0240      \ X ) Weapons Activities Total</v>
          </cell>
        </row>
        <row r="296">
          <cell r="O296" t="str">
            <v>(89-0253 2009 \ 2010) Defense Environmental Cleanup, Recovery Act</v>
          </cell>
        </row>
        <row r="297">
          <cell r="O297" t="str">
            <v>(89-0321      \ X ) Energy Efficiency and Renewable Energy Total</v>
          </cell>
        </row>
        <row r="298">
          <cell r="O298" t="str">
            <v>(89-0323      \ X   ) Advanced Technology Vehicles Manufacturing Loan Program - Recove</v>
          </cell>
        </row>
        <row r="299">
          <cell r="O299" t="str">
            <v>(89-0328 2009 \ 2010) Electricity Delivery and Energy Reliability, Recovery Act</v>
          </cell>
        </row>
        <row r="300">
          <cell r="O300" t="str">
            <v>(89-0331 2009 \ 2010) Energy Efficiency and Renewable Energy, Recovery Act</v>
          </cell>
        </row>
        <row r="301">
          <cell r="O301" t="str">
            <v>(89-0335 2009 \ 2010) Non-defense Environmental Cleanup, Recovery Act</v>
          </cell>
        </row>
        <row r="302">
          <cell r="O302" t="str">
            <v>(89-0336 2009 \ 2010) Energy Transformation Acceleration Fund, Recovery Act</v>
          </cell>
        </row>
        <row r="303">
          <cell r="O303" t="str">
            <v>(89-0338 2009 \ 2012) Departmental Administration - Recovery Act</v>
          </cell>
        </row>
        <row r="304">
          <cell r="O304" t="str">
            <v>(89-0339 2009 \ 2012) Other Defense Activities - Recovery Act</v>
          </cell>
        </row>
        <row r="305">
          <cell r="O305" t="str">
            <v>(89-4045      \ X   ) Bonneville Power Administration Fund</v>
          </cell>
        </row>
        <row r="306">
          <cell r="O306" t="str">
            <v>(89-4180      \ X   ) Isotope Production and Distribution Program Fund</v>
          </cell>
        </row>
        <row r="307">
          <cell r="O307" t="str">
            <v>(89-4404      \ X   ) Western Area Power Administration, Borrowing Authority, Recovery</v>
          </cell>
        </row>
        <row r="308">
          <cell r="O308" t="str">
            <v>(89-4486      \ X   ) Title 17 Innovative Technology Guaranteed Loan Financing Account</v>
          </cell>
        </row>
        <row r="309">
          <cell r="O309" t="str">
            <v>(89-4576      \ X   ) Title 17 Innovative Technology Direct Loan Financing Account, Re</v>
          </cell>
        </row>
        <row r="310">
          <cell r="O310" t="str">
            <v>(89-5655      \ X   ) Construction, Rehabilitation, Operation and Maintenance, Western</v>
          </cell>
        </row>
        <row r="311">
          <cell r="O311" t="str">
            <v>(89-5657 2009 \ 2010) Uranium Enrichment Decontamination and Decommissioning Fund, Rec</v>
          </cell>
        </row>
        <row r="312">
          <cell r="O312" t="str">
            <v>(91-0103 2009 \ 2010) Impact Aid, Recovery Act</v>
          </cell>
        </row>
        <row r="313">
          <cell r="O313" t="str">
            <v>(91-0196 2009 \ 2010) Higher Education, Recovery Act</v>
          </cell>
        </row>
        <row r="314">
          <cell r="O314" t="str">
            <v>(91-0197 2009 \ 2010) Institute of Education Sciences, Recovery Act</v>
          </cell>
        </row>
        <row r="315">
          <cell r="O315" t="str">
            <v>(91-0198 2009 \ 2010) Student Aid Administration, Recovery Act</v>
          </cell>
        </row>
        <row r="316">
          <cell r="O316" t="str">
            <v>(91-0199 2009 \ 2010) Student Financial Assistance, Recovery Act</v>
          </cell>
        </row>
        <row r="317">
          <cell r="O317" t="str">
            <v>(91-0199 2009 \ 2011) Student Financial Assistance, Recovery Act</v>
          </cell>
        </row>
        <row r="318">
          <cell r="O318" t="str">
            <v>(91-0199 2010 \ 2011) Student Financial Assistance, Recovery Act</v>
          </cell>
        </row>
        <row r="319">
          <cell r="O319" t="str">
            <v>(91-0207 2009 \ 2010) Innovation and Improvement, Recovery Act</v>
          </cell>
        </row>
        <row r="320">
          <cell r="O320" t="str">
            <v>(91-0299 2009 \ 2010) Special Education, Recovery Act</v>
          </cell>
        </row>
        <row r="321">
          <cell r="O321" t="str">
            <v>(91-0302 2009 \ 2010) Rehabilitation Services and Disability Research, Recovery Act</v>
          </cell>
        </row>
        <row r="322">
          <cell r="O322" t="str">
            <v>(91-0901 2009 \ 2010) Compensatory Education for the Disadvantaged, Recovery Act</v>
          </cell>
        </row>
        <row r="323">
          <cell r="O323" t="str">
            <v>(91-1001 2009 \ 2010) School Improvement Programs, Recovery Act</v>
          </cell>
        </row>
        <row r="324">
          <cell r="O324" t="str">
            <v>(91-1401 2009 \ 2012) Office of the Inspector General, Recovery Act</v>
          </cell>
        </row>
        <row r="325">
          <cell r="O325" t="str">
            <v>(91-1909 2009 \ 2010) State Fiscal Stabilization Fund, Recovery Act</v>
          </cell>
        </row>
        <row r="326">
          <cell r="O326" t="str">
            <v>(95-2729 2009 \ 2010) Operating Expenses, Recovery Act</v>
          </cell>
        </row>
        <row r="327">
          <cell r="O327" t="str">
            <v>(95-2730 2009 \ 2012) Inspector General, Recovery Act</v>
          </cell>
        </row>
        <row r="328">
          <cell r="O328" t="str">
            <v>(95-2731 2009 \ 2010) Salaries and Expenses - Recovery Act</v>
          </cell>
        </row>
        <row r="329">
          <cell r="O329" t="str">
            <v>(95-3725 2009 \ 2011) Recovery Act Accountability and Transparency Board, Recovery Act</v>
          </cell>
        </row>
        <row r="330">
          <cell r="O330" t="str">
            <v>(96-3113 2009 \ 2010) Mississippi River and Tributaries, Recovery Act</v>
          </cell>
        </row>
        <row r="331">
          <cell r="O331" t="str">
            <v>(96-3133 2009 \ 2010) Investigations, Recovery Act</v>
          </cell>
        </row>
        <row r="332">
          <cell r="O332" t="str">
            <v>(96-3134 2009 \ 2010) Construction, Recovery Act</v>
          </cell>
        </row>
        <row r="333">
          <cell r="O333" t="str">
            <v>(96-3135 2009 \ 2010) Operation and Maintenance, Recovery Act</v>
          </cell>
        </row>
        <row r="334">
          <cell r="O334" t="str">
            <v>(96-3136 2009 \ 2010) Regulatory Program, Recovery Act</v>
          </cell>
        </row>
        <row r="335">
          <cell r="O335" t="str">
            <v>(96-3137 2009 \ 2010) Formerly Utilized Sites Remedial Action Program, Recovery Act</v>
          </cell>
        </row>
        <row r="336">
          <cell r="O336" t="str">
            <v>(96-3138      \ X   ) Expenses -- Recovery Act</v>
          </cell>
        </row>
        <row r="337">
          <cell r="O337" t="str">
            <v>(96-8873      \ X   ) Harbor Maintenance Trust Fund - Recovery Act</v>
          </cell>
        </row>
        <row r="338">
          <cell r="O338" t="str">
            <v>(97-0112 2009 \ 2011) Office of the Inspector General, Recovery Act</v>
          </cell>
        </row>
        <row r="339">
          <cell r="O339" t="str">
            <v>(97-0150 2009 \ 2010) Defense Health Program, Recovery Act</v>
          </cell>
        </row>
        <row r="340">
          <cell r="O340" t="str">
            <v>(97-0401 2009 \ 2010) Research, Development, Test, and Evaluation, Defense-wide, Recov</v>
          </cell>
        </row>
        <row r="341">
          <cell r="O341" t="str">
            <v>(97-0501 2009 \ 2013) Military Construction, Defense-wide, Recovery Act</v>
          </cell>
        </row>
        <row r="342">
          <cell r="O342" t="str">
            <v>(97-4091      \ X   ) Homeowners Assistance Fund, Recovery Act</v>
          </cell>
        </row>
      </sheetData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  <sheetData sheetId="4">
        <row r="1">
          <cell r="B1">
            <v>0</v>
          </cell>
        </row>
        <row r="3">
          <cell r="B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3" zoomScaleNormal="73" zoomScalePageLayoutView="0" workbookViewId="0" topLeftCell="A1">
      <selection activeCell="B2" sqref="B2"/>
    </sheetView>
  </sheetViews>
  <sheetFormatPr defaultColWidth="9.140625" defaultRowHeight="15"/>
  <cols>
    <col min="1" max="1" width="7.140625" style="0" customWidth="1"/>
    <col min="2" max="2" width="46.140625" style="0" customWidth="1"/>
    <col min="3" max="3" width="44.421875" style="0" customWidth="1"/>
    <col min="4" max="5" width="22.8515625" style="0" customWidth="1"/>
    <col min="6" max="6" width="14.57421875" style="0" customWidth="1"/>
    <col min="7" max="7" width="19.00390625" style="0" customWidth="1"/>
    <col min="8" max="9" width="18.7109375" style="31" customWidth="1"/>
    <col min="10" max="10" width="18.7109375" style="0" customWidth="1"/>
    <col min="11" max="11" width="20.7109375" style="0" customWidth="1"/>
    <col min="12" max="12" width="17.140625" style="9" hidden="1" customWidth="1"/>
    <col min="13" max="13" width="23.140625" style="28" hidden="1" customWidth="1"/>
    <col min="14" max="14" width="35.00390625" style="9" hidden="1" customWidth="1"/>
    <col min="15" max="15" width="52.140625" style="0" hidden="1" customWidth="1"/>
    <col min="16" max="16" width="24.7109375" style="0" hidden="1" customWidth="1"/>
    <col min="17" max="18" width="9.140625" style="0" hidden="1" customWidth="1"/>
  </cols>
  <sheetData>
    <row r="1" spans="1:18" ht="30">
      <c r="A1" s="90" t="s">
        <v>250</v>
      </c>
      <c r="B1" s="91" t="s">
        <v>314</v>
      </c>
      <c r="C1" s="91"/>
      <c r="D1" s="91"/>
      <c r="E1" s="91"/>
      <c r="F1" s="91"/>
      <c r="G1" s="91"/>
      <c r="H1" s="91"/>
      <c r="I1" s="91"/>
      <c r="J1" s="91"/>
      <c r="K1" s="91"/>
      <c r="L1" s="8">
        <v>40823</v>
      </c>
      <c r="M1" s="27" t="s">
        <v>225</v>
      </c>
      <c r="N1" s="13" t="s">
        <v>252</v>
      </c>
      <c r="O1" s="30" t="s">
        <v>309</v>
      </c>
      <c r="P1" s="24" t="s">
        <v>5</v>
      </c>
      <c r="Q1" t="s">
        <v>0</v>
      </c>
      <c r="R1" t="s">
        <v>307</v>
      </c>
    </row>
    <row r="2" spans="1:18" ht="15">
      <c r="A2" s="90"/>
      <c r="B2" s="82" t="s">
        <v>248</v>
      </c>
      <c r="C2" s="83" t="s">
        <v>227</v>
      </c>
      <c r="D2" s="92"/>
      <c r="E2" s="93"/>
      <c r="F2" s="93"/>
      <c r="G2" s="93"/>
      <c r="H2" s="93"/>
      <c r="I2" s="93"/>
      <c r="J2" s="93"/>
      <c r="K2" s="93"/>
      <c r="L2" s="8">
        <v>40830</v>
      </c>
      <c r="M2" s="27" t="s">
        <v>226</v>
      </c>
      <c r="N2" s="13" t="s">
        <v>300</v>
      </c>
      <c r="O2" s="26" t="s">
        <v>279</v>
      </c>
      <c r="P2" s="24" t="s">
        <v>3</v>
      </c>
      <c r="Q2" t="s">
        <v>1</v>
      </c>
      <c r="R2" t="s">
        <v>308</v>
      </c>
    </row>
    <row r="3" spans="1:16" ht="15">
      <c r="A3" s="90"/>
      <c r="B3" s="82" t="s">
        <v>251</v>
      </c>
      <c r="C3" s="84">
        <v>41145</v>
      </c>
      <c r="D3" s="94"/>
      <c r="E3" s="95"/>
      <c r="F3" s="95"/>
      <c r="G3" s="95"/>
      <c r="H3" s="95"/>
      <c r="I3" s="95"/>
      <c r="J3" s="95"/>
      <c r="K3" s="95"/>
      <c r="L3" s="8">
        <v>40837</v>
      </c>
      <c r="M3" s="27" t="s">
        <v>227</v>
      </c>
      <c r="N3" s="13" t="s">
        <v>253</v>
      </c>
      <c r="O3" s="26" t="s">
        <v>280</v>
      </c>
      <c r="P3" s="24" t="s">
        <v>10</v>
      </c>
    </row>
    <row r="4" spans="1:16" s="1" customFormat="1" ht="30">
      <c r="A4" s="90"/>
      <c r="B4" s="29" t="s">
        <v>222</v>
      </c>
      <c r="C4" s="29" t="s">
        <v>223</v>
      </c>
      <c r="D4" s="29" t="s">
        <v>224</v>
      </c>
      <c r="E4" s="29" t="s">
        <v>4</v>
      </c>
      <c r="F4" s="23" t="s">
        <v>2</v>
      </c>
      <c r="G4" s="29" t="s">
        <v>269</v>
      </c>
      <c r="H4" s="85" t="s">
        <v>249</v>
      </c>
      <c r="I4" s="85" t="s">
        <v>275</v>
      </c>
      <c r="J4" s="29" t="s">
        <v>306</v>
      </c>
      <c r="K4" s="29" t="s">
        <v>305</v>
      </c>
      <c r="L4" s="8">
        <v>40844</v>
      </c>
      <c r="M4" s="27" t="s">
        <v>228</v>
      </c>
      <c r="N4" s="13" t="s">
        <v>254</v>
      </c>
      <c r="O4" s="26" t="s">
        <v>281</v>
      </c>
      <c r="P4" s="24" t="s">
        <v>6</v>
      </c>
    </row>
    <row r="5" spans="1:16" ht="30">
      <c r="A5" s="7">
        <v>1</v>
      </c>
      <c r="B5" s="12" t="s">
        <v>266</v>
      </c>
      <c r="C5" s="12" t="s">
        <v>299</v>
      </c>
      <c r="D5" s="11"/>
      <c r="E5" s="11" t="s">
        <v>9</v>
      </c>
      <c r="F5" s="11" t="s">
        <v>0</v>
      </c>
      <c r="G5" s="11"/>
      <c r="H5" s="89">
        <v>116550256</v>
      </c>
      <c r="I5" s="89">
        <v>116546556</v>
      </c>
      <c r="J5" s="10" t="s">
        <v>307</v>
      </c>
      <c r="K5" s="10" t="s">
        <v>309</v>
      </c>
      <c r="L5" s="8">
        <v>40851</v>
      </c>
      <c r="M5" s="27" t="s">
        <v>229</v>
      </c>
      <c r="N5" s="13" t="s">
        <v>255</v>
      </c>
      <c r="O5" s="26" t="s">
        <v>282</v>
      </c>
      <c r="P5" s="24" t="s">
        <v>7</v>
      </c>
    </row>
    <row r="6" spans="1:16" ht="45">
      <c r="A6" s="7">
        <v>2</v>
      </c>
      <c r="B6" s="12"/>
      <c r="C6" s="12" t="s">
        <v>299</v>
      </c>
      <c r="D6" s="11"/>
      <c r="E6" s="11" t="s">
        <v>5</v>
      </c>
      <c r="F6" s="11" t="s">
        <v>0</v>
      </c>
      <c r="G6" s="11" t="s">
        <v>316</v>
      </c>
      <c r="H6" s="89">
        <v>97262350</v>
      </c>
      <c r="I6" s="89">
        <v>97151519</v>
      </c>
      <c r="J6" s="10" t="s">
        <v>307</v>
      </c>
      <c r="K6" s="10" t="s">
        <v>309</v>
      </c>
      <c r="L6" s="8">
        <v>40858</v>
      </c>
      <c r="M6" s="27" t="s">
        <v>230</v>
      </c>
      <c r="N6" s="13" t="s">
        <v>256</v>
      </c>
      <c r="O6" s="26" t="s">
        <v>283</v>
      </c>
      <c r="P6" s="24" t="s">
        <v>8</v>
      </c>
    </row>
    <row r="7" spans="1:16" ht="30">
      <c r="A7" s="7">
        <v>3</v>
      </c>
      <c r="B7" s="12"/>
      <c r="C7" s="12" t="s">
        <v>299</v>
      </c>
      <c r="D7" s="11"/>
      <c r="E7" s="11" t="s">
        <v>9</v>
      </c>
      <c r="F7" s="11" t="s">
        <v>0</v>
      </c>
      <c r="G7" s="11"/>
      <c r="H7" s="89">
        <v>756075948</v>
      </c>
      <c r="I7" s="89">
        <v>756075948</v>
      </c>
      <c r="J7" s="10" t="s">
        <v>307</v>
      </c>
      <c r="K7" s="10" t="s">
        <v>309</v>
      </c>
      <c r="L7" s="8">
        <v>40865</v>
      </c>
      <c r="M7" s="27" t="s">
        <v>231</v>
      </c>
      <c r="N7" s="13" t="s">
        <v>257</v>
      </c>
      <c r="O7" s="26" t="s">
        <v>284</v>
      </c>
      <c r="P7" s="24" t="s">
        <v>268</v>
      </c>
    </row>
    <row r="8" spans="1:16" ht="45">
      <c r="A8" s="7">
        <v>4</v>
      </c>
      <c r="B8" s="12"/>
      <c r="C8" s="12" t="s">
        <v>299</v>
      </c>
      <c r="D8" s="11"/>
      <c r="E8" s="11" t="s">
        <v>5</v>
      </c>
      <c r="F8" s="11" t="s">
        <v>0</v>
      </c>
      <c r="G8" s="11" t="s">
        <v>317</v>
      </c>
      <c r="H8" s="89">
        <v>25370511</v>
      </c>
      <c r="I8" s="89">
        <v>24067942</v>
      </c>
      <c r="J8" s="10" t="s">
        <v>307</v>
      </c>
      <c r="K8" s="10" t="s">
        <v>309</v>
      </c>
      <c r="L8" s="8">
        <v>40872</v>
      </c>
      <c r="M8" s="27" t="s">
        <v>232</v>
      </c>
      <c r="N8" s="13" t="s">
        <v>301</v>
      </c>
      <c r="O8" s="26" t="s">
        <v>285</v>
      </c>
      <c r="P8" s="24" t="s">
        <v>274</v>
      </c>
    </row>
    <row r="9" spans="1:16" ht="75">
      <c r="A9" s="7">
        <v>5</v>
      </c>
      <c r="B9" s="12"/>
      <c r="C9" s="12" t="s">
        <v>318</v>
      </c>
      <c r="D9" s="11"/>
      <c r="E9" s="11" t="s">
        <v>9</v>
      </c>
      <c r="F9" s="11" t="s">
        <v>0</v>
      </c>
      <c r="G9" s="11"/>
      <c r="H9" s="89">
        <v>998098</v>
      </c>
      <c r="I9" s="89">
        <v>998098</v>
      </c>
      <c r="J9" s="10" t="s">
        <v>308</v>
      </c>
      <c r="K9" s="10" t="s">
        <v>304</v>
      </c>
      <c r="L9" s="8">
        <v>40879</v>
      </c>
      <c r="M9" s="27" t="s">
        <v>233</v>
      </c>
      <c r="N9" s="13" t="s">
        <v>258</v>
      </c>
      <c r="O9" s="26" t="s">
        <v>286</v>
      </c>
      <c r="P9" s="24" t="s">
        <v>315</v>
      </c>
    </row>
    <row r="10" spans="1:16" ht="75">
      <c r="A10" s="7">
        <v>6</v>
      </c>
      <c r="B10" s="12"/>
      <c r="C10" s="12" t="s">
        <v>318</v>
      </c>
      <c r="D10" s="11"/>
      <c r="E10" s="11" t="s">
        <v>9</v>
      </c>
      <c r="F10" s="11" t="s">
        <v>0</v>
      </c>
      <c r="G10" s="11"/>
      <c r="H10" s="89">
        <v>270409</v>
      </c>
      <c r="I10" s="89">
        <v>270409</v>
      </c>
      <c r="J10" s="10" t="s">
        <v>308</v>
      </c>
      <c r="K10" s="10" t="s">
        <v>221</v>
      </c>
      <c r="L10" s="8">
        <v>40886</v>
      </c>
      <c r="M10" s="27" t="s">
        <v>234</v>
      </c>
      <c r="N10" s="13" t="s">
        <v>259</v>
      </c>
      <c r="O10" s="26" t="s">
        <v>287</v>
      </c>
      <c r="P10" s="24" t="s">
        <v>9</v>
      </c>
    </row>
    <row r="11" spans="1:15" ht="15">
      <c r="A11" s="7">
        <v>7</v>
      </c>
      <c r="B11" s="12"/>
      <c r="C11" s="12"/>
      <c r="D11" s="11"/>
      <c r="E11" s="11"/>
      <c r="F11" s="11"/>
      <c r="G11" s="86"/>
      <c r="H11" s="87"/>
      <c r="I11" s="88"/>
      <c r="J11" s="10"/>
      <c r="K11" s="10"/>
      <c r="L11" s="8">
        <v>40893</v>
      </c>
      <c r="M11" s="27" t="s">
        <v>235</v>
      </c>
      <c r="N11" s="13" t="s">
        <v>260</v>
      </c>
      <c r="O11" s="26" t="s">
        <v>288</v>
      </c>
    </row>
    <row r="12" spans="1:15" ht="15">
      <c r="A12" s="7">
        <v>8</v>
      </c>
      <c r="B12" s="12"/>
      <c r="C12" s="12"/>
      <c r="D12" s="11"/>
      <c r="E12" s="11"/>
      <c r="F12" s="11"/>
      <c r="G12" s="86"/>
      <c r="H12" s="87"/>
      <c r="I12" s="88"/>
      <c r="J12" s="10"/>
      <c r="K12" s="10"/>
      <c r="L12" s="8">
        <v>40900</v>
      </c>
      <c r="M12" s="27" t="s">
        <v>236</v>
      </c>
      <c r="N12" s="13" t="s">
        <v>261</v>
      </c>
      <c r="O12" s="26" t="s">
        <v>289</v>
      </c>
    </row>
    <row r="13" spans="1:15" ht="15">
      <c r="A13" s="7">
        <v>9</v>
      </c>
      <c r="B13" s="12"/>
      <c r="C13" s="12"/>
      <c r="D13" s="11"/>
      <c r="E13" s="11"/>
      <c r="F13" s="87"/>
      <c r="G13" s="86"/>
      <c r="H13" s="87"/>
      <c r="I13" s="88"/>
      <c r="J13" s="10"/>
      <c r="K13" s="10"/>
      <c r="L13" s="8">
        <v>40907</v>
      </c>
      <c r="M13" s="27" t="s">
        <v>237</v>
      </c>
      <c r="N13" s="13" t="s">
        <v>262</v>
      </c>
      <c r="O13" s="26" t="s">
        <v>290</v>
      </c>
    </row>
    <row r="14" spans="1:15" ht="15">
      <c r="A14" s="7">
        <v>10</v>
      </c>
      <c r="B14" s="12"/>
      <c r="C14" s="12"/>
      <c r="D14" s="11"/>
      <c r="E14" s="11"/>
      <c r="F14" s="11"/>
      <c r="G14" s="86"/>
      <c r="H14" s="87"/>
      <c r="I14" s="88"/>
      <c r="J14" s="10"/>
      <c r="K14" s="10"/>
      <c r="L14" s="8">
        <v>40914</v>
      </c>
      <c r="M14" s="27" t="s">
        <v>238</v>
      </c>
      <c r="N14" s="13" t="s">
        <v>263</v>
      </c>
      <c r="O14" s="26" t="s">
        <v>291</v>
      </c>
    </row>
    <row r="15" spans="1:15" ht="15">
      <c r="A15" s="7">
        <v>11</v>
      </c>
      <c r="B15" s="12"/>
      <c r="C15" s="12"/>
      <c r="D15" s="11"/>
      <c r="E15" s="11"/>
      <c r="F15" s="11"/>
      <c r="G15" s="86"/>
      <c r="H15" s="87"/>
      <c r="I15" s="88"/>
      <c r="J15" s="10"/>
      <c r="K15" s="10"/>
      <c r="L15" s="8">
        <v>40921</v>
      </c>
      <c r="M15" s="27" t="s">
        <v>239</v>
      </c>
      <c r="N15" s="13" t="s">
        <v>302</v>
      </c>
      <c r="O15" s="26" t="s">
        <v>313</v>
      </c>
    </row>
    <row r="16" spans="1:15" ht="15">
      <c r="A16" s="7">
        <v>12</v>
      </c>
      <c r="B16" s="12"/>
      <c r="C16" s="12"/>
      <c r="D16" s="11"/>
      <c r="E16" s="11"/>
      <c r="F16" s="11"/>
      <c r="G16" s="86"/>
      <c r="H16" s="87"/>
      <c r="I16" s="88"/>
      <c r="J16" s="10"/>
      <c r="K16" s="10"/>
      <c r="L16" s="8">
        <v>40928</v>
      </c>
      <c r="M16" s="27" t="s">
        <v>240</v>
      </c>
      <c r="N16" s="13" t="s">
        <v>264</v>
      </c>
      <c r="O16" s="26" t="s">
        <v>292</v>
      </c>
    </row>
    <row r="17" spans="1:15" ht="15">
      <c r="A17" s="7">
        <v>13</v>
      </c>
      <c r="B17" s="12"/>
      <c r="C17" s="12"/>
      <c r="D17" s="11"/>
      <c r="E17" s="11"/>
      <c r="F17" s="11"/>
      <c r="G17" s="86"/>
      <c r="H17" s="87"/>
      <c r="I17" s="87"/>
      <c r="J17" s="10"/>
      <c r="K17" s="10"/>
      <c r="L17" s="8">
        <v>40935</v>
      </c>
      <c r="M17" s="27" t="s">
        <v>244</v>
      </c>
      <c r="N17" s="13" t="s">
        <v>265</v>
      </c>
      <c r="O17" s="26" t="s">
        <v>293</v>
      </c>
    </row>
    <row r="18" spans="1:15" ht="15">
      <c r="A18" s="7">
        <v>14</v>
      </c>
      <c r="B18" s="12"/>
      <c r="C18" s="12"/>
      <c r="D18" s="11"/>
      <c r="E18" s="11"/>
      <c r="F18" s="11"/>
      <c r="G18" s="86"/>
      <c r="H18" s="87"/>
      <c r="I18" s="87"/>
      <c r="J18" s="10"/>
      <c r="K18" s="10"/>
      <c r="L18" s="8">
        <v>40942</v>
      </c>
      <c r="M18" s="27" t="s">
        <v>241</v>
      </c>
      <c r="N18" s="13" t="s">
        <v>266</v>
      </c>
      <c r="O18" s="26" t="s">
        <v>294</v>
      </c>
    </row>
    <row r="19" spans="1:15" ht="15">
      <c r="A19" s="7">
        <v>15</v>
      </c>
      <c r="B19" s="12"/>
      <c r="C19" s="12"/>
      <c r="D19" s="11"/>
      <c r="E19" s="11"/>
      <c r="F19" s="11"/>
      <c r="G19" s="86"/>
      <c r="H19" s="87"/>
      <c r="I19" s="87"/>
      <c r="J19" s="10"/>
      <c r="K19" s="10"/>
      <c r="L19" s="8">
        <v>40949</v>
      </c>
      <c r="M19" s="27" t="s">
        <v>242</v>
      </c>
      <c r="N19" s="13" t="s">
        <v>267</v>
      </c>
      <c r="O19" s="26" t="s">
        <v>295</v>
      </c>
    </row>
    <row r="20" spans="1:15" ht="15">
      <c r="A20" s="7">
        <v>16</v>
      </c>
      <c r="B20" s="12"/>
      <c r="C20" s="12"/>
      <c r="D20" s="11"/>
      <c r="E20" s="11"/>
      <c r="F20" s="11"/>
      <c r="G20" s="86"/>
      <c r="H20" s="87"/>
      <c r="I20" s="87"/>
      <c r="J20" s="10"/>
      <c r="K20" s="10"/>
      <c r="L20" s="8">
        <v>40956</v>
      </c>
      <c r="M20" s="27" t="s">
        <v>243</v>
      </c>
      <c r="N20" s="13" t="s">
        <v>270</v>
      </c>
      <c r="O20" s="26" t="s">
        <v>296</v>
      </c>
    </row>
    <row r="21" spans="1:15" ht="15">
      <c r="A21" s="7">
        <v>17</v>
      </c>
      <c r="B21" s="12"/>
      <c r="C21" s="12"/>
      <c r="D21" s="11"/>
      <c r="E21" s="11"/>
      <c r="F21" s="11"/>
      <c r="G21" s="86"/>
      <c r="H21" s="87"/>
      <c r="I21" s="87"/>
      <c r="J21" s="10"/>
      <c r="K21" s="10"/>
      <c r="L21" s="8">
        <v>40963</v>
      </c>
      <c r="M21" s="27" t="s">
        <v>245</v>
      </c>
      <c r="N21" s="13" t="s">
        <v>271</v>
      </c>
      <c r="O21" s="26" t="s">
        <v>297</v>
      </c>
    </row>
    <row r="22" spans="1:15" ht="15">
      <c r="A22" s="7">
        <v>18</v>
      </c>
      <c r="B22" s="12"/>
      <c r="C22" s="12"/>
      <c r="D22" s="11"/>
      <c r="E22" s="11"/>
      <c r="F22" s="11"/>
      <c r="G22" s="86"/>
      <c r="H22" s="87"/>
      <c r="I22" s="87"/>
      <c r="J22" s="10"/>
      <c r="K22" s="10"/>
      <c r="L22" s="8">
        <v>40970</v>
      </c>
      <c r="M22" s="27" t="s">
        <v>246</v>
      </c>
      <c r="N22" s="13" t="s">
        <v>303</v>
      </c>
      <c r="O22" s="26" t="s">
        <v>312</v>
      </c>
    </row>
    <row r="23" spans="1:15" ht="15">
      <c r="A23" s="7">
        <v>19</v>
      </c>
      <c r="B23" s="12"/>
      <c r="C23" s="12"/>
      <c r="D23" s="11"/>
      <c r="E23" s="11"/>
      <c r="F23" s="11"/>
      <c r="G23" s="86"/>
      <c r="H23" s="87"/>
      <c r="I23" s="87"/>
      <c r="J23" s="10"/>
      <c r="K23" s="10"/>
      <c r="L23" s="8">
        <v>40977</v>
      </c>
      <c r="M23" s="28" t="s">
        <v>220</v>
      </c>
      <c r="N23" s="13" t="s">
        <v>272</v>
      </c>
      <c r="O23" s="26" t="s">
        <v>298</v>
      </c>
    </row>
    <row r="24" spans="1:15" ht="15">
      <c r="A24" s="7">
        <v>20</v>
      </c>
      <c r="B24" s="12"/>
      <c r="C24" s="12"/>
      <c r="D24" s="11"/>
      <c r="E24" s="11"/>
      <c r="F24" s="11"/>
      <c r="G24" s="86"/>
      <c r="H24" s="87"/>
      <c r="I24" s="87"/>
      <c r="J24" s="10"/>
      <c r="K24" s="10"/>
      <c r="L24" s="8">
        <v>40984</v>
      </c>
      <c r="M24" s="27" t="s">
        <v>247</v>
      </c>
      <c r="N24" s="13" t="s">
        <v>273</v>
      </c>
      <c r="O24" s="26" t="s">
        <v>311</v>
      </c>
    </row>
  </sheetData>
  <sheetProtection formatColumns="0" formatRows="0" insertHyperlinks="0" deleteRows="0" selectLockedCells="1" autoFilter="0"/>
  <mergeCells count="3">
    <mergeCell ref="A1:A4"/>
    <mergeCell ref="B1:K1"/>
    <mergeCell ref="D2:K3"/>
  </mergeCells>
  <dataValidations count="9">
    <dataValidation type="list" showInputMessage="1" prompt="Select 'Reimbursable' for transfers between ordering and performing TAFS." sqref="J5:J24">
      <formula1>ReimbursableIndicator</formula1>
    </dataValidation>
    <dataValidation type="whole" operator="lessThan" allowBlank="1" showInputMessage="1" showErrorMessage="1" prompt="3 digits" sqref="D5:D24">
      <formula1>1000</formula1>
    </dataValidation>
    <dataValidation type="whole" allowBlank="1" showInputMessage="1" showErrorMessage="1" prompt="Integer only" errorTitle="Total Obligations" error="Provide Integer only." sqref="H5:I10">
      <formula1>-999999999999</formula1>
      <formula2>999999999999</formula2>
    </dataValidation>
    <dataValidation type="list" allowBlank="1" showInputMessage="1" showErrorMessage="1" prompt="Select Performing TAFS" sqref="C9:C10">
      <formula1>$O$2:$O$24</formula1>
    </dataValidation>
    <dataValidation type="list" allowBlank="1" showInputMessage="1" prompt="Select Performing Agency" sqref="B5:B24">
      <formula1>$N$1:$N$24</formula1>
    </dataValidation>
    <dataValidation type="list" allowBlank="1" showInputMessage="1" showErrorMessage="1" promptTitle="Agency Name" sqref="C2">
      <formula1>$M$1:$M$24</formula1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$L$1:$L$24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5:K24">
      <formula1>$O$1:$O$24</formula1>
    </dataValidation>
    <dataValidation type="list" allowBlank="1" showInputMessage="1" showErrorMessage="1" sqref="E25:E65536">
      <formula1>$P$1:$P$10</formula1>
    </dataValidation>
  </dataValidations>
  <printOptions/>
  <pageMargins left="0.7" right="0.7" top="0.75" bottom="0.75" header="0.3" footer="0.3"/>
  <pageSetup errors="blank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5.8515625" style="0" customWidth="1"/>
    <col min="2" max="2" width="104.140625" style="0" customWidth="1"/>
    <col min="3" max="3" width="111.57421875" style="0" customWidth="1"/>
  </cols>
  <sheetData>
    <row r="1" spans="1:7" ht="26.25" customHeight="1">
      <c r="A1" s="5"/>
      <c r="B1" s="91" t="s">
        <v>278</v>
      </c>
      <c r="C1" s="91"/>
      <c r="D1" s="4"/>
      <c r="E1" s="4"/>
      <c r="F1" s="4"/>
      <c r="G1" s="4"/>
    </row>
    <row r="2" spans="1:3" s="2" customFormat="1" ht="33.75" customHeight="1">
      <c r="A2" s="6" t="s">
        <v>250</v>
      </c>
      <c r="B2" s="3" t="s">
        <v>276</v>
      </c>
      <c r="C2" s="3" t="s">
        <v>277</v>
      </c>
    </row>
    <row r="3" spans="1:3" ht="15">
      <c r="A3" s="7">
        <v>1</v>
      </c>
      <c r="B3" s="14"/>
      <c r="C3" s="12"/>
    </row>
    <row r="4" spans="1:3" ht="15">
      <c r="A4" s="7">
        <f>A3+1</f>
        <v>2</v>
      </c>
      <c r="B4" s="14"/>
      <c r="C4" s="12"/>
    </row>
    <row r="5" spans="1:3" ht="15">
      <c r="A5" s="7">
        <f aca="true" t="shared" si="0" ref="A5:A22">A4+1</f>
        <v>3</v>
      </c>
      <c r="B5" s="14"/>
      <c r="C5" s="12"/>
    </row>
    <row r="6" spans="1:3" ht="15">
      <c r="A6" s="7">
        <f t="shared" si="0"/>
        <v>4</v>
      </c>
      <c r="B6" s="14"/>
      <c r="C6" s="12"/>
    </row>
    <row r="7" spans="1:3" ht="15">
      <c r="A7" s="7">
        <f t="shared" si="0"/>
        <v>5</v>
      </c>
      <c r="B7" s="14"/>
      <c r="C7" s="12"/>
    </row>
    <row r="8" spans="1:3" ht="15">
      <c r="A8" s="7">
        <f t="shared" si="0"/>
        <v>6</v>
      </c>
      <c r="B8" s="14"/>
      <c r="C8" s="12"/>
    </row>
    <row r="9" spans="1:3" ht="15">
      <c r="A9" s="7">
        <f t="shared" si="0"/>
        <v>7</v>
      </c>
      <c r="B9" s="14"/>
      <c r="C9" s="12"/>
    </row>
    <row r="10" spans="1:3" ht="15">
      <c r="A10" s="7">
        <f t="shared" si="0"/>
        <v>8</v>
      </c>
      <c r="B10" s="14"/>
      <c r="C10" s="12"/>
    </row>
    <row r="11" spans="1:3" ht="15">
      <c r="A11" s="7">
        <f t="shared" si="0"/>
        <v>9</v>
      </c>
      <c r="B11" s="32"/>
      <c r="C11" s="12"/>
    </row>
    <row r="12" spans="1:3" ht="15">
      <c r="A12" s="7">
        <f t="shared" si="0"/>
        <v>10</v>
      </c>
      <c r="B12" s="14"/>
      <c r="C12" s="12"/>
    </row>
    <row r="13" spans="1:3" ht="15">
      <c r="A13" s="7">
        <f t="shared" si="0"/>
        <v>11</v>
      </c>
      <c r="B13" s="14"/>
      <c r="C13" s="12"/>
    </row>
    <row r="14" spans="1:3" ht="15">
      <c r="A14" s="7">
        <f t="shared" si="0"/>
        <v>12</v>
      </c>
      <c r="B14" s="14"/>
      <c r="C14" s="12"/>
    </row>
    <row r="15" spans="1:3" ht="15">
      <c r="A15" s="7">
        <f t="shared" si="0"/>
        <v>13</v>
      </c>
      <c r="B15" s="14"/>
      <c r="C15" s="12"/>
    </row>
    <row r="16" spans="1:3" ht="15">
      <c r="A16" s="7">
        <f t="shared" si="0"/>
        <v>14</v>
      </c>
      <c r="B16" s="14"/>
      <c r="C16" s="12"/>
    </row>
    <row r="17" spans="1:3" ht="15">
      <c r="A17" s="7">
        <f t="shared" si="0"/>
        <v>15</v>
      </c>
      <c r="B17" s="14"/>
      <c r="C17" s="12"/>
    </row>
    <row r="18" spans="1:3" ht="15">
      <c r="A18" s="7">
        <f t="shared" si="0"/>
        <v>16</v>
      </c>
      <c r="B18" s="14"/>
      <c r="C18" s="12"/>
    </row>
    <row r="19" spans="1:3" ht="15">
      <c r="A19" s="7">
        <f t="shared" si="0"/>
        <v>17</v>
      </c>
      <c r="B19" s="14"/>
      <c r="C19" s="12"/>
    </row>
    <row r="20" spans="1:3" ht="15">
      <c r="A20" s="7">
        <f t="shared" si="0"/>
        <v>18</v>
      </c>
      <c r="B20" s="14"/>
      <c r="C20" s="12"/>
    </row>
    <row r="21" spans="1:3" ht="15">
      <c r="A21" s="7">
        <f t="shared" si="0"/>
        <v>19</v>
      </c>
      <c r="B21" s="14"/>
      <c r="C21" s="12"/>
    </row>
    <row r="22" spans="1:3" ht="15">
      <c r="A22" s="7">
        <f t="shared" si="0"/>
        <v>20</v>
      </c>
      <c r="B22" s="14"/>
      <c r="C22" s="12"/>
    </row>
  </sheetData>
  <sheetProtection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6" bestFit="1" customWidth="1"/>
    <col min="2" max="2" width="31.57421875" style="16" customWidth="1"/>
    <col min="3" max="3" width="42.57421875" style="16" customWidth="1"/>
    <col min="4" max="4" width="27.57421875" style="16" customWidth="1"/>
    <col min="5" max="5" width="5.57421875" style="19" customWidth="1"/>
    <col min="6" max="6" width="20.28125" style="16" customWidth="1"/>
    <col min="7" max="16384" width="9.140625" style="16" customWidth="1"/>
  </cols>
  <sheetData>
    <row r="1" ht="12.75">
      <c r="A1" s="15" t="s">
        <v>11</v>
      </c>
    </row>
    <row r="2" spans="1:6" ht="12.75">
      <c r="A2" s="16" t="s">
        <v>12</v>
      </c>
      <c r="B2" s="16" t="s">
        <v>13</v>
      </c>
      <c r="C2" s="16" t="s">
        <v>14</v>
      </c>
      <c r="D2" s="15" t="s">
        <v>15</v>
      </c>
      <c r="E2" s="25" t="s">
        <v>16</v>
      </c>
      <c r="F2" s="22" t="s">
        <v>212</v>
      </c>
    </row>
    <row r="3" spans="1:6" ht="12.75">
      <c r="A3" s="16" t="s">
        <v>17</v>
      </c>
      <c r="B3" s="16" t="s">
        <v>18</v>
      </c>
      <c r="C3" s="16" t="str">
        <f aca="true" t="shared" si="0" ref="C3:C66">A3&amp;"-"&amp;B3</f>
        <v>AK-ALASKA</v>
      </c>
      <c r="D3" s="16" t="s">
        <v>19</v>
      </c>
      <c r="E3" s="21" t="s">
        <v>213</v>
      </c>
      <c r="F3" s="16" t="str">
        <f aca="true" t="shared" si="1" ref="F3:F34">CONCATENATE(E3,"-",D3)</f>
        <v>02-Alaska </v>
      </c>
    </row>
    <row r="4" spans="1:6" ht="12.75">
      <c r="A4" s="16" t="s">
        <v>20</v>
      </c>
      <c r="B4" s="16" t="s">
        <v>21</v>
      </c>
      <c r="C4" s="16" t="str">
        <f t="shared" si="0"/>
        <v>AL-ALABAMA</v>
      </c>
      <c r="D4" s="16" t="s">
        <v>22</v>
      </c>
      <c r="E4" s="21" t="s">
        <v>214</v>
      </c>
      <c r="F4" s="16" t="str">
        <f t="shared" si="1"/>
        <v>01-Alabama </v>
      </c>
    </row>
    <row r="5" spans="1:6" ht="12.75">
      <c r="A5" s="16" t="s">
        <v>23</v>
      </c>
      <c r="B5" s="16" t="s">
        <v>24</v>
      </c>
      <c r="C5" s="16" t="str">
        <f t="shared" si="0"/>
        <v>AR-ARKANSAS</v>
      </c>
      <c r="D5" s="16" t="s">
        <v>25</v>
      </c>
      <c r="E5" s="21" t="s">
        <v>215</v>
      </c>
      <c r="F5" s="16" t="str">
        <f t="shared" si="1"/>
        <v>05-Arkansas </v>
      </c>
    </row>
    <row r="6" spans="1:6" ht="12.75">
      <c r="A6" s="16" t="s">
        <v>26</v>
      </c>
      <c r="B6" s="16" t="s">
        <v>27</v>
      </c>
      <c r="C6" s="16" t="str">
        <f t="shared" si="0"/>
        <v>AS-AMERICAN SAMOA</v>
      </c>
      <c r="D6" s="16" t="s">
        <v>28</v>
      </c>
      <c r="E6" s="20">
        <v>60</v>
      </c>
      <c r="F6" s="16" t="str">
        <f t="shared" si="1"/>
        <v>60-American Samoa </v>
      </c>
    </row>
    <row r="7" spans="1:6" ht="12.75">
      <c r="A7" s="16" t="s">
        <v>29</v>
      </c>
      <c r="B7" s="16" t="s">
        <v>30</v>
      </c>
      <c r="C7" s="16" t="str">
        <f t="shared" si="0"/>
        <v>AZ-ARIZONA</v>
      </c>
      <c r="D7" s="16" t="s">
        <v>31</v>
      </c>
      <c r="E7" s="21" t="s">
        <v>216</v>
      </c>
      <c r="F7" s="16" t="str">
        <f t="shared" si="1"/>
        <v>04-Arizona </v>
      </c>
    </row>
    <row r="8" spans="1:6" ht="12.75">
      <c r="A8" s="16" t="s">
        <v>32</v>
      </c>
      <c r="B8" s="16" t="s">
        <v>33</v>
      </c>
      <c r="C8" s="16" t="str">
        <f t="shared" si="0"/>
        <v>CA-CALIFORNIA</v>
      </c>
      <c r="D8" s="16" t="s">
        <v>34</v>
      </c>
      <c r="E8" s="21" t="s">
        <v>217</v>
      </c>
      <c r="F8" s="16" t="str">
        <f t="shared" si="1"/>
        <v>06-California </v>
      </c>
    </row>
    <row r="9" spans="1:6" ht="12.75">
      <c r="A9" s="16" t="s">
        <v>35</v>
      </c>
      <c r="B9" s="16" t="s">
        <v>36</v>
      </c>
      <c r="C9" s="16" t="str">
        <f t="shared" si="0"/>
        <v>CO-COLORADO</v>
      </c>
      <c r="D9" s="16" t="s">
        <v>37</v>
      </c>
      <c r="E9" s="21" t="s">
        <v>218</v>
      </c>
      <c r="F9" s="16" t="str">
        <f t="shared" si="1"/>
        <v>08-Colorado </v>
      </c>
    </row>
    <row r="10" spans="1:6" ht="12.75">
      <c r="A10" s="16" t="s">
        <v>38</v>
      </c>
      <c r="B10" s="16" t="s">
        <v>39</v>
      </c>
      <c r="C10" s="16" t="str">
        <f t="shared" si="0"/>
        <v>CT-CONNECTICUT</v>
      </c>
      <c r="D10" s="16" t="s">
        <v>40</v>
      </c>
      <c r="E10" s="21" t="s">
        <v>219</v>
      </c>
      <c r="F10" s="16" t="str">
        <f t="shared" si="1"/>
        <v>09-Connecticut </v>
      </c>
    </row>
    <row r="11" spans="1:6" ht="12.75">
      <c r="A11" s="16" t="s">
        <v>41</v>
      </c>
      <c r="B11" s="16" t="s">
        <v>42</v>
      </c>
      <c r="C11" s="16" t="str">
        <f t="shared" si="0"/>
        <v>DC-DISTRICT OF COLUMBIA</v>
      </c>
      <c r="D11" s="16" t="s">
        <v>43</v>
      </c>
      <c r="E11" s="20">
        <v>11</v>
      </c>
      <c r="F11" s="16" t="str">
        <f t="shared" si="1"/>
        <v>11-District of Columbia </v>
      </c>
    </row>
    <row r="12" spans="1:6" ht="12.75">
      <c r="A12" s="16" t="s">
        <v>44</v>
      </c>
      <c r="B12" s="16" t="s">
        <v>45</v>
      </c>
      <c r="C12" s="16" t="str">
        <f t="shared" si="0"/>
        <v>DE-DELAWARE</v>
      </c>
      <c r="D12" s="16" t="s">
        <v>46</v>
      </c>
      <c r="E12" s="20">
        <v>10</v>
      </c>
      <c r="F12" s="16" t="str">
        <f t="shared" si="1"/>
        <v>10-Delaware </v>
      </c>
    </row>
    <row r="13" spans="1:6" ht="12.75">
      <c r="A13" s="16" t="s">
        <v>47</v>
      </c>
      <c r="B13" s="16" t="s">
        <v>48</v>
      </c>
      <c r="C13" s="16" t="str">
        <f t="shared" si="0"/>
        <v>FL-FLORIDA</v>
      </c>
      <c r="D13" s="16" t="s">
        <v>49</v>
      </c>
      <c r="E13" s="20">
        <v>12</v>
      </c>
      <c r="F13" s="16" t="str">
        <f t="shared" si="1"/>
        <v>12-Florida </v>
      </c>
    </row>
    <row r="14" spans="1:6" ht="12.75">
      <c r="A14" s="16" t="s">
        <v>50</v>
      </c>
      <c r="B14" s="16" t="s">
        <v>51</v>
      </c>
      <c r="C14" s="16" t="str">
        <f t="shared" si="0"/>
        <v>FM-FEDERATED STATES OF MICRONESIA</v>
      </c>
      <c r="D14" s="16" t="s">
        <v>52</v>
      </c>
      <c r="E14" s="20">
        <v>64</v>
      </c>
      <c r="F14" s="16" t="str">
        <f t="shared" si="1"/>
        <v>64-Federated States of Micronesia </v>
      </c>
    </row>
    <row r="15" spans="1:6" ht="12.75">
      <c r="A15" s="16" t="s">
        <v>53</v>
      </c>
      <c r="B15" s="16" t="s">
        <v>54</v>
      </c>
      <c r="C15" s="16" t="str">
        <f t="shared" si="0"/>
        <v>GA-GEORGIA</v>
      </c>
      <c r="D15" s="16" t="s">
        <v>55</v>
      </c>
      <c r="E15" s="20">
        <v>13</v>
      </c>
      <c r="F15" s="16" t="str">
        <f t="shared" si="1"/>
        <v>13-Georgia </v>
      </c>
    </row>
    <row r="16" spans="1:6" ht="12.75">
      <c r="A16" s="16" t="s">
        <v>56</v>
      </c>
      <c r="B16" s="16" t="s">
        <v>57</v>
      </c>
      <c r="C16" s="16" t="str">
        <f t="shared" si="0"/>
        <v>GU-GUAM</v>
      </c>
      <c r="D16" s="16" t="s">
        <v>58</v>
      </c>
      <c r="E16" s="20">
        <v>66</v>
      </c>
      <c r="F16" s="16" t="str">
        <f t="shared" si="1"/>
        <v>66-Guam </v>
      </c>
    </row>
    <row r="17" spans="1:6" ht="12.75">
      <c r="A17" s="16" t="s">
        <v>59</v>
      </c>
      <c r="B17" s="16" t="s">
        <v>60</v>
      </c>
      <c r="C17" s="16" t="str">
        <f t="shared" si="0"/>
        <v>HI-HAWAII</v>
      </c>
      <c r="D17" s="16" t="s">
        <v>61</v>
      </c>
      <c r="E17" s="20">
        <v>15</v>
      </c>
      <c r="F17" s="16" t="str">
        <f t="shared" si="1"/>
        <v>15-Hawaii </v>
      </c>
    </row>
    <row r="18" spans="1:6" ht="12.75">
      <c r="A18" s="16" t="s">
        <v>62</v>
      </c>
      <c r="B18" s="16" t="s">
        <v>63</v>
      </c>
      <c r="C18" s="16" t="str">
        <f t="shared" si="0"/>
        <v>IA-IOWA</v>
      </c>
      <c r="D18" s="16" t="s">
        <v>64</v>
      </c>
      <c r="E18" s="20">
        <v>19</v>
      </c>
      <c r="F18" s="16" t="str">
        <f t="shared" si="1"/>
        <v>19-Iowa </v>
      </c>
    </row>
    <row r="19" spans="1:6" ht="12.75">
      <c r="A19" s="16" t="s">
        <v>65</v>
      </c>
      <c r="B19" s="16" t="s">
        <v>66</v>
      </c>
      <c r="C19" s="16" t="str">
        <f t="shared" si="0"/>
        <v>ID-IDAHO</v>
      </c>
      <c r="D19" s="16" t="s">
        <v>67</v>
      </c>
      <c r="E19" s="20">
        <v>16</v>
      </c>
      <c r="F19" s="16" t="str">
        <f t="shared" si="1"/>
        <v>16-Idaho </v>
      </c>
    </row>
    <row r="20" spans="1:6" ht="12.75">
      <c r="A20" s="16" t="s">
        <v>68</v>
      </c>
      <c r="B20" s="16" t="s">
        <v>69</v>
      </c>
      <c r="C20" s="16" t="str">
        <f t="shared" si="0"/>
        <v>IL-ILLINOIS</v>
      </c>
      <c r="D20" s="16" t="s">
        <v>70</v>
      </c>
      <c r="E20" s="20">
        <v>17</v>
      </c>
      <c r="F20" s="16" t="str">
        <f t="shared" si="1"/>
        <v>17-Illinois </v>
      </c>
    </row>
    <row r="21" spans="1:6" ht="12.75">
      <c r="A21" s="16" t="s">
        <v>71</v>
      </c>
      <c r="B21" s="16" t="s">
        <v>72</v>
      </c>
      <c r="C21" s="16" t="str">
        <f t="shared" si="0"/>
        <v>IN-INDIANA</v>
      </c>
      <c r="D21" s="16" t="s">
        <v>73</v>
      </c>
      <c r="E21" s="20">
        <v>18</v>
      </c>
      <c r="F21" s="16" t="str">
        <f t="shared" si="1"/>
        <v>18-Indiana </v>
      </c>
    </row>
    <row r="22" spans="1:6" ht="12.75">
      <c r="A22" s="16" t="s">
        <v>74</v>
      </c>
      <c r="B22" s="16" t="s">
        <v>75</v>
      </c>
      <c r="C22" s="16" t="str">
        <f t="shared" si="0"/>
        <v>KS-KANSAS</v>
      </c>
      <c r="D22" s="16" t="s">
        <v>76</v>
      </c>
      <c r="E22" s="20">
        <v>20</v>
      </c>
      <c r="F22" s="16" t="str">
        <f t="shared" si="1"/>
        <v>20-Kansas </v>
      </c>
    </row>
    <row r="23" spans="1:6" ht="12.75">
      <c r="A23" s="16" t="s">
        <v>77</v>
      </c>
      <c r="B23" s="16" t="s">
        <v>78</v>
      </c>
      <c r="C23" s="16" t="str">
        <f t="shared" si="0"/>
        <v>KY-KENTUCKY</v>
      </c>
      <c r="D23" s="16" t="s">
        <v>79</v>
      </c>
      <c r="E23" s="20">
        <v>21</v>
      </c>
      <c r="F23" s="16" t="str">
        <f t="shared" si="1"/>
        <v>21-Kentucky </v>
      </c>
    </row>
    <row r="24" spans="1:6" ht="12.75">
      <c r="A24" s="16" t="s">
        <v>80</v>
      </c>
      <c r="B24" s="16" t="s">
        <v>81</v>
      </c>
      <c r="C24" s="16" t="str">
        <f t="shared" si="0"/>
        <v>LA-LOUISIANA</v>
      </c>
      <c r="D24" s="16" t="s">
        <v>82</v>
      </c>
      <c r="E24" s="20">
        <v>22</v>
      </c>
      <c r="F24" s="16" t="str">
        <f t="shared" si="1"/>
        <v>22-Louisiana </v>
      </c>
    </row>
    <row r="25" spans="1:6" ht="12.75">
      <c r="A25" s="16" t="s">
        <v>83</v>
      </c>
      <c r="B25" s="16" t="s">
        <v>84</v>
      </c>
      <c r="C25" s="16" t="str">
        <f t="shared" si="0"/>
        <v>MA-MASSACHUSETTS</v>
      </c>
      <c r="D25" s="16" t="s">
        <v>85</v>
      </c>
      <c r="E25" s="20">
        <v>25</v>
      </c>
      <c r="F25" s="16" t="str">
        <f t="shared" si="1"/>
        <v>25-Massachusetts </v>
      </c>
    </row>
    <row r="26" spans="1:6" ht="12.75">
      <c r="A26" s="16" t="s">
        <v>86</v>
      </c>
      <c r="B26" s="16" t="s">
        <v>87</v>
      </c>
      <c r="C26" s="16" t="str">
        <f t="shared" si="0"/>
        <v>MD-MARYLAND</v>
      </c>
      <c r="D26" s="16" t="s">
        <v>88</v>
      </c>
      <c r="E26" s="20">
        <v>24</v>
      </c>
      <c r="F26" s="16" t="str">
        <f t="shared" si="1"/>
        <v>24-Maryland </v>
      </c>
    </row>
    <row r="27" spans="1:6" ht="12.75">
      <c r="A27" s="16" t="s">
        <v>89</v>
      </c>
      <c r="B27" s="16" t="s">
        <v>90</v>
      </c>
      <c r="C27" s="16" t="str">
        <f t="shared" si="0"/>
        <v>ME-MAINE</v>
      </c>
      <c r="D27" s="16" t="s">
        <v>91</v>
      </c>
      <c r="E27" s="20">
        <v>23</v>
      </c>
      <c r="F27" s="16" t="str">
        <f t="shared" si="1"/>
        <v>23-Maine </v>
      </c>
    </row>
    <row r="28" spans="1:6" ht="12.75">
      <c r="A28" s="16" t="s">
        <v>92</v>
      </c>
      <c r="B28" s="16" t="s">
        <v>93</v>
      </c>
      <c r="C28" s="16" t="str">
        <f t="shared" si="0"/>
        <v>MH-MARSHALL ISLANDS</v>
      </c>
      <c r="D28" s="16" t="s">
        <v>94</v>
      </c>
      <c r="E28" s="20">
        <v>68</v>
      </c>
      <c r="F28" s="16" t="str">
        <f t="shared" si="1"/>
        <v>68-Marshall Islands </v>
      </c>
    </row>
    <row r="29" spans="1:6" ht="12.75">
      <c r="A29" s="16" t="s">
        <v>95</v>
      </c>
      <c r="B29" s="16" t="s">
        <v>96</v>
      </c>
      <c r="C29" s="16" t="str">
        <f t="shared" si="0"/>
        <v>MI-MICHIGAN</v>
      </c>
      <c r="D29" s="16" t="s">
        <v>97</v>
      </c>
      <c r="E29" s="20">
        <v>26</v>
      </c>
      <c r="F29" s="16" t="str">
        <f t="shared" si="1"/>
        <v>26-Michigan </v>
      </c>
    </row>
    <row r="30" spans="1:6" ht="12.75">
      <c r="A30" s="16" t="s">
        <v>98</v>
      </c>
      <c r="B30" s="16" t="s">
        <v>99</v>
      </c>
      <c r="C30" s="16" t="str">
        <f t="shared" si="0"/>
        <v>MN-MINNESOTA</v>
      </c>
      <c r="D30" s="16" t="s">
        <v>100</v>
      </c>
      <c r="E30" s="20">
        <v>27</v>
      </c>
      <c r="F30" s="16" t="str">
        <f t="shared" si="1"/>
        <v>27-Minnesota </v>
      </c>
    </row>
    <row r="31" spans="1:6" ht="12.75">
      <c r="A31" s="16" t="s">
        <v>101</v>
      </c>
      <c r="B31" s="16" t="s">
        <v>102</v>
      </c>
      <c r="C31" s="16" t="str">
        <f t="shared" si="0"/>
        <v>MO-MISSOURI</v>
      </c>
      <c r="D31" s="16" t="s">
        <v>103</v>
      </c>
      <c r="E31" s="20">
        <v>29</v>
      </c>
      <c r="F31" s="16" t="str">
        <f t="shared" si="1"/>
        <v>29-Missouri </v>
      </c>
    </row>
    <row r="32" spans="1:6" ht="12.75">
      <c r="A32" s="16" t="s">
        <v>104</v>
      </c>
      <c r="B32" s="16" t="s">
        <v>105</v>
      </c>
      <c r="C32" s="16" t="str">
        <f t="shared" si="0"/>
        <v>MP-NORTHERN MARIANA ISLANDS</v>
      </c>
      <c r="D32" s="16" t="s">
        <v>106</v>
      </c>
      <c r="E32" s="20">
        <v>69</v>
      </c>
      <c r="F32" s="16" t="str">
        <f t="shared" si="1"/>
        <v>69-Northern Mariana Islands </v>
      </c>
    </row>
    <row r="33" spans="1:6" ht="12.75">
      <c r="A33" s="16" t="s">
        <v>107</v>
      </c>
      <c r="B33" s="16" t="s">
        <v>108</v>
      </c>
      <c r="C33" s="16" t="str">
        <f t="shared" si="0"/>
        <v>MS-MISSISSIPPI</v>
      </c>
      <c r="D33" s="16" t="s">
        <v>109</v>
      </c>
      <c r="E33" s="20">
        <v>28</v>
      </c>
      <c r="F33" s="16" t="str">
        <f t="shared" si="1"/>
        <v>28-Mississippi </v>
      </c>
    </row>
    <row r="34" spans="1:6" ht="12.75">
      <c r="A34" s="16" t="s">
        <v>110</v>
      </c>
      <c r="B34" s="16" t="s">
        <v>111</v>
      </c>
      <c r="C34" s="16" t="str">
        <f t="shared" si="0"/>
        <v>MT-MONTANA</v>
      </c>
      <c r="D34" s="16" t="s">
        <v>112</v>
      </c>
      <c r="E34" s="20">
        <v>30</v>
      </c>
      <c r="F34" s="16" t="str">
        <f t="shared" si="1"/>
        <v>30-Montana </v>
      </c>
    </row>
    <row r="35" spans="1:6" ht="12.75">
      <c r="A35" s="16" t="s">
        <v>113</v>
      </c>
      <c r="B35" s="16" t="s">
        <v>114</v>
      </c>
      <c r="C35" s="16" t="str">
        <f t="shared" si="0"/>
        <v>NC-NORTH CAROLINA</v>
      </c>
      <c r="D35" s="16" t="s">
        <v>115</v>
      </c>
      <c r="E35" s="20">
        <v>37</v>
      </c>
      <c r="F35" s="16" t="str">
        <f aca="true" t="shared" si="2" ref="F35:F66">CONCATENATE(E35,"-",D35)</f>
        <v>37-North Carolina </v>
      </c>
    </row>
    <row r="36" spans="1:6" ht="12.75">
      <c r="A36" s="16" t="s">
        <v>116</v>
      </c>
      <c r="B36" s="16" t="s">
        <v>117</v>
      </c>
      <c r="C36" s="16" t="str">
        <f t="shared" si="0"/>
        <v>ND-NORTH DAKOTA</v>
      </c>
      <c r="D36" s="16" t="s">
        <v>118</v>
      </c>
      <c r="E36" s="20">
        <v>38</v>
      </c>
      <c r="F36" s="16" t="str">
        <f t="shared" si="2"/>
        <v>38-North Dakota </v>
      </c>
    </row>
    <row r="37" spans="1:6" ht="12.75">
      <c r="A37" s="16" t="s">
        <v>119</v>
      </c>
      <c r="B37" s="16" t="s">
        <v>120</v>
      </c>
      <c r="C37" s="16" t="str">
        <f t="shared" si="0"/>
        <v>NE-NEBRASKA</v>
      </c>
      <c r="D37" s="16" t="s">
        <v>121</v>
      </c>
      <c r="E37" s="20">
        <v>31</v>
      </c>
      <c r="F37" s="16" t="str">
        <f t="shared" si="2"/>
        <v>31-Nebraska </v>
      </c>
    </row>
    <row r="38" spans="1:6" ht="12.75">
      <c r="A38" s="16" t="s">
        <v>122</v>
      </c>
      <c r="B38" s="16" t="s">
        <v>123</v>
      </c>
      <c r="C38" s="16" t="str">
        <f t="shared" si="0"/>
        <v>NH-NEW HAMPSHIRE</v>
      </c>
      <c r="D38" s="16" t="s">
        <v>124</v>
      </c>
      <c r="E38" s="20">
        <v>33</v>
      </c>
      <c r="F38" s="16" t="str">
        <f t="shared" si="2"/>
        <v>33-New Hampshire </v>
      </c>
    </row>
    <row r="39" spans="1:6" ht="12.75">
      <c r="A39" s="16" t="s">
        <v>125</v>
      </c>
      <c r="B39" s="16" t="s">
        <v>126</v>
      </c>
      <c r="C39" s="16" t="str">
        <f t="shared" si="0"/>
        <v>NJ-NEW JERSEY</v>
      </c>
      <c r="D39" s="16" t="s">
        <v>127</v>
      </c>
      <c r="E39" s="20">
        <v>34</v>
      </c>
      <c r="F39" s="16" t="str">
        <f t="shared" si="2"/>
        <v>34-New Jersey </v>
      </c>
    </row>
    <row r="40" spans="1:6" ht="12.75">
      <c r="A40" s="16" t="s">
        <v>128</v>
      </c>
      <c r="B40" s="16" t="s">
        <v>129</v>
      </c>
      <c r="C40" s="16" t="str">
        <f t="shared" si="0"/>
        <v>NM-NEW MEXICO</v>
      </c>
      <c r="D40" s="16" t="s">
        <v>130</v>
      </c>
      <c r="E40" s="20">
        <v>35</v>
      </c>
      <c r="F40" s="16" t="str">
        <f t="shared" si="2"/>
        <v>35-New Mexico </v>
      </c>
    </row>
    <row r="41" spans="1:6" ht="12.75">
      <c r="A41" s="16" t="s">
        <v>131</v>
      </c>
      <c r="B41" s="16" t="s">
        <v>132</v>
      </c>
      <c r="C41" s="16" t="str">
        <f t="shared" si="0"/>
        <v>NV-NEVADA</v>
      </c>
      <c r="D41" s="16" t="s">
        <v>133</v>
      </c>
      <c r="E41" s="20">
        <v>32</v>
      </c>
      <c r="F41" s="16" t="str">
        <f t="shared" si="2"/>
        <v>32-Nevada </v>
      </c>
    </row>
    <row r="42" spans="1:6" ht="12.75">
      <c r="A42" s="16" t="s">
        <v>134</v>
      </c>
      <c r="B42" s="16" t="s">
        <v>135</v>
      </c>
      <c r="C42" s="16" t="str">
        <f t="shared" si="0"/>
        <v>NY-NEW YORK</v>
      </c>
      <c r="D42" s="16" t="s">
        <v>136</v>
      </c>
      <c r="E42" s="20">
        <v>36</v>
      </c>
      <c r="F42" s="16" t="str">
        <f t="shared" si="2"/>
        <v>36-New York </v>
      </c>
    </row>
    <row r="43" spans="1:6" ht="12.75">
      <c r="A43" s="16" t="s">
        <v>137</v>
      </c>
      <c r="B43" s="16" t="s">
        <v>138</v>
      </c>
      <c r="C43" s="16" t="str">
        <f t="shared" si="0"/>
        <v>OH-OHIO</v>
      </c>
      <c r="D43" s="16" t="s">
        <v>139</v>
      </c>
      <c r="E43" s="20">
        <v>39</v>
      </c>
      <c r="F43" s="16" t="str">
        <f t="shared" si="2"/>
        <v>39-Ohio </v>
      </c>
    </row>
    <row r="44" spans="1:6" ht="12.75">
      <c r="A44" s="16" t="s">
        <v>140</v>
      </c>
      <c r="B44" s="16" t="s">
        <v>141</v>
      </c>
      <c r="C44" s="16" t="str">
        <f t="shared" si="0"/>
        <v>OK-OKLAHOMA</v>
      </c>
      <c r="D44" s="16" t="s">
        <v>142</v>
      </c>
      <c r="E44" s="20">
        <v>40</v>
      </c>
      <c r="F44" s="16" t="str">
        <f t="shared" si="2"/>
        <v>40-Oklahoma </v>
      </c>
    </row>
    <row r="45" spans="1:6" ht="12.75">
      <c r="A45" s="16" t="s">
        <v>143</v>
      </c>
      <c r="B45" s="16" t="s">
        <v>144</v>
      </c>
      <c r="C45" s="16" t="str">
        <f t="shared" si="0"/>
        <v>OR-OREGON</v>
      </c>
      <c r="D45" s="16" t="s">
        <v>145</v>
      </c>
      <c r="E45" s="20">
        <v>41</v>
      </c>
      <c r="F45" s="16" t="str">
        <f t="shared" si="2"/>
        <v>41-Oregon </v>
      </c>
    </row>
    <row r="46" spans="1:6" ht="12.75">
      <c r="A46" s="16" t="s">
        <v>146</v>
      </c>
      <c r="B46" s="16" t="s">
        <v>147</v>
      </c>
      <c r="C46" s="16" t="str">
        <f t="shared" si="0"/>
        <v>PA-PENNSYLVANIA</v>
      </c>
      <c r="D46" s="16" t="s">
        <v>148</v>
      </c>
      <c r="E46" s="20">
        <v>42</v>
      </c>
      <c r="F46" s="16" t="str">
        <f t="shared" si="2"/>
        <v>42-Pennsylvania </v>
      </c>
    </row>
    <row r="47" spans="1:6" ht="12.75">
      <c r="A47" s="16" t="s">
        <v>149</v>
      </c>
      <c r="B47" s="16" t="s">
        <v>150</v>
      </c>
      <c r="C47" s="16" t="str">
        <f t="shared" si="0"/>
        <v>PR-PUERTO RICO</v>
      </c>
      <c r="D47" s="16" t="s">
        <v>151</v>
      </c>
      <c r="E47" s="20">
        <v>72</v>
      </c>
      <c r="F47" s="16" t="str">
        <f t="shared" si="2"/>
        <v>72-Puerto Rico </v>
      </c>
    </row>
    <row r="48" spans="1:6" ht="12.75">
      <c r="A48" s="16" t="s">
        <v>152</v>
      </c>
      <c r="B48" s="16" t="s">
        <v>153</v>
      </c>
      <c r="C48" s="16" t="str">
        <f t="shared" si="0"/>
        <v>PW-PALAU</v>
      </c>
      <c r="D48" s="16" t="s">
        <v>154</v>
      </c>
      <c r="E48" s="20">
        <v>70</v>
      </c>
      <c r="F48" s="16" t="str">
        <f t="shared" si="2"/>
        <v>70-Palau </v>
      </c>
    </row>
    <row r="49" spans="1:6" ht="12.75">
      <c r="A49" s="16" t="s">
        <v>155</v>
      </c>
      <c r="B49" s="16" t="s">
        <v>156</v>
      </c>
      <c r="C49" s="16" t="str">
        <f t="shared" si="0"/>
        <v>RI-RHODE ISLAND</v>
      </c>
      <c r="D49" s="16" t="s">
        <v>157</v>
      </c>
      <c r="E49" s="20">
        <v>44</v>
      </c>
      <c r="F49" s="16" t="str">
        <f t="shared" si="2"/>
        <v>44-Rhode Island </v>
      </c>
    </row>
    <row r="50" spans="1:6" ht="12.75">
      <c r="A50" s="16" t="s">
        <v>158</v>
      </c>
      <c r="B50" s="16" t="s">
        <v>159</v>
      </c>
      <c r="C50" s="16" t="str">
        <f t="shared" si="0"/>
        <v>SC-SOUTH CAROLINA</v>
      </c>
      <c r="D50" s="16" t="s">
        <v>160</v>
      </c>
      <c r="E50" s="20">
        <v>45</v>
      </c>
      <c r="F50" s="16" t="str">
        <f t="shared" si="2"/>
        <v>45-South Carolina </v>
      </c>
    </row>
    <row r="51" spans="1:6" ht="12.75">
      <c r="A51" s="16" t="s">
        <v>161</v>
      </c>
      <c r="B51" s="16" t="s">
        <v>162</v>
      </c>
      <c r="C51" s="16" t="str">
        <f t="shared" si="0"/>
        <v>SD-SOUTH DAKOTA</v>
      </c>
      <c r="D51" s="16" t="s">
        <v>163</v>
      </c>
      <c r="E51" s="20">
        <v>46</v>
      </c>
      <c r="F51" s="16" t="str">
        <f t="shared" si="2"/>
        <v>46-South Dakota </v>
      </c>
    </row>
    <row r="52" spans="1:6" ht="12.75">
      <c r="A52" s="16" t="s">
        <v>164</v>
      </c>
      <c r="B52" s="16" t="s">
        <v>165</v>
      </c>
      <c r="C52" s="16" t="str">
        <f t="shared" si="0"/>
        <v>TN-TENNESSEE</v>
      </c>
      <c r="D52" s="16" t="s">
        <v>166</v>
      </c>
      <c r="E52" s="20">
        <v>47</v>
      </c>
      <c r="F52" s="16" t="str">
        <f t="shared" si="2"/>
        <v>47-Tennessee </v>
      </c>
    </row>
    <row r="53" spans="1:6" ht="12.75">
      <c r="A53" s="16" t="s">
        <v>167</v>
      </c>
      <c r="B53" s="16" t="s">
        <v>168</v>
      </c>
      <c r="C53" s="16" t="str">
        <f t="shared" si="0"/>
        <v>TX-TEXAS</v>
      </c>
      <c r="D53" s="16" t="s">
        <v>169</v>
      </c>
      <c r="E53" s="20">
        <v>48</v>
      </c>
      <c r="F53" s="16" t="str">
        <f t="shared" si="2"/>
        <v>48-Texas </v>
      </c>
    </row>
    <row r="54" spans="1:6" ht="12.75">
      <c r="A54" s="16" t="s">
        <v>170</v>
      </c>
      <c r="B54" s="16" t="s">
        <v>171</v>
      </c>
      <c r="C54" s="16" t="str">
        <f t="shared" si="0"/>
        <v>UT-UTAH</v>
      </c>
      <c r="D54" s="16" t="s">
        <v>172</v>
      </c>
      <c r="E54" s="20">
        <v>49</v>
      </c>
      <c r="F54" s="16" t="str">
        <f t="shared" si="2"/>
        <v>49-Utah </v>
      </c>
    </row>
    <row r="55" spans="1:6" ht="12.75">
      <c r="A55" s="16" t="s">
        <v>173</v>
      </c>
      <c r="B55" s="16" t="s">
        <v>174</v>
      </c>
      <c r="C55" s="16" t="str">
        <f t="shared" si="0"/>
        <v>VA-VIRGINIA</v>
      </c>
      <c r="D55" s="16" t="s">
        <v>175</v>
      </c>
      <c r="E55" s="20">
        <v>51</v>
      </c>
      <c r="F55" s="16" t="str">
        <f t="shared" si="2"/>
        <v>51-Virginia </v>
      </c>
    </row>
    <row r="56" spans="1:6" ht="12.75">
      <c r="A56" s="16" t="s">
        <v>176</v>
      </c>
      <c r="B56" s="16" t="s">
        <v>177</v>
      </c>
      <c r="C56" s="16" t="str">
        <f t="shared" si="0"/>
        <v>VI-VIRGIN ISLANDS</v>
      </c>
      <c r="D56" s="16" t="s">
        <v>178</v>
      </c>
      <c r="E56" s="20">
        <v>78</v>
      </c>
      <c r="F56" s="16" t="str">
        <f t="shared" si="2"/>
        <v>78-Virgin Islands of the U.S. </v>
      </c>
    </row>
    <row r="57" spans="1:6" ht="12.75">
      <c r="A57" s="16" t="s">
        <v>179</v>
      </c>
      <c r="B57" s="16" t="s">
        <v>180</v>
      </c>
      <c r="C57" s="16" t="str">
        <f t="shared" si="0"/>
        <v>VT-VERMONT</v>
      </c>
      <c r="D57" s="16" t="s">
        <v>181</v>
      </c>
      <c r="E57" s="20">
        <v>50</v>
      </c>
      <c r="F57" s="16" t="str">
        <f t="shared" si="2"/>
        <v>50-Vermont </v>
      </c>
    </row>
    <row r="58" spans="1:6" ht="12.75">
      <c r="A58" s="16" t="s">
        <v>182</v>
      </c>
      <c r="B58" s="16" t="s">
        <v>183</v>
      </c>
      <c r="C58" s="16" t="str">
        <f t="shared" si="0"/>
        <v>WA-WASHINGTON</v>
      </c>
      <c r="D58" s="16" t="s">
        <v>184</v>
      </c>
      <c r="E58" s="20">
        <v>53</v>
      </c>
      <c r="F58" s="16" t="str">
        <f t="shared" si="2"/>
        <v>53-Washington </v>
      </c>
    </row>
    <row r="59" spans="1:6" ht="12.75">
      <c r="A59" s="16" t="s">
        <v>185</v>
      </c>
      <c r="B59" s="16" t="s">
        <v>186</v>
      </c>
      <c r="C59" s="16" t="str">
        <f t="shared" si="0"/>
        <v>WI-WISCONSIN</v>
      </c>
      <c r="D59" s="16" t="s">
        <v>187</v>
      </c>
      <c r="E59" s="20">
        <v>55</v>
      </c>
      <c r="F59" s="16" t="str">
        <f t="shared" si="2"/>
        <v>55-Wisconsin </v>
      </c>
    </row>
    <row r="60" spans="1:6" ht="12.75">
      <c r="A60" s="16" t="s">
        <v>188</v>
      </c>
      <c r="B60" s="16" t="s">
        <v>189</v>
      </c>
      <c r="C60" s="16" t="str">
        <f t="shared" si="0"/>
        <v>WV-WEST VIRGINIA</v>
      </c>
      <c r="D60" s="16" t="s">
        <v>190</v>
      </c>
      <c r="E60" s="20">
        <v>54</v>
      </c>
      <c r="F60" s="16" t="str">
        <f t="shared" si="2"/>
        <v>54-West Virginia </v>
      </c>
    </row>
    <row r="61" spans="1:6" ht="12.75">
      <c r="A61" s="16" t="s">
        <v>191</v>
      </c>
      <c r="B61" s="16" t="s">
        <v>192</v>
      </c>
      <c r="C61" s="16" t="str">
        <f t="shared" si="0"/>
        <v>WY-WYOMING</v>
      </c>
      <c r="D61" s="16" t="s">
        <v>193</v>
      </c>
      <c r="E61" s="20">
        <v>56</v>
      </c>
      <c r="F61" s="16" t="str">
        <f t="shared" si="2"/>
        <v>56-Wyoming </v>
      </c>
    </row>
    <row r="62" spans="1:6" ht="13.5" customHeight="1">
      <c r="A62" s="16" t="s">
        <v>194</v>
      </c>
      <c r="B62" s="16" t="s">
        <v>195</v>
      </c>
      <c r="C62" s="16" t="str">
        <f t="shared" si="0"/>
        <v>UM -U.S. Minor Outlying Islands </v>
      </c>
      <c r="D62" s="16" t="s">
        <v>195</v>
      </c>
      <c r="E62" s="20">
        <v>74</v>
      </c>
      <c r="F62" s="16" t="str">
        <f t="shared" si="2"/>
        <v>74-U.S. Minor Outlying Islands </v>
      </c>
    </row>
    <row r="63" spans="1:6" ht="12.75">
      <c r="A63" s="17">
        <f>E63</f>
        <v>81</v>
      </c>
      <c r="B63" s="16" t="s">
        <v>196</v>
      </c>
      <c r="C63" s="16" t="str">
        <f t="shared" si="0"/>
        <v>81-Baker Island </v>
      </c>
      <c r="D63" s="16" t="s">
        <v>196</v>
      </c>
      <c r="E63" s="20">
        <v>81</v>
      </c>
      <c r="F63" s="16" t="str">
        <f t="shared" si="2"/>
        <v>81-Baker Island </v>
      </c>
    </row>
    <row r="64" spans="1:6" ht="12.75">
      <c r="A64" s="17">
        <f aca="true" t="shared" si="3" ref="A64:A71">E64</f>
        <v>84</v>
      </c>
      <c r="B64" s="16" t="s">
        <v>197</v>
      </c>
      <c r="C64" s="16" t="str">
        <f t="shared" si="0"/>
        <v>84-Howland Island </v>
      </c>
      <c r="D64" s="16" t="s">
        <v>197</v>
      </c>
      <c r="E64" s="20">
        <v>84</v>
      </c>
      <c r="F64" s="16" t="str">
        <f t="shared" si="2"/>
        <v>84-Howland Island </v>
      </c>
    </row>
    <row r="65" spans="1:6" ht="12.75">
      <c r="A65" s="17">
        <f t="shared" si="3"/>
        <v>86</v>
      </c>
      <c r="B65" s="16" t="s">
        <v>198</v>
      </c>
      <c r="C65" s="16" t="str">
        <f t="shared" si="0"/>
        <v>86-Jarvis Island </v>
      </c>
      <c r="D65" s="16" t="s">
        <v>198</v>
      </c>
      <c r="E65" s="20">
        <v>86</v>
      </c>
      <c r="F65" s="16" t="str">
        <f t="shared" si="2"/>
        <v>86-Jarvis Island </v>
      </c>
    </row>
    <row r="66" spans="1:6" ht="12.75">
      <c r="A66" s="17">
        <f t="shared" si="3"/>
        <v>67</v>
      </c>
      <c r="B66" s="16" t="s">
        <v>199</v>
      </c>
      <c r="C66" s="16" t="str">
        <f t="shared" si="0"/>
        <v>67-Johnston Atoll </v>
      </c>
      <c r="D66" s="16" t="s">
        <v>199</v>
      </c>
      <c r="E66" s="20">
        <v>67</v>
      </c>
      <c r="F66" s="16" t="str">
        <f t="shared" si="2"/>
        <v>67-Johnston Atoll </v>
      </c>
    </row>
    <row r="67" spans="1:6" ht="12.75">
      <c r="A67" s="17">
        <f t="shared" si="3"/>
        <v>89</v>
      </c>
      <c r="B67" s="16" t="s">
        <v>200</v>
      </c>
      <c r="C67" s="16" t="str">
        <f aca="true" t="shared" si="4" ref="C67:C76">A67&amp;"-"&amp;B67</f>
        <v>89-Kingman Reef </v>
      </c>
      <c r="D67" s="16" t="s">
        <v>200</v>
      </c>
      <c r="E67" s="20">
        <v>89</v>
      </c>
      <c r="F67" s="16" t="str">
        <f aca="true" t="shared" si="5" ref="F67:F76">CONCATENATE(E67,"-",D67)</f>
        <v>89-Kingman Reef </v>
      </c>
    </row>
    <row r="68" spans="1:6" ht="12.75">
      <c r="A68" s="17">
        <f t="shared" si="3"/>
        <v>71</v>
      </c>
      <c r="B68" s="16" t="s">
        <v>201</v>
      </c>
      <c r="C68" s="16" t="str">
        <f t="shared" si="4"/>
        <v>71-Midway Islands </v>
      </c>
      <c r="D68" s="16" t="s">
        <v>201</v>
      </c>
      <c r="E68" s="20">
        <v>71</v>
      </c>
      <c r="F68" s="16" t="str">
        <f t="shared" si="5"/>
        <v>71-Midway Islands </v>
      </c>
    </row>
    <row r="69" spans="1:6" ht="12.75">
      <c r="A69" s="17">
        <f t="shared" si="3"/>
        <v>76</v>
      </c>
      <c r="B69" s="16" t="s">
        <v>202</v>
      </c>
      <c r="C69" s="16" t="str">
        <f t="shared" si="4"/>
        <v>76-Navassa Island </v>
      </c>
      <c r="D69" s="16" t="s">
        <v>202</v>
      </c>
      <c r="E69" s="20">
        <v>76</v>
      </c>
      <c r="F69" s="16" t="str">
        <f t="shared" si="5"/>
        <v>76-Navassa Island </v>
      </c>
    </row>
    <row r="70" spans="1:6" ht="12.75">
      <c r="A70" s="17">
        <f t="shared" si="3"/>
        <v>95</v>
      </c>
      <c r="B70" s="16" t="s">
        <v>203</v>
      </c>
      <c r="C70" s="16" t="str">
        <f t="shared" si="4"/>
        <v>95-Palmyra Atoll </v>
      </c>
      <c r="D70" s="16" t="s">
        <v>203</v>
      </c>
      <c r="E70" s="20">
        <v>95</v>
      </c>
      <c r="F70" s="16" t="str">
        <f t="shared" si="5"/>
        <v>95-Palmyra Atoll </v>
      </c>
    </row>
    <row r="71" spans="1:6" ht="12.75">
      <c r="A71" s="17">
        <f t="shared" si="3"/>
        <v>79</v>
      </c>
      <c r="B71" s="16" t="s">
        <v>204</v>
      </c>
      <c r="C71" s="16" t="str">
        <f t="shared" si="4"/>
        <v>79-Wake Island </v>
      </c>
      <c r="D71" s="16" t="s">
        <v>204</v>
      </c>
      <c r="E71" s="20">
        <v>79</v>
      </c>
      <c r="F71" s="16" t="str">
        <f t="shared" si="5"/>
        <v>79-Wake Island </v>
      </c>
    </row>
    <row r="72" spans="1:6" ht="12.75">
      <c r="A72" s="18" t="s">
        <v>205</v>
      </c>
      <c r="B72" s="16" t="s">
        <v>206</v>
      </c>
      <c r="C72" s="16" t="str">
        <f t="shared" si="4"/>
        <v>03-American Samoa-(FIPS 5-1 reserved code)</v>
      </c>
      <c r="D72" s="15" t="s">
        <v>206</v>
      </c>
      <c r="E72" s="21" t="s">
        <v>205</v>
      </c>
      <c r="F72" s="16" t="str">
        <f t="shared" si="5"/>
        <v>03-American Samoa-(FIPS 5-1 reserved code)</v>
      </c>
    </row>
    <row r="73" spans="1:6" ht="12.75">
      <c r="A73" s="18" t="s">
        <v>207</v>
      </c>
      <c r="B73" s="16" t="s">
        <v>208</v>
      </c>
      <c r="C73" s="16" t="str">
        <f t="shared" si="4"/>
        <v>07-Canal Zone-(FIPS 5-1 reserved code)</v>
      </c>
      <c r="D73" s="15" t="s">
        <v>208</v>
      </c>
      <c r="E73" s="21" t="s">
        <v>207</v>
      </c>
      <c r="F73" s="16" t="str">
        <f t="shared" si="5"/>
        <v>07-Canal Zone-(FIPS 5-1 reserved code)</v>
      </c>
    </row>
    <row r="74" spans="1:6" ht="12.75">
      <c r="A74" s="17">
        <f>E74</f>
        <v>14</v>
      </c>
      <c r="B74" s="16" t="s">
        <v>209</v>
      </c>
      <c r="C74" s="16" t="str">
        <f t="shared" si="4"/>
        <v>14-Guam-(FIPS 5-1 reserved code)</v>
      </c>
      <c r="D74" s="15" t="s">
        <v>209</v>
      </c>
      <c r="E74" s="20">
        <v>14</v>
      </c>
      <c r="F74" s="16" t="str">
        <f t="shared" si="5"/>
        <v>14-Guam-(FIPS 5-1 reserved code)</v>
      </c>
    </row>
    <row r="75" spans="1:6" ht="12.75">
      <c r="A75" s="17">
        <f>E75</f>
        <v>43</v>
      </c>
      <c r="B75" s="16" t="s">
        <v>210</v>
      </c>
      <c r="C75" s="16" t="str">
        <f t="shared" si="4"/>
        <v>43-Puerto Rico-(FIPS 5-1 reserved code)</v>
      </c>
      <c r="D75" s="15" t="s">
        <v>210</v>
      </c>
      <c r="E75" s="20">
        <v>43</v>
      </c>
      <c r="F75" s="16" t="str">
        <f t="shared" si="5"/>
        <v>43-Puerto Rico-(FIPS 5-1 reserved code)</v>
      </c>
    </row>
    <row r="76" spans="1:6" ht="12.75">
      <c r="A76" s="17">
        <f>E76</f>
        <v>52</v>
      </c>
      <c r="B76" s="16" t="s">
        <v>211</v>
      </c>
      <c r="C76" s="16" t="str">
        <f t="shared" si="4"/>
        <v>52-Virgin Islands of the U.S.-(FIPS 5-1 reserved code)</v>
      </c>
      <c r="D76" s="15" t="s">
        <v>211</v>
      </c>
      <c r="E76" s="20">
        <v>52</v>
      </c>
      <c r="F76" s="16" t="str">
        <f t="shared" si="5"/>
        <v>52-Virgin Islands of the U.S.-(FIPS 5-1 reserved code)</v>
      </c>
    </row>
    <row r="77" spans="5:6" ht="15">
      <c r="E77"/>
      <c r="F77"/>
    </row>
  </sheetData>
  <sheetProtection password="9D1B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2" width="12.7109375" style="35" customWidth="1"/>
    <col min="3" max="3" width="6.00390625" style="35" bestFit="1" customWidth="1"/>
    <col min="5" max="5" width="16.140625" style="0" bestFit="1" customWidth="1"/>
    <col min="6" max="6" width="9.8515625" style="0" bestFit="1" customWidth="1"/>
    <col min="7" max="7" width="40.421875" style="36" customWidth="1"/>
    <col min="8" max="8" width="23.57421875" style="37" bestFit="1" customWidth="1"/>
    <col min="9" max="9" width="23.421875" style="37" bestFit="1" customWidth="1"/>
    <col min="10" max="10" width="38.140625" style="0" hidden="1" customWidth="1"/>
    <col min="11" max="12" width="0" style="0" hidden="1" customWidth="1"/>
    <col min="13" max="13" width="22.140625" style="36" bestFit="1" customWidth="1"/>
    <col min="14" max="14" width="2.00390625" style="0" hidden="1" customWidth="1"/>
    <col min="15" max="15" width="16.421875" style="0" bestFit="1" customWidth="1"/>
  </cols>
  <sheetData>
    <row r="1" spans="1:15" ht="27" customHeight="1">
      <c r="A1" s="96" t="s">
        <v>319</v>
      </c>
      <c r="B1" s="97"/>
      <c r="C1" s="97"/>
      <c r="D1" s="97"/>
      <c r="E1" s="97"/>
      <c r="F1" s="97"/>
      <c r="G1" s="97"/>
      <c r="H1" s="97"/>
      <c r="I1" s="97"/>
      <c r="J1" s="97"/>
      <c r="K1" s="98"/>
      <c r="L1" s="33"/>
      <c r="M1" s="34"/>
      <c r="N1" s="34"/>
      <c r="O1" s="34"/>
    </row>
    <row r="2" spans="1:15" ht="15">
      <c r="A2" s="35" t="s">
        <v>320</v>
      </c>
      <c r="B2" s="35" t="s">
        <v>321</v>
      </c>
      <c r="C2" s="35" t="s">
        <v>322</v>
      </c>
      <c r="D2" t="s">
        <v>323</v>
      </c>
      <c r="E2" t="s">
        <v>324</v>
      </c>
      <c r="F2" t="s">
        <v>325</v>
      </c>
      <c r="G2" s="36" t="s">
        <v>326</v>
      </c>
      <c r="H2" s="37" t="s">
        <v>327</v>
      </c>
      <c r="I2" s="37" t="s">
        <v>328</v>
      </c>
      <c r="M2" s="37" t="s">
        <v>329</v>
      </c>
      <c r="O2" t="s">
        <v>330</v>
      </c>
    </row>
    <row r="3" spans="1:15" ht="15">
      <c r="A3" s="35" t="s">
        <v>331</v>
      </c>
      <c r="B3" s="35" t="s">
        <v>331</v>
      </c>
      <c r="C3" s="35" t="s">
        <v>332</v>
      </c>
      <c r="D3" t="s">
        <v>331</v>
      </c>
      <c r="E3" t="s">
        <v>333</v>
      </c>
      <c r="F3" s="35" t="s">
        <v>334</v>
      </c>
      <c r="G3" s="36" t="s">
        <v>335</v>
      </c>
      <c r="H3" s="37" t="s">
        <v>336</v>
      </c>
      <c r="I3" s="37" t="s">
        <v>337</v>
      </c>
      <c r="M3" s="37" t="s">
        <v>334</v>
      </c>
      <c r="N3" s="35"/>
      <c r="O3" s="37" t="s">
        <v>334</v>
      </c>
    </row>
    <row r="4" spans="1:15" ht="15">
      <c r="A4" s="35">
        <v>13</v>
      </c>
      <c r="B4" s="35">
        <v>4</v>
      </c>
      <c r="C4" s="35">
        <v>24</v>
      </c>
      <c r="E4" t="s">
        <v>338</v>
      </c>
      <c r="F4" s="35">
        <v>5352930</v>
      </c>
      <c r="G4" s="36" t="s">
        <v>339</v>
      </c>
      <c r="H4" s="36">
        <v>-116549303</v>
      </c>
      <c r="I4" s="36">
        <v>-116188957</v>
      </c>
      <c r="J4" t="s">
        <v>340</v>
      </c>
      <c r="M4" s="38">
        <f>0+'[1]Employee Count'!B1</f>
        <v>0</v>
      </c>
      <c r="N4" s="39"/>
      <c r="O4" s="39">
        <f>0+'[1]Employee Count'!B3</f>
        <v>0</v>
      </c>
    </row>
    <row r="5" spans="1:15" ht="15">
      <c r="A5" s="35">
        <v>13</v>
      </c>
      <c r="B5" s="35">
        <v>4</v>
      </c>
      <c r="C5" s="35">
        <v>24</v>
      </c>
      <c r="E5" t="s">
        <v>338</v>
      </c>
      <c r="F5" s="35">
        <v>5350929</v>
      </c>
      <c r="G5" s="36" t="s">
        <v>341</v>
      </c>
      <c r="H5" s="41">
        <v>-186594.27</v>
      </c>
      <c r="I5" s="41">
        <v>-186594.27</v>
      </c>
      <c r="J5" t="s">
        <v>340</v>
      </c>
      <c r="M5" s="38"/>
      <c r="N5" s="39"/>
      <c r="O5" s="39"/>
    </row>
    <row r="6" spans="1:15" ht="15.75" thickBot="1">
      <c r="A6" s="35">
        <v>13</v>
      </c>
      <c r="B6" s="35">
        <v>4</v>
      </c>
      <c r="C6" s="35">
        <v>24</v>
      </c>
      <c r="E6" t="s">
        <v>338</v>
      </c>
      <c r="F6" s="35">
        <v>5350925</v>
      </c>
      <c r="G6" s="36" t="s">
        <v>342</v>
      </c>
      <c r="H6" s="42">
        <v>-221302.06</v>
      </c>
      <c r="I6" s="42">
        <v>-175074.36</v>
      </c>
      <c r="J6" t="s">
        <v>340</v>
      </c>
      <c r="M6" s="43"/>
      <c r="N6" s="39"/>
      <c r="O6" s="44"/>
    </row>
    <row r="7" spans="6:15" ht="15">
      <c r="F7" s="35"/>
      <c r="H7" s="45">
        <f>SUM(H4:H6)</f>
        <v>-116957199.33</v>
      </c>
      <c r="I7" s="45">
        <f>SUM(I4:I6)</f>
        <v>-116550625.63</v>
      </c>
      <c r="J7" t="s">
        <v>343</v>
      </c>
      <c r="M7" s="38">
        <f>SUM(M4:M6)</f>
        <v>0</v>
      </c>
      <c r="N7" s="38">
        <f>SUM(N4:N6)</f>
        <v>0</v>
      </c>
      <c r="O7" s="46">
        <f>SUM(O4:O6)</f>
        <v>0</v>
      </c>
    </row>
    <row r="8" spans="6:15" ht="15">
      <c r="F8" s="35"/>
      <c r="H8" s="41"/>
      <c r="I8" s="41"/>
      <c r="M8" s="37"/>
      <c r="N8" s="35"/>
      <c r="O8" s="35"/>
    </row>
    <row r="9" spans="1:15" ht="15.75" thickBot="1">
      <c r="A9" s="35">
        <v>13</v>
      </c>
      <c r="B9" s="35">
        <v>4</v>
      </c>
      <c r="C9" s="35">
        <v>24</v>
      </c>
      <c r="E9" t="s">
        <v>338</v>
      </c>
      <c r="F9" s="35">
        <v>5350927</v>
      </c>
      <c r="G9" s="36" t="s">
        <v>344</v>
      </c>
      <c r="H9" s="47">
        <v>-100589151</v>
      </c>
      <c r="I9" s="47">
        <v>-97143180</v>
      </c>
      <c r="J9" t="s">
        <v>345</v>
      </c>
      <c r="M9" s="48"/>
      <c r="N9" s="35"/>
      <c r="O9" s="49"/>
    </row>
    <row r="10" spans="6:15" ht="15">
      <c r="F10" s="35"/>
      <c r="H10" s="45">
        <f>SUM(H9)</f>
        <v>-100589151</v>
      </c>
      <c r="I10" s="45">
        <f>SUM(I9)</f>
        <v>-97143180</v>
      </c>
      <c r="J10" t="s">
        <v>346</v>
      </c>
      <c r="M10" s="37"/>
      <c r="N10" s="35"/>
      <c r="O10" s="35"/>
    </row>
    <row r="11" spans="6:15" ht="15">
      <c r="F11" s="35"/>
      <c r="H11" s="41"/>
      <c r="I11" s="41"/>
      <c r="M11" s="37"/>
      <c r="N11" s="35"/>
      <c r="O11" s="35"/>
    </row>
    <row r="12" spans="1:15" ht="15">
      <c r="A12" s="35">
        <v>13</v>
      </c>
      <c r="B12" s="35">
        <v>4</v>
      </c>
      <c r="C12" s="35">
        <v>24</v>
      </c>
      <c r="E12" t="s">
        <v>338</v>
      </c>
      <c r="F12" s="35">
        <v>5352042</v>
      </c>
      <c r="G12" s="36" t="s">
        <v>347</v>
      </c>
      <c r="H12" s="36">
        <v>-502296761</v>
      </c>
      <c r="I12" s="36">
        <v>-502296761</v>
      </c>
      <c r="M12" s="38">
        <v>0</v>
      </c>
      <c r="N12" s="39"/>
      <c r="O12" s="39">
        <v>0</v>
      </c>
    </row>
    <row r="13" spans="1:15" ht="15">
      <c r="A13" s="35">
        <v>13</v>
      </c>
      <c r="B13" s="35">
        <v>4</v>
      </c>
      <c r="C13" s="35">
        <v>24</v>
      </c>
      <c r="E13" t="s">
        <v>338</v>
      </c>
      <c r="F13" s="35">
        <v>5352060</v>
      </c>
      <c r="G13" s="36" t="s">
        <v>348</v>
      </c>
      <c r="H13" s="36">
        <v>-94540502</v>
      </c>
      <c r="I13" s="36">
        <v>-94540502</v>
      </c>
      <c r="M13" s="38">
        <v>0</v>
      </c>
      <c r="N13" s="39"/>
      <c r="O13" s="39">
        <v>0</v>
      </c>
    </row>
    <row r="14" spans="1:15" ht="15">
      <c r="A14" s="35">
        <v>13</v>
      </c>
      <c r="B14" s="35">
        <v>4</v>
      </c>
      <c r="C14" s="35">
        <v>24</v>
      </c>
      <c r="E14" t="s">
        <v>338</v>
      </c>
      <c r="F14" s="35">
        <v>5352062</v>
      </c>
      <c r="G14" s="36" t="s">
        <v>349</v>
      </c>
      <c r="H14" s="36">
        <v>-60669070</v>
      </c>
      <c r="I14" s="36">
        <v>-60669070</v>
      </c>
      <c r="M14" s="38">
        <v>0</v>
      </c>
      <c r="N14" s="39"/>
      <c r="O14" s="39">
        <v>0</v>
      </c>
    </row>
    <row r="15" spans="1:15" ht="15">
      <c r="A15" s="35">
        <v>13</v>
      </c>
      <c r="B15" s="35">
        <v>4</v>
      </c>
      <c r="C15" s="35">
        <v>24</v>
      </c>
      <c r="E15" t="s">
        <v>338</v>
      </c>
      <c r="F15" s="35">
        <v>5352064</v>
      </c>
      <c r="G15" s="36" t="s">
        <v>350</v>
      </c>
      <c r="H15" s="36">
        <v>-20549686</v>
      </c>
      <c r="I15" s="36">
        <v>-20549686</v>
      </c>
      <c r="M15" s="38">
        <v>0</v>
      </c>
      <c r="N15" s="39"/>
      <c r="O15" s="39">
        <v>0</v>
      </c>
    </row>
    <row r="16" spans="1:15" ht="15">
      <c r="A16" s="35">
        <v>13</v>
      </c>
      <c r="B16" s="35">
        <v>4</v>
      </c>
      <c r="C16" s="35">
        <v>24</v>
      </c>
      <c r="E16" t="s">
        <v>338</v>
      </c>
      <c r="F16" s="35">
        <v>5352065</v>
      </c>
      <c r="G16" s="36" t="s">
        <v>351</v>
      </c>
      <c r="H16" s="36">
        <v>-14463950</v>
      </c>
      <c r="I16" s="36">
        <v>-14463950</v>
      </c>
      <c r="J16" s="50"/>
      <c r="K16" s="50"/>
      <c r="L16" s="50"/>
      <c r="M16" s="51">
        <v>0</v>
      </c>
      <c r="N16" s="39"/>
      <c r="O16" s="39">
        <v>0</v>
      </c>
    </row>
    <row r="17" spans="1:15" ht="15">
      <c r="A17" s="35">
        <v>13</v>
      </c>
      <c r="B17" s="35">
        <v>4</v>
      </c>
      <c r="C17" s="35">
        <v>24</v>
      </c>
      <c r="E17" t="s">
        <v>338</v>
      </c>
      <c r="F17" s="35">
        <v>5352066</v>
      </c>
      <c r="G17" s="36" t="s">
        <v>352</v>
      </c>
      <c r="H17" s="36">
        <v>-14353001</v>
      </c>
      <c r="I17" s="36">
        <v>-14353001</v>
      </c>
      <c r="M17" s="51">
        <v>0</v>
      </c>
      <c r="N17" s="39"/>
      <c r="O17" s="39">
        <v>0</v>
      </c>
    </row>
    <row r="18" spans="1:15" ht="15">
      <c r="A18" s="35">
        <v>13</v>
      </c>
      <c r="B18" s="35">
        <v>4</v>
      </c>
      <c r="C18" s="35">
        <v>24</v>
      </c>
      <c r="E18" t="s">
        <v>338</v>
      </c>
      <c r="F18" s="35">
        <v>5352067</v>
      </c>
      <c r="G18" s="36" t="s">
        <v>353</v>
      </c>
      <c r="H18" s="36">
        <v>-44438546</v>
      </c>
      <c r="I18" s="36">
        <v>-44438546</v>
      </c>
      <c r="J18" s="50"/>
      <c r="K18" s="50"/>
      <c r="L18" s="50"/>
      <c r="M18" s="51">
        <v>0</v>
      </c>
      <c r="N18" s="39"/>
      <c r="O18" s="52">
        <v>0</v>
      </c>
    </row>
    <row r="19" spans="1:15" s="50" customFormat="1" ht="15">
      <c r="A19" s="53">
        <v>13</v>
      </c>
      <c r="B19" s="53">
        <v>4</v>
      </c>
      <c r="C19" s="53">
        <v>24</v>
      </c>
      <c r="E19" s="50" t="s">
        <v>338</v>
      </c>
      <c r="F19" s="53">
        <v>5852960</v>
      </c>
      <c r="G19" s="54" t="s">
        <v>354</v>
      </c>
      <c r="H19" s="55">
        <v>-2039696</v>
      </c>
      <c r="I19" s="56">
        <v>-2039696</v>
      </c>
      <c r="M19" s="51"/>
      <c r="N19" s="52"/>
      <c r="O19" s="52"/>
    </row>
    <row r="20" spans="1:15" s="50" customFormat="1" ht="15">
      <c r="A20" s="53">
        <v>13</v>
      </c>
      <c r="B20" s="53">
        <v>4</v>
      </c>
      <c r="C20" s="53">
        <v>24</v>
      </c>
      <c r="E20" s="50" t="s">
        <v>338</v>
      </c>
      <c r="F20" s="53">
        <v>5852962</v>
      </c>
      <c r="G20" s="54" t="s">
        <v>355</v>
      </c>
      <c r="H20" s="55">
        <v>-887291</v>
      </c>
      <c r="I20" s="56">
        <v>-887291</v>
      </c>
      <c r="M20" s="51"/>
      <c r="N20" s="52"/>
      <c r="O20" s="52"/>
    </row>
    <row r="21" spans="1:15" s="50" customFormat="1" ht="15">
      <c r="A21" s="53">
        <v>13</v>
      </c>
      <c r="B21" s="53">
        <v>4</v>
      </c>
      <c r="C21" s="53">
        <v>24</v>
      </c>
      <c r="E21" s="50" t="s">
        <v>338</v>
      </c>
      <c r="F21" s="53">
        <v>5852966</v>
      </c>
      <c r="G21" s="54" t="s">
        <v>356</v>
      </c>
      <c r="H21" s="55">
        <v>-590351</v>
      </c>
      <c r="I21" s="56">
        <v>-590351</v>
      </c>
      <c r="M21" s="51"/>
      <c r="N21" s="52"/>
      <c r="O21" s="52"/>
    </row>
    <row r="22" spans="1:15" s="50" customFormat="1" ht="15.75" thickBot="1">
      <c r="A22" s="53">
        <v>13</v>
      </c>
      <c r="B22" s="53">
        <v>4</v>
      </c>
      <c r="C22" s="53">
        <v>24</v>
      </c>
      <c r="E22" s="50" t="s">
        <v>338</v>
      </c>
      <c r="F22" s="53">
        <v>5852967</v>
      </c>
      <c r="G22" s="54" t="s">
        <v>357</v>
      </c>
      <c r="H22" s="57">
        <v>-1247094</v>
      </c>
      <c r="I22" s="42">
        <v>-1247094</v>
      </c>
      <c r="J22" s="58"/>
      <c r="K22" s="58"/>
      <c r="L22" s="58"/>
      <c r="M22" s="43"/>
      <c r="N22" s="44"/>
      <c r="O22" s="44"/>
    </row>
    <row r="23" spans="1:15" ht="24.75" customHeight="1" hidden="1" thickBot="1">
      <c r="A23" s="35">
        <v>13</v>
      </c>
      <c r="B23" s="35">
        <v>4</v>
      </c>
      <c r="C23" s="35">
        <v>24</v>
      </c>
      <c r="E23" t="s">
        <v>338</v>
      </c>
      <c r="F23" s="59" t="s">
        <v>358</v>
      </c>
      <c r="G23" s="36" t="s">
        <v>359</v>
      </c>
      <c r="H23" s="60"/>
      <c r="I23" s="60"/>
      <c r="J23" t="s">
        <v>360</v>
      </c>
      <c r="M23" s="43"/>
      <c r="N23" s="39"/>
      <c r="O23" s="39"/>
    </row>
    <row r="24" spans="6:15" ht="15">
      <c r="F24" s="35"/>
      <c r="H24" s="45">
        <f>SUM(H12:H23)</f>
        <v>-756075948</v>
      </c>
      <c r="I24" s="45">
        <f>SUM(I12:I23)</f>
        <v>-756075948</v>
      </c>
      <c r="J24" t="s">
        <v>361</v>
      </c>
      <c r="M24" s="38">
        <f>SUM(M12:M18)</f>
        <v>0</v>
      </c>
      <c r="N24" s="39"/>
      <c r="O24" s="39">
        <f>SUM(O12:O18)</f>
        <v>0</v>
      </c>
    </row>
    <row r="25" spans="6:15" ht="15">
      <c r="F25" s="35"/>
      <c r="H25" s="61"/>
      <c r="I25" s="61"/>
      <c r="M25" s="38"/>
      <c r="N25" s="39"/>
      <c r="O25" s="39"/>
    </row>
    <row r="26" spans="6:15" ht="15">
      <c r="F26" s="35"/>
      <c r="H26" s="61"/>
      <c r="I26" s="61"/>
      <c r="M26" s="37"/>
      <c r="N26" s="35"/>
      <c r="O26" s="35"/>
    </row>
    <row r="27" spans="1:15" ht="15.75" thickBot="1">
      <c r="A27" s="35">
        <v>13</v>
      </c>
      <c r="B27" s="35">
        <v>4</v>
      </c>
      <c r="C27" s="35">
        <v>24</v>
      </c>
      <c r="E27" t="s">
        <v>338</v>
      </c>
      <c r="F27" s="35">
        <v>5351097</v>
      </c>
      <c r="G27" s="36" t="s">
        <v>362</v>
      </c>
      <c r="H27" s="42">
        <v>-25394279</v>
      </c>
      <c r="I27" s="62">
        <v>-24091710</v>
      </c>
      <c r="J27" t="s">
        <v>363</v>
      </c>
      <c r="M27" s="48"/>
      <c r="N27" s="35"/>
      <c r="O27" s="49"/>
    </row>
    <row r="28" spans="8:15" ht="15">
      <c r="H28" s="63">
        <f>SUM(H27)</f>
        <v>-25394279</v>
      </c>
      <c r="I28" s="63">
        <f>SUM(I27)</f>
        <v>-24091710</v>
      </c>
      <c r="J28" t="s">
        <v>364</v>
      </c>
      <c r="M28" s="37"/>
      <c r="N28" s="35"/>
      <c r="O28" s="35"/>
    </row>
    <row r="29" spans="8:15" ht="15">
      <c r="H29" s="61"/>
      <c r="I29" s="61"/>
      <c r="M29" s="37"/>
      <c r="N29" s="35"/>
      <c r="O29" s="35"/>
    </row>
    <row r="30" spans="1:15" ht="15">
      <c r="A30" s="99"/>
      <c r="B30" s="99"/>
      <c r="H30" s="65">
        <f>SUM(H24,H7,H10,H28)</f>
        <v>-999016577.33</v>
      </c>
      <c r="I30" s="65">
        <f>SUM(I24,I7,I10,I28)</f>
        <v>-993861463.63</v>
      </c>
      <c r="J30" t="s">
        <v>365</v>
      </c>
      <c r="M30" s="37">
        <f>SUM(M24,M7,M10,M28)</f>
        <v>0</v>
      </c>
      <c r="N30" s="35"/>
      <c r="O30" s="66">
        <f>(O28+O24+O10+O7)</f>
        <v>0</v>
      </c>
    </row>
    <row r="31" spans="1:11" ht="15">
      <c r="A31" s="39"/>
      <c r="B31" s="39"/>
      <c r="C31" s="39"/>
      <c r="D31" s="40"/>
      <c r="E31" s="40"/>
      <c r="F31" s="40"/>
      <c r="G31" s="67"/>
      <c r="H31" s="68"/>
      <c r="I31" s="68"/>
      <c r="J31" s="40"/>
      <c r="K31" s="40"/>
    </row>
    <row r="32" spans="1:15" ht="15.75" thickBot="1">
      <c r="A32" s="39"/>
      <c r="B32" s="39"/>
      <c r="C32" s="39"/>
      <c r="D32" s="40"/>
      <c r="E32" s="40"/>
      <c r="F32" s="40"/>
      <c r="G32" s="67"/>
      <c r="H32" s="38"/>
      <c r="I32" s="38"/>
      <c r="J32" s="40"/>
      <c r="K32" s="40"/>
      <c r="M32" s="47"/>
      <c r="N32" s="58"/>
      <c r="O32" s="58"/>
    </row>
    <row r="33" spans="1:15" ht="27" customHeight="1" thickBot="1">
      <c r="A33" s="100" t="s">
        <v>366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M33" s="69"/>
      <c r="N33" s="69"/>
      <c r="O33" s="69"/>
    </row>
    <row r="34" spans="1:10" ht="15">
      <c r="A34" s="35" t="s">
        <v>320</v>
      </c>
      <c r="B34" s="35" t="s">
        <v>321</v>
      </c>
      <c r="C34" s="35" t="s">
        <v>322</v>
      </c>
      <c r="D34" t="s">
        <v>323</v>
      </c>
      <c r="E34" t="s">
        <v>324</v>
      </c>
      <c r="F34" t="s">
        <v>325</v>
      </c>
      <c r="G34" t="s">
        <v>326</v>
      </c>
      <c r="H34" s="70" t="s">
        <v>327</v>
      </c>
      <c r="I34" s="70" t="s">
        <v>328</v>
      </c>
      <c r="J34" s="36"/>
    </row>
    <row r="35" spans="7:10" ht="15">
      <c r="G35"/>
      <c r="H35" s="70"/>
      <c r="I35" s="70"/>
      <c r="J35" s="36"/>
    </row>
    <row r="36" spans="1:15" ht="15.75" thickBot="1">
      <c r="A36" s="35">
        <v>13</v>
      </c>
      <c r="B36" s="35">
        <v>4</v>
      </c>
      <c r="C36" s="35">
        <v>11</v>
      </c>
      <c r="E36" t="s">
        <v>367</v>
      </c>
      <c r="F36" s="35">
        <v>7247009</v>
      </c>
      <c r="G36" t="s">
        <v>368</v>
      </c>
      <c r="H36" s="71">
        <v>-998098.24</v>
      </c>
      <c r="I36" s="71">
        <v>-998098.24</v>
      </c>
      <c r="J36" s="36"/>
      <c r="M36" s="47"/>
      <c r="N36" s="58"/>
      <c r="O36" s="58"/>
    </row>
    <row r="37" spans="8:9" ht="15">
      <c r="H37" s="72">
        <f>SUM(H36)</f>
        <v>-998098.24</v>
      </c>
      <c r="I37" s="72">
        <f>SUM(I36)</f>
        <v>-998098.24</v>
      </c>
    </row>
    <row r="38" spans="1:9" ht="15">
      <c r="A38" s="99"/>
      <c r="B38" s="99"/>
      <c r="H38" s="70"/>
      <c r="I38" s="70"/>
    </row>
    <row r="39" spans="1:15" s="50" customFormat="1" ht="15.75" thickBot="1">
      <c r="A39" s="53">
        <v>13</v>
      </c>
      <c r="B39" s="53">
        <v>4</v>
      </c>
      <c r="C39" s="53">
        <v>11</v>
      </c>
      <c r="E39" s="50" t="s">
        <v>367</v>
      </c>
      <c r="F39" s="53">
        <v>8878000</v>
      </c>
      <c r="G39" s="50" t="s">
        <v>369</v>
      </c>
      <c r="H39" s="71">
        <v>-184245.48</v>
      </c>
      <c r="I39" s="71">
        <v>-184245.48</v>
      </c>
      <c r="J39" s="58"/>
      <c r="K39" s="58"/>
      <c r="L39" s="58"/>
      <c r="M39" s="47"/>
      <c r="N39" s="58"/>
      <c r="O39" s="58"/>
    </row>
    <row r="40" spans="1:13" s="50" customFormat="1" ht="15">
      <c r="A40" s="53"/>
      <c r="B40" s="53"/>
      <c r="C40" s="53"/>
      <c r="G40" s="54"/>
      <c r="H40" s="73">
        <f>SUM(H39)</f>
        <v>-184245.48</v>
      </c>
      <c r="I40" s="73">
        <f>SUM(I39)</f>
        <v>-184245.48</v>
      </c>
      <c r="M40" s="54"/>
    </row>
    <row r="41" spans="8:9" ht="15">
      <c r="H41" s="70"/>
      <c r="I41" s="70"/>
    </row>
    <row r="42" spans="8:9" ht="15">
      <c r="H42" s="74">
        <f>SUM(H40,H37)</f>
        <v>-1182343.72</v>
      </c>
      <c r="I42" s="74">
        <f>SUM(I40,I37)</f>
        <v>-1182343.72</v>
      </c>
    </row>
    <row r="43" spans="1:2" ht="15">
      <c r="A43" s="75"/>
      <c r="B43" s="76"/>
    </row>
    <row r="44" spans="1:13" ht="15">
      <c r="A44" s="75"/>
      <c r="B44" s="76"/>
      <c r="H44"/>
      <c r="I44"/>
      <c r="K44" s="36"/>
      <c r="M44"/>
    </row>
    <row r="45" spans="8:13" ht="15">
      <c r="H45" s="36">
        <f>SUM(H30,H42)</f>
        <v>-1000198921.0500001</v>
      </c>
      <c r="I45" s="36">
        <f>SUM(I30,I42)</f>
        <v>-995043807.35</v>
      </c>
      <c r="K45" s="36"/>
      <c r="M45"/>
    </row>
    <row r="46" spans="8:13" ht="15">
      <c r="H46" s="36" t="s">
        <v>310</v>
      </c>
      <c r="I46" s="36" t="s">
        <v>310</v>
      </c>
      <c r="K46" s="36"/>
      <c r="M46"/>
    </row>
    <row r="47" spans="8:13" ht="15">
      <c r="H47"/>
      <c r="I47"/>
      <c r="K47" s="36"/>
      <c r="M47"/>
    </row>
  </sheetData>
  <sheetProtection/>
  <mergeCells count="4">
    <mergeCell ref="A1:K1"/>
    <mergeCell ref="A30:B30"/>
    <mergeCell ref="A33:K33"/>
    <mergeCell ref="A38:B38"/>
  </mergeCells>
  <printOptions/>
  <pageMargins left="0.75" right="0.75" top="1" bottom="1" header="0.5" footer="0.5"/>
  <pageSetup fitToHeight="2" fitToWidth="1" horizontalDpi="600" verticalDpi="600" orientation="landscape" paperSize="5" r:id="rId1"/>
  <colBreaks count="2" manualBreakCount="2">
    <brk id="10" max="65535" man="1"/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7.7109375" style="0" customWidth="1"/>
  </cols>
  <sheetData>
    <row r="1" spans="1:6" ht="15">
      <c r="A1" t="s">
        <v>370</v>
      </c>
      <c r="B1" s="64">
        <v>0</v>
      </c>
      <c r="F1" s="35" t="s">
        <v>371</v>
      </c>
    </row>
    <row r="2" ht="15.75" thickBot="1"/>
    <row r="3" spans="1:6" ht="15">
      <c r="A3" s="77" t="s">
        <v>372</v>
      </c>
      <c r="B3" s="78">
        <v>0</v>
      </c>
      <c r="C3" t="s">
        <v>373</v>
      </c>
      <c r="D3">
        <v>0</v>
      </c>
      <c r="F3" s="35">
        <f>SUM(D3+B3)</f>
        <v>0</v>
      </c>
    </row>
    <row r="4" ht="15">
      <c r="B4" s="79"/>
    </row>
    <row r="5" spans="1:6" ht="15.75" thickBot="1">
      <c r="A5" t="s">
        <v>374</v>
      </c>
      <c r="B5" s="80"/>
      <c r="C5" s="103" t="s">
        <v>375</v>
      </c>
      <c r="D5" s="103"/>
      <c r="E5" s="103"/>
      <c r="F5" s="103"/>
    </row>
    <row r="8" ht="15">
      <c r="A8" s="81"/>
    </row>
    <row r="9" ht="15">
      <c r="A9" s="81"/>
    </row>
    <row r="10" ht="15">
      <c r="A10" s="77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ARRA Report</dc:title>
  <dc:subject/>
  <dc:creator>U.S. Census Bureau</dc:creator>
  <cp:keywords/>
  <dc:description/>
  <cp:lastModifiedBy>Laura K Yax</cp:lastModifiedBy>
  <cp:lastPrinted>2012-08-27T12:42:56Z</cp:lastPrinted>
  <dcterms:created xsi:type="dcterms:W3CDTF">2009-02-15T21:11:55Z</dcterms:created>
  <dcterms:modified xsi:type="dcterms:W3CDTF">2012-08-31T17:30:18Z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