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01" windowWidth="12120" windowHeight="9090" activeTab="0"/>
  </bookViews>
  <sheets>
    <sheet name="Data" sheetId="1" r:id="rId1"/>
    <sheet name="Notes" sheetId="2" r:id="rId2"/>
    <sheet name="2006" sheetId="3" r:id="rId3"/>
    <sheet name="Definitions" sheetId="4" r:id="rId4"/>
  </sheets>
  <definedNames>
    <definedName name="DATABASE">'2006'!#REF!</definedName>
    <definedName name="DATABASE_MI">'2006'!#REF!</definedName>
    <definedName name="INTERNET">'2006'!#REF!</definedName>
    <definedName name="_xlnm.Print_Area" localSheetId="0">'Data'!$B$1:$M$37</definedName>
    <definedName name="PRINT_AREA_MI">'2006'!$C$7:$AD$64</definedName>
    <definedName name="_xlnm.Print_Titles" localSheetId="2">'2006'!$A:$A</definedName>
    <definedName name="SOURCE">'2006'!$A$64:$A$64</definedName>
    <definedName name="TITLE">'2006'!$A$8:$A$8</definedName>
  </definedNames>
  <calcPr fullCalcOnLoad="1"/>
</workbook>
</file>

<file path=xl/sharedStrings.xml><?xml version="1.0" encoding="utf-8"?>
<sst xmlns="http://schemas.openxmlformats.org/spreadsheetml/2006/main" count="487" uniqueCount="228">
  <si>
    <t>*</t>
  </si>
  <si>
    <t>|</t>
  </si>
  <si>
    <t>Type and level of government</t>
  </si>
  <si>
    <t>1970</t>
  </si>
  <si>
    <t xml:space="preserve"> 1975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</si>
  <si>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</si>
  <si>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</si>
  <si>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</si>
  <si>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</si>
  <si>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</si>
  <si>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</si>
  <si>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</si>
  <si>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</si>
  <si>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</si>
  <si>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</si>
  <si>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</si>
  <si>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</si>
  <si>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</si>
  <si>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</si>
  <si>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</si>
  <si>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</si>
  <si>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</si>
  <si>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</si>
  <si>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</si>
  <si>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</si>
  <si>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</si>
  <si>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</si>
  <si>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Employees (1,000)</t>
  </si>
  <si>
    <t xml:space="preserve">     Total</t>
  </si>
  <si>
    <t>Federal (civilian) \1</t>
  </si>
  <si>
    <t xml:space="preserve">State and local </t>
  </si>
  <si>
    <t xml:space="preserve">    Percent of total </t>
  </si>
  <si>
    <t xml:space="preserve">  State </t>
  </si>
  <si>
    <t xml:space="preserve">  Local </t>
  </si>
  <si>
    <t xml:space="preserve">    Counties </t>
  </si>
  <si>
    <t xml:space="preserve">    Municipalities </t>
  </si>
  <si>
    <t>(NA)</t>
  </si>
  <si>
    <t xml:space="preserve">    School districts </t>
  </si>
  <si>
    <t xml:space="preserve">    Townships </t>
  </si>
  <si>
    <t xml:space="preserve">    Special districts </t>
  </si>
  <si>
    <t xml:space="preserve">    Special districts</t>
  </si>
  <si>
    <t>NA Not available.</t>
  </si>
  <si>
    <t xml:space="preserve"> </t>
  </si>
  <si>
    <t>\1 Includes employees outside the United States.</t>
  </si>
  <si>
    <t>DEFINITIONS AND EXPLANATIONS OF SELECTED TERMS</t>
  </si>
  <si>
    <t>GOVERNMENT UNITS AND TYPES</t>
  </si>
  <si>
    <t>OF GOVERNMENTS</t>
  </si>
  <si>
    <t>Government units.   A government is an organized entity whose</t>
  </si>
  <si>
    <t>governmental character is evidenced by popular election of the</t>
  </si>
  <si>
    <t>officials or their appointment by public officials, a high degree</t>
  </si>
  <si>
    <t>of public accountability, and the power to raise revenue to</t>
  </si>
  <si>
    <t>provide authorized services.  In addition, a government unit</t>
  </si>
  <si>
    <t>must have sufficient discretion in the management of its own</t>
  </si>
  <si>
    <t>affairs to distinguish it from the administrative structure of any</t>
  </si>
  <si>
    <t>other government unit.\1</t>
  </si>
  <si>
    <t>Federal Government.  The term Federal encompasses all civilian</t>
  </si>
  <si>
    <t>employees and payrolls of the U.S. Government, including the</t>
  </si>
  <si>
    <t>legislative and judicial branches and all departments and</t>
  </si>
  <si>
    <t>independent agencies of the executive branch.  Excluded are</t>
  </si>
  <si>
    <t xml:space="preserve">the uniformed employees and payrolls of the armed forces. </t>
  </si>
  <si>
    <t>District of Columbia data are excluded from this category and</t>
  </si>
  <si>
    <t>included with data for municipalities.</t>
  </si>
  <si>
    <t>State governments.  This category refers to the governments of</t>
  </si>
  <si>
    <t>the 50 states which constitute the United States.  The state</t>
  </si>
  <si>
    <t>government in each case consists of the legislative, executive,</t>
  </si>
  <si>
    <t>and judicial branches of government and all departments,</t>
  </si>
  <si>
    <t>boards, commissions, institutions of higher education, and</t>
  </si>
  <si>
    <t>other organizational units.  It also includes any semi-autonomous</t>
  </si>
  <si>
    <t>authorities , districts, and other agencies that are subject to</t>
  </si>
  <si>
    <t>administrative and fiscal control by the state through its</t>
  </si>
  <si>
    <t>appointment of officers, determination of budgets, approval</t>
  </si>
  <si>
    <t>of plans, and other devices.</t>
  </si>
  <si>
    <t>Local governments.  The Bureau of the Census classifies local</t>
  </si>
  <si>
    <t>governments by five major types -- county, municipal,</t>
  </si>
  <si>
    <t>township, school district, and special district.  Following is a</t>
  </si>
  <si>
    <t>brief discussion of each type of local government:</t>
  </si>
  <si>
    <t>County -- Organized county governments are found</t>
  </si>
  <si>
    <t>throughout the Nation except in Connecticut, the</t>
  </si>
  <si>
    <t>District of Columbia, Rhode Island, and limited portions</t>
  </si>
  <si>
    <t>of a few other states.  These governments are legally</t>
  </si>
  <si>
    <t>designated as "boroughs" in Alaska and "parishes" in</t>
  </si>
  <si>
    <t>Louisiana.  Excluded from county government statistics</t>
  </si>
  <si>
    <t>and included with municipalities or townships are</t>
  </si>
  <si>
    <t>certain local governments that combine area and</t>
  </si>
  <si>
    <t>governmental characteristics of both counties and</t>
  </si>
  <si>
    <t>municipalities or townships.</t>
  </si>
  <si>
    <t>Municipal -- A municipality is a political subdivision</t>
  </si>
  <si>
    <t>within which a municipal corporation has been</t>
  </si>
  <si>
    <t>established to provide general local government</t>
  </si>
  <si>
    <t>services for a specific population concentration in a</t>
  </si>
  <si>
    <t>defined area.  A municipality may be legally termed a</t>
  </si>
  <si>
    <t>city, village, borough (except in Alaska), or town</t>
  </si>
  <si>
    <t>(except in the six New England States, Minnesota, New</t>
  </si>
  <si>
    <t>York, and Wisconsin).  Included in this category are</t>
  </si>
  <si>
    <t>certain cities that are completely or substantially</t>
  </si>
  <si>
    <t>consolidated with their county governments, operate</t>
  </si>
  <si>
    <t>outside the geographic limits of any county, or for other</t>
  </si>
  <si>
    <t>reasons have no organized county government</t>
  </si>
  <si>
    <t>operations within their boundaries.  Comprising this</t>
  </si>
  <si>
    <t>group are the following cities: Anaconda (MT),</t>
  </si>
  <si>
    <t>Anchorage (AK), Athens (GA), Baltimore (MD), Baton</t>
  </si>
  <si>
    <t>Rouge (LA), Boston (MA), Butte (MT), Carson City (NV),</t>
  </si>
  <si>
    <t>Columbus (GA), Denver (CO), Honolulu (HI), Houma</t>
  </si>
  <si>
    <t>(LA), Indianapolis (IN), Jacksonville (FL), Juneau (AK),</t>
  </si>
  <si>
    <t>Lexington (KY), Lynchburg (TN), Nashville (TN), New</t>
  </si>
  <si>
    <t>Orleans (LA), New York (NY), Philadelphia (PA), St.</t>
  </si>
  <si>
    <t>Louis (MO), Sitka (AK), San Francisco (CA), and</t>
  </si>
  <si>
    <t>Washington, DC, as well as the "independent cities" in</t>
  </si>
  <si>
    <t>Virginia.  Nantucket, MA is included with townships.</t>
  </si>
  <si>
    <t>Township -- Township governments, as distinguished</t>
  </si>
  <si>
    <t>from municipalities, are created to serve inhabitants of</t>
  </si>
  <si>
    <t>areas defined without regard to population</t>
  </si>
  <si>
    <t>concentration.  This classification is applied to local</t>
  </si>
  <si>
    <t>governments in 20 states, including government units</t>
  </si>
  <si>
    <t>officially designated "towns" in the six New England</t>
  </si>
  <si>
    <t>states, New York, and Wisconsin; some "plantations" in</t>
  </si>
  <si>
    <t>Maine; and "locations" in New Hampshire.  In</t>
  </si>
  <si>
    <t>Minnesota, the terms "town" and "township" are used</t>
  </si>
  <si>
    <t>interchangeably with reference to township</t>
  </si>
  <si>
    <t>governments.</t>
  </si>
  <si>
    <t>School district -- There is a marked organizational</t>
  </si>
  <si>
    <t>diversity in the types of government units that provide</t>
  </si>
  <si>
    <t>for the operation of public schools.  School districts,</t>
  </si>
  <si>
    <t>which are government entities that are fiscally and</t>
  </si>
  <si>
    <t>administratively independent of any other government,</t>
  </si>
  <si>
    <t>are found in all but five States (Alaska, Hawaii,</t>
  </si>
  <si>
    <t>Maryland, North Carolina, and Virginia) and the District</t>
  </si>
  <si>
    <t>of Columbia.  Dependent school systems are</t>
  </si>
  <si>
    <t>administrative agencies of other governments (State,</t>
  </si>
  <si>
    <t>county, municipal, or township) and are not counted as</t>
  </si>
  <si>
    <t>separate government entities by the Bureau of the</t>
  </si>
  <si>
    <t>Census.  Dependent school systems are found</t>
  </si>
  <si>
    <t>exclusively in the District of Columbia and the five</t>
  </si>
  <si>
    <t>states noted above and also exist in 12 other states.</t>
  </si>
  <si>
    <t>Special district -- Special districts are local government</t>
  </si>
  <si>
    <t>units created to provide specific services that are not</t>
  </si>
  <si>
    <t>being supplied by other governments.  These</t>
  </si>
  <si>
    <t>government units are known by a variety of titles</t>
  </si>
  <si>
    <t>including districts, authorities, boards, and</t>
  </si>
  <si>
    <t>commissions.  A majority of special districts are</t>
  </si>
  <si>
    <t>established to perform a single function, but some have</t>
  </si>
  <si>
    <t>been given authority to provide several, usually related,</t>
  </si>
  <si>
    <t>kinds of services.</t>
  </si>
  <si>
    <t>SUBJECT MATTER CONCEPTS</t>
  </si>
  <si>
    <t>Employment and employees.  Employment refers to all persons</t>
  </si>
  <si>
    <t>gainfully employed by and performing services for a</t>
  </si>
  <si>
    <t>government.  Employees include all persons paid for personal</t>
  </si>
  <si>
    <t>services performed, including persons paid from Federally</t>
  </si>
  <si>
    <t>funded programs, paid elected or appointed officials, persons in</t>
  </si>
  <si>
    <t>a paid leave status, and persons paid on a per meeting, annual,</t>
  </si>
  <si>
    <t>semiannual, or quarterly basis.  Unpaid officials, pensioners,</t>
  </si>
  <si>
    <t>persons whose work is performed on a fee basis, and</t>
  </si>
  <si>
    <t>contractors and their employees are excluded from the count of</t>
  </si>
  <si>
    <t>employees.  Full-time employees are defined to include those</t>
  </si>
  <si>
    <t>persons whose hours of work represent full-time employment in</t>
  </si>
  <si>
    <t>their employer government; part-time employees are those</t>
  </si>
  <si>
    <t>persons who work less than the standard number of hours for</t>
  </si>
  <si>
    <t>full-time work in their employer government.</t>
  </si>
  <si>
    <t>Full-time equivalent employment.  A computed statistic</t>
  </si>
  <si>
    <t>representing the number of full-time employees that could have</t>
  </si>
  <si>
    <t>been employed if the reported number of hours worked by part-time</t>
  </si>
  <si>
    <t>employees had been worked by full-time employees.  This</t>
  </si>
  <si>
    <t>statistic is calculated separately for each function of a</t>
  </si>
  <si>
    <t>government by dividing the "part-time hours paid" by the</t>
  </si>
  <si>
    <t>standard number of hours for full-time employees in the</t>
  </si>
  <si>
    <t>particular government and then adding the resulting quotient to</t>
  </si>
  <si>
    <t>the number of full-time employees.</t>
  </si>
  <si>
    <t>October payroll.  Payroll amounts represent gross payrolls for</t>
  </si>
  <si>
    <t>the 1-month period of October (31 days).  The gross payroll</t>
  </si>
  <si>
    <t>includes all salaries, wages, fees, commissions, bonuses, or</t>
  </si>
  <si>
    <t>awards paid to employees during the pay period which included</t>
  </si>
  <si>
    <t>the date of October 12.  Payroll amounts reported for a period</t>
  </si>
  <si>
    <t>other than 1 month were converted to represent an amount for</t>
  </si>
  <si>
    <t>the month of October.</t>
  </si>
  <si>
    <t xml:space="preserve">&lt;nr&gt;and part-time employees. Local government data are estimates subject to sampling variation; </t>
  </si>
  <si>
    <t>$del</t>
  </si>
  <si>
    <t>$del   Type of government</t>
  </si>
  <si>
    <t>&lt;nr&gt;&lt;endtab&gt;</t>
  </si>
  <si>
    <t>$del----------------------------------</t>
  </si>
  <si>
    <t>$del------------------------------------</t>
  </si>
  <si>
    <t>SYMBOL</t>
  </si>
  <si>
    <t>FOOTNOTE</t>
  </si>
  <si>
    <t>$del  ------------------------------</t>
  </si>
  <si>
    <t>$del total number of employees</t>
  </si>
  <si>
    <t>$del state and local employees</t>
  </si>
  <si>
    <t>$del Payroll total</t>
  </si>
  <si>
    <t>&lt;begtab;tbspec1&gt;&lt;setnc;11&gt;&lt;setwid;1;7p&gt;</t>
  </si>
  <si>
    <t>&lt;nr&gt;see Appendix III and source\]&lt;l&gt;</t>
  </si>
  <si>
    <t>&lt;lp;6q&gt;PAYROLLS (mil. dol.)&lt;c&gt;</t>
  </si>
  <si>
    <t xml:space="preserve">&lt;nr&gt;\[&lt;bold&gt;Employees in thousands (15,841 represents 15,841,000),  </t>
  </si>
  <si>
    <t>&lt;Tr;1;1&gt;&lt;vstyle;ctr&gt;Type of government&lt;c&gt;</t>
  </si>
  <si>
    <t>Payrolls (millions of dollars)</t>
  </si>
  <si>
    <t xml:space="preserve">&lt;nr&gt;Beginning with the 1997 survey, data are for the month of March. </t>
  </si>
  <si>
    <t>[tbf]Source: U.S. Census Bureau, &lt;med&gt;Federal, State, and Local Governments,</t>
  </si>
  <si>
    <t xml:space="preserve">"Public Employment and Payroll Data"; </t>
  </si>
  <si>
    <r>
      <t xml:space="preserve">&lt;nr&gt;payroll in millions of dollars (23,173 represents $23,173,000,000). </t>
    </r>
    <r>
      <rPr>
        <sz val="12"/>
        <rFont val="Courier New"/>
        <family val="3"/>
      </rPr>
      <t>Data are for the month of October through 1992.</t>
    </r>
  </si>
  <si>
    <t xml:space="preserve">Source: U.S. Census Bureau, Governments Division, "Federal, State, and Local Governments,  </t>
  </si>
  <si>
    <t xml:space="preserve">\&lt;http://www.census.gov/govs/www/apes.html\&gt;. </t>
  </si>
  <si>
    <t>&lt;nr&gt;\n\n\n&lt;lp;3q&gt;&lt;chgrow;bold&gt;Total</t>
  </si>
  <si>
    <t xml:space="preserve">Please provide 2006 data for this table. </t>
  </si>
  <si>
    <t>Government Division table number 22.</t>
  </si>
  <si>
    <t>$proc$compose autorecur acsd statab09 p0292 $proc$</t>
  </si>
  <si>
    <t>[45page]&lt;pn;4;292&gt;&lt;px;;2&gt;State and Local Government Finances and Employment&lt;pa&gt;</t>
  </si>
  <si>
    <r>
      <t>&lt;Tr;;0&gt;&lt;med&gt;Table 443. &lt;bold&gt;</t>
    </r>
    <r>
      <rPr>
        <b/>
        <sz val="12"/>
        <rFont val="Courier New"/>
        <family val="3"/>
      </rPr>
      <t>&lt;ix&gt;Governmental Employment and Payrolls: 1982 to 2006&lt;xix&gt;&lt;l&gt;&lt;lp;6q&gt;&lt;sz;6q&gt;&lt;ff;0&gt;&lt;tq;1&gt;&lt;med&gt;</t>
    </r>
  </si>
  <si>
    <t>&lt;nr&gt;&lt;chgrow;bold&gt;  1982  1987  1992  1997  2000  2002  2003  2004  2005  2006</t>
  </si>
  <si>
    <t xml:space="preserve">&lt;nr&gt;&lt;med&gt;Covers both full-time </t>
  </si>
  <si>
    <t>EMPLOYEES (1,000)&lt;c&gt;</t>
  </si>
  <si>
    <r>
      <t>Table 443.</t>
    </r>
    <r>
      <rPr>
        <b/>
        <sz val="12"/>
        <rFont val="Courier New"/>
        <family val="3"/>
      </rPr>
      <t xml:space="preserve"> Governmental Employment and Payrolls by Type and Level of Government: 1982 to 2006</t>
    </r>
  </si>
  <si>
    <r>
      <t>[</t>
    </r>
    <r>
      <rPr>
        <b/>
        <sz val="12"/>
        <rFont val="Courier New"/>
        <family val="3"/>
      </rPr>
      <t>Employees in thousands (15,841 represents 15,841,000), payroll in millions of dollars</t>
    </r>
  </si>
  <si>
    <t xml:space="preserve">(23,173 represents $23,173,000,000). Data are for the month of October through 19992. </t>
  </si>
  <si>
    <t>Beginning with the 1997 survey, data are for the month of March.</t>
  </si>
  <si>
    <t>see Appendix III and source]</t>
  </si>
  <si>
    <t xml:space="preserve">and part-time employees. Local government data are estimates subject to sampling variation; </t>
  </si>
  <si>
    <t xml:space="preserve">Covers both full-time </t>
  </si>
  <si>
    <t>Source: U.S. Census Bureau, &lt;med&gt;Federal, State, and Local Governments,</t>
  </si>
  <si>
    <t>[tbf]&lt;1p;3q&gt; NA Not available.\n\n\1 Includes employees outside the United States.</t>
  </si>
  <si>
    <t>Back to Data</t>
  </si>
  <si>
    <t>HEADNOTE</t>
  </si>
  <si>
    <t>Covers both full-time and part-time employees. Local government data</t>
  </si>
  <si>
    <t xml:space="preserve"> are estimates subject to sampling variation; see Appendix III and source]</t>
  </si>
  <si>
    <t>Source: U.S. Census Bureau, &lt;Federal, State, and Local Governments,</t>
  </si>
  <si>
    <t>For more information:</t>
  </si>
  <si>
    <t>See Notes</t>
  </si>
  <si>
    <r>
      <t>Table 449.</t>
    </r>
    <r>
      <rPr>
        <b/>
        <sz val="12"/>
        <rFont val="Courier New"/>
        <family val="3"/>
      </rPr>
      <t xml:space="preserve"> Governmental Employment and Payrolls by Type and Level of Government</t>
    </r>
  </si>
  <si>
    <t>(NA) Not available.</t>
  </si>
  <si>
    <t>"Public Employment and Payroll Data".</t>
  </si>
  <si>
    <t>Table 449. Governmental Employment and Payrolls by Type and Level of Government</t>
  </si>
  <si>
    <t>http://www.census.gov/govs/apes/index.html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</si>
</sst>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sz val="10"/>
      <name val="Arial"/>
      <family val="2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fill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1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0" fontId="0" fillId="0" borderId="3" xfId="0" applyFill="1" applyBorder="1" applyAlignment="1" applyProtection="1">
      <alignment horizontal="right"/>
      <protection/>
    </xf>
    <xf numFmtId="0" fontId="4" fillId="0" borderId="4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0" xfId="0" applyNumberFormat="1" applyFill="1" applyAlignment="1">
      <alignment/>
    </xf>
    <xf numFmtId="0" fontId="6" fillId="0" borderId="0" xfId="16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apes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5.75"/>
  <cols>
    <col min="1" max="1" width="31.796875" style="0" customWidth="1"/>
    <col min="2" max="4" width="9.69921875" style="0" customWidth="1"/>
    <col min="5" max="5" width="10.69921875" style="0" customWidth="1"/>
    <col min="6" max="6" width="10.296875" style="0" customWidth="1"/>
    <col min="7" max="7" width="12.09765625" style="29" customWidth="1"/>
    <col min="8" max="8" width="9.69921875" style="29" customWidth="1"/>
    <col min="9" max="9" width="9.796875" style="0" customWidth="1"/>
    <col min="10" max="11" width="9.69921875" style="0" customWidth="1"/>
    <col min="12" max="12" width="11.59765625" style="0" customWidth="1"/>
    <col min="13" max="16384" width="9.69921875" style="0" customWidth="1"/>
  </cols>
  <sheetData>
    <row r="1" ht="16.5">
      <c r="A1" s="55" t="s">
        <v>223</v>
      </c>
    </row>
    <row r="3" ht="15.75">
      <c r="A3" s="67" t="s">
        <v>222</v>
      </c>
    </row>
    <row r="4" ht="17.25" customHeight="1">
      <c r="A4" s="2"/>
    </row>
    <row r="5" spans="1:13" ht="22.5" customHeight="1">
      <c r="A5" s="43" t="s">
        <v>2</v>
      </c>
      <c r="B5" s="49" t="s">
        <v>8</v>
      </c>
      <c r="C5" s="43" t="s">
        <v>13</v>
      </c>
      <c r="D5" s="43" t="s">
        <v>18</v>
      </c>
      <c r="E5" s="43" t="s">
        <v>22</v>
      </c>
      <c r="F5" s="43" t="s">
        <v>25</v>
      </c>
      <c r="G5" s="43">
        <v>2002</v>
      </c>
      <c r="H5" s="43">
        <v>2003</v>
      </c>
      <c r="I5" s="43">
        <v>2004</v>
      </c>
      <c r="J5" s="43">
        <v>2005</v>
      </c>
      <c r="K5" s="43">
        <v>2006</v>
      </c>
      <c r="L5" s="43">
        <v>2007</v>
      </c>
      <c r="M5" s="2"/>
    </row>
    <row r="6" spans="1:13" ht="18.75" customHeight="1">
      <c r="A6" s="4" t="s">
        <v>27</v>
      </c>
      <c r="B6" s="19"/>
      <c r="I6" s="2"/>
      <c r="J6" s="2"/>
      <c r="K6" s="2"/>
      <c r="M6" s="2"/>
    </row>
    <row r="7" spans="1:12" ht="19.5" customHeight="1">
      <c r="A7" s="14" t="s">
        <v>28</v>
      </c>
      <c r="B7" s="22">
        <v>15841</v>
      </c>
      <c r="C7" s="16">
        <v>17212</v>
      </c>
      <c r="D7" s="16">
        <v>18745</v>
      </c>
      <c r="E7" s="16">
        <v>19540.036</v>
      </c>
      <c r="F7" s="16">
        <v>20875.755</v>
      </c>
      <c r="G7" s="31">
        <v>21039.109</v>
      </c>
      <c r="H7" s="32">
        <v>21336</v>
      </c>
      <c r="I7" s="44">
        <v>21494</v>
      </c>
      <c r="J7" s="44">
        <v>21724.515</v>
      </c>
      <c r="K7" s="44">
        <v>22047.574</v>
      </c>
      <c r="L7" s="22">
        <v>22116.019</v>
      </c>
    </row>
    <row r="8" spans="1:12" ht="15.75">
      <c r="A8" s="1" t="s">
        <v>29</v>
      </c>
      <c r="B8" s="20">
        <v>2848</v>
      </c>
      <c r="C8" s="5">
        <v>3091</v>
      </c>
      <c r="D8" s="5">
        <v>3047</v>
      </c>
      <c r="E8" s="5">
        <v>2807.077</v>
      </c>
      <c r="F8" s="5">
        <v>2899.363</v>
      </c>
      <c r="G8" s="11">
        <v>2690.149</v>
      </c>
      <c r="H8" s="28">
        <v>2717</v>
      </c>
      <c r="I8" s="45">
        <v>2733</v>
      </c>
      <c r="J8" s="45">
        <v>2720.462</v>
      </c>
      <c r="K8" s="45">
        <v>2720.688</v>
      </c>
      <c r="L8" s="7">
        <v>2730.05</v>
      </c>
    </row>
    <row r="9" spans="1:12" ht="15.75">
      <c r="A9" s="1" t="s">
        <v>30</v>
      </c>
      <c r="B9" s="20">
        <v>12993</v>
      </c>
      <c r="C9" s="5">
        <v>14121</v>
      </c>
      <c r="D9" s="5">
        <v>15698</v>
      </c>
      <c r="E9" s="5">
        <v>16732.959</v>
      </c>
      <c r="F9" s="5">
        <v>17976.392</v>
      </c>
      <c r="G9" s="11">
        <v>18348.96</v>
      </c>
      <c r="H9" s="28">
        <v>18649</v>
      </c>
      <c r="I9" s="45">
        <v>18759</v>
      </c>
      <c r="J9" s="45">
        <v>19004.053</v>
      </c>
      <c r="K9" s="45">
        <v>19326.886</v>
      </c>
      <c r="L9" s="7">
        <v>19385.969</v>
      </c>
    </row>
    <row r="10" spans="1:13" ht="15.75">
      <c r="A10" s="1" t="s">
        <v>31</v>
      </c>
      <c r="B10" s="20">
        <v>82</v>
      </c>
      <c r="C10" s="5">
        <v>82</v>
      </c>
      <c r="D10" s="5">
        <v>84</v>
      </c>
      <c r="E10" s="5">
        <v>85.6342281047998</v>
      </c>
      <c r="F10" s="5">
        <v>86.1</v>
      </c>
      <c r="G10" s="25">
        <v>87.2135792442541</v>
      </c>
      <c r="H10" s="25">
        <v>87.40626171728533</v>
      </c>
      <c r="I10" s="46">
        <v>87</v>
      </c>
      <c r="J10" s="46">
        <v>87.4774557682876</v>
      </c>
      <c r="K10" s="46">
        <v>87.65992122307877</v>
      </c>
      <c r="L10" s="68">
        <v>87.65578018</v>
      </c>
      <c r="M10" s="68"/>
    </row>
    <row r="11" spans="1:12" ht="15.75">
      <c r="A11" s="1" t="s">
        <v>32</v>
      </c>
      <c r="B11" s="20">
        <v>3744</v>
      </c>
      <c r="C11" s="5">
        <v>4116</v>
      </c>
      <c r="D11" s="5">
        <v>4595</v>
      </c>
      <c r="E11" s="5">
        <v>4732.608</v>
      </c>
      <c r="F11" s="5">
        <v>4877.42</v>
      </c>
      <c r="G11" s="11">
        <v>5072.13</v>
      </c>
      <c r="H11" s="28">
        <v>5042</v>
      </c>
      <c r="I11" s="45">
        <v>5041</v>
      </c>
      <c r="J11" s="45">
        <v>5078.268</v>
      </c>
      <c r="K11" s="45">
        <v>5127.796</v>
      </c>
      <c r="L11" s="7">
        <v>5200.347</v>
      </c>
    </row>
    <row r="12" spans="1:12" ht="15.75">
      <c r="A12" s="1" t="s">
        <v>33</v>
      </c>
      <c r="B12" s="20">
        <v>9249</v>
      </c>
      <c r="C12" s="5">
        <v>10005</v>
      </c>
      <c r="D12" s="5">
        <v>11103</v>
      </c>
      <c r="E12" s="5">
        <v>12000.351</v>
      </c>
      <c r="F12" s="5">
        <v>13098.972</v>
      </c>
      <c r="G12" s="11">
        <v>13276.83</v>
      </c>
      <c r="H12" s="26">
        <v>13606</v>
      </c>
      <c r="I12" s="45">
        <v>13719</v>
      </c>
      <c r="J12" s="64">
        <v>13925.785</v>
      </c>
      <c r="K12" s="45">
        <v>14199.09</v>
      </c>
      <c r="L12" s="7">
        <v>14185.622</v>
      </c>
    </row>
    <row r="13" spans="1:12" ht="15.75">
      <c r="A13" s="1" t="s">
        <v>34</v>
      </c>
      <c r="B13" s="20">
        <v>1824</v>
      </c>
      <c r="C13" s="5">
        <v>1963</v>
      </c>
      <c r="D13" s="5">
        <v>2253</v>
      </c>
      <c r="E13" s="5">
        <v>2425.2</v>
      </c>
      <c r="F13" s="6" t="s">
        <v>36</v>
      </c>
      <c r="G13" s="11">
        <v>2728.847</v>
      </c>
      <c r="H13" s="27" t="s">
        <v>36</v>
      </c>
      <c r="I13" s="27" t="s">
        <v>36</v>
      </c>
      <c r="J13" s="27" t="s">
        <v>36</v>
      </c>
      <c r="K13" s="27" t="s">
        <v>36</v>
      </c>
      <c r="L13" s="27" t="s">
        <v>36</v>
      </c>
    </row>
    <row r="14" spans="1:12" ht="15.75">
      <c r="A14" s="1" t="s">
        <v>35</v>
      </c>
      <c r="B14" s="20">
        <v>2397</v>
      </c>
      <c r="C14" s="5">
        <v>2493</v>
      </c>
      <c r="D14" s="5">
        <v>2665</v>
      </c>
      <c r="E14" s="5">
        <v>2754.784</v>
      </c>
      <c r="F14" s="6" t="s">
        <v>36</v>
      </c>
      <c r="G14" s="11">
        <v>2972.052</v>
      </c>
      <c r="H14" s="27" t="s">
        <v>36</v>
      </c>
      <c r="I14" s="27" t="s">
        <v>36</v>
      </c>
      <c r="J14" s="27" t="s">
        <v>36</v>
      </c>
      <c r="K14" s="27" t="s">
        <v>36</v>
      </c>
      <c r="L14" s="27" t="s">
        <v>36</v>
      </c>
    </row>
    <row r="15" spans="1:13" ht="15.75">
      <c r="A15" s="1" t="s">
        <v>37</v>
      </c>
      <c r="B15" s="20">
        <v>4194</v>
      </c>
      <c r="C15" s="5">
        <v>4627</v>
      </c>
      <c r="D15" s="5">
        <v>5134</v>
      </c>
      <c r="E15" s="5">
        <v>5675.083</v>
      </c>
      <c r="F15" s="6" t="s">
        <v>36</v>
      </c>
      <c r="G15" s="11">
        <v>6367.128</v>
      </c>
      <c r="H15" s="27" t="s">
        <v>36</v>
      </c>
      <c r="I15" s="27" t="s">
        <v>36</v>
      </c>
      <c r="J15" s="27" t="s">
        <v>36</v>
      </c>
      <c r="K15" s="27" t="s">
        <v>36</v>
      </c>
      <c r="L15" s="27" t="s">
        <v>36</v>
      </c>
      <c r="M15" s="48"/>
    </row>
    <row r="16" spans="1:13" ht="15.75">
      <c r="A16" s="1" t="s">
        <v>38</v>
      </c>
      <c r="B16" s="20">
        <v>356</v>
      </c>
      <c r="C16" s="5">
        <v>393</v>
      </c>
      <c r="D16" s="5">
        <v>424</v>
      </c>
      <c r="E16" s="5">
        <v>454.535</v>
      </c>
      <c r="F16" s="6" t="s">
        <v>36</v>
      </c>
      <c r="G16" s="11">
        <v>487.857</v>
      </c>
      <c r="H16" s="27" t="s">
        <v>36</v>
      </c>
      <c r="I16" s="27" t="s">
        <v>36</v>
      </c>
      <c r="J16" s="27" t="s">
        <v>36</v>
      </c>
      <c r="K16" s="27" t="s">
        <v>36</v>
      </c>
      <c r="L16" s="27" t="s">
        <v>36</v>
      </c>
      <c r="M16" s="48"/>
    </row>
    <row r="17" spans="1:13" ht="15.75">
      <c r="A17" s="1" t="s">
        <v>39</v>
      </c>
      <c r="B17" s="20">
        <v>478</v>
      </c>
      <c r="C17" s="5">
        <v>529</v>
      </c>
      <c r="D17" s="5">
        <v>627</v>
      </c>
      <c r="E17" s="5">
        <v>690.749</v>
      </c>
      <c r="F17" s="6" t="s">
        <v>36</v>
      </c>
      <c r="G17" s="11">
        <v>720.946</v>
      </c>
      <c r="H17" s="27" t="s">
        <v>36</v>
      </c>
      <c r="I17" s="27" t="s">
        <v>36</v>
      </c>
      <c r="J17" s="27" t="s">
        <v>36</v>
      </c>
      <c r="K17" s="27" t="s">
        <v>36</v>
      </c>
      <c r="L17" s="27" t="s">
        <v>36</v>
      </c>
      <c r="M17" s="48"/>
    </row>
    <row r="18" spans="1:9" ht="15.75">
      <c r="A18" s="13" t="s">
        <v>191</v>
      </c>
      <c r="B18" s="21"/>
      <c r="C18" s="7"/>
      <c r="D18" s="5"/>
      <c r="E18" s="5"/>
      <c r="F18" s="7"/>
      <c r="G18" s="34"/>
      <c r="I18" s="47"/>
    </row>
    <row r="19" spans="1:12" ht="16.5">
      <c r="A19" s="14" t="s">
        <v>28</v>
      </c>
      <c r="B19" s="22">
        <v>23173</v>
      </c>
      <c r="C19" s="16">
        <v>32669</v>
      </c>
      <c r="D19" s="16">
        <v>43120</v>
      </c>
      <c r="E19" s="16">
        <v>49155.838241</v>
      </c>
      <c r="F19" s="16">
        <v>58166.399080999996</v>
      </c>
      <c r="G19" s="35">
        <v>63922.509707</v>
      </c>
      <c r="H19" s="36">
        <v>67194</v>
      </c>
      <c r="I19" s="44">
        <v>68759</v>
      </c>
      <c r="J19" s="44">
        <v>71598.562142</v>
      </c>
      <c r="K19" s="44">
        <v>74637.50203941339</v>
      </c>
      <c r="L19" s="22">
        <v>78583.1148737086</v>
      </c>
    </row>
    <row r="20" spans="1:12" ht="15.75">
      <c r="A20" s="1" t="s">
        <v>29</v>
      </c>
      <c r="B20" s="20">
        <v>5959</v>
      </c>
      <c r="C20" s="5">
        <v>7924</v>
      </c>
      <c r="D20" s="5">
        <v>9937</v>
      </c>
      <c r="E20" s="5">
        <v>9744.144095000001</v>
      </c>
      <c r="F20" s="5">
        <v>11484.971535</v>
      </c>
      <c r="G20" s="34">
        <v>11599.033841</v>
      </c>
      <c r="H20" s="37">
        <v>12672</v>
      </c>
      <c r="I20" s="45">
        <v>12844</v>
      </c>
      <c r="J20" s="45">
        <v>13475.274647</v>
      </c>
      <c r="K20" s="45">
        <v>13896.346626413395</v>
      </c>
      <c r="L20" s="7">
        <v>14426.625180708601</v>
      </c>
    </row>
    <row r="21" spans="1:12" ht="15.75">
      <c r="A21" s="1" t="s">
        <v>30</v>
      </c>
      <c r="B21" s="20">
        <v>17214</v>
      </c>
      <c r="C21" s="5">
        <v>24745</v>
      </c>
      <c r="D21" s="5">
        <v>33183</v>
      </c>
      <c r="E21" s="5">
        <v>39411.694145999994</v>
      </c>
      <c r="F21" s="5">
        <v>46681.427546</v>
      </c>
      <c r="G21" s="34">
        <v>52323.475866</v>
      </c>
      <c r="H21" s="37">
        <v>54522</v>
      </c>
      <c r="I21" s="45">
        <v>55914</v>
      </c>
      <c r="J21" s="45">
        <v>58123.287495</v>
      </c>
      <c r="K21" s="45">
        <v>60741.155413</v>
      </c>
      <c r="L21" s="7">
        <v>64156.489693</v>
      </c>
    </row>
    <row r="22" spans="1:12" ht="15.75">
      <c r="A22" s="1" t="s">
        <v>31</v>
      </c>
      <c r="B22" s="20">
        <v>74.2</v>
      </c>
      <c r="C22" s="5">
        <v>75.7</v>
      </c>
      <c r="D22" s="5">
        <v>77</v>
      </c>
      <c r="E22" s="5">
        <v>80.17703604762744</v>
      </c>
      <c r="F22" s="5">
        <v>80.25</v>
      </c>
      <c r="G22" s="34">
        <v>81.85453935684598</v>
      </c>
      <c r="H22" s="25">
        <v>81.13996577126275</v>
      </c>
      <c r="I22" s="46">
        <v>81</v>
      </c>
      <c r="J22" s="46">
        <v>81.1794060608721</v>
      </c>
      <c r="K22" s="46">
        <v>81.38154915865857</v>
      </c>
      <c r="L22" s="68">
        <v>81.64157122</v>
      </c>
    </row>
    <row r="23" spans="1:12" ht="15.75">
      <c r="A23" s="1" t="s">
        <v>32</v>
      </c>
      <c r="B23" s="20">
        <v>5022</v>
      </c>
      <c r="C23" s="5">
        <v>7263</v>
      </c>
      <c r="D23" s="5">
        <v>9828</v>
      </c>
      <c r="E23" s="5">
        <v>11413.088152</v>
      </c>
      <c r="F23" s="5">
        <v>13279.135982</v>
      </c>
      <c r="G23" s="34">
        <v>14837.809127</v>
      </c>
      <c r="H23" s="37">
        <v>15116</v>
      </c>
      <c r="I23" s="45">
        <v>15477</v>
      </c>
      <c r="J23" s="45">
        <v>16061.570421</v>
      </c>
      <c r="K23" s="45">
        <v>16769.427957</v>
      </c>
      <c r="L23" s="7">
        <v>17788.744794</v>
      </c>
    </row>
    <row r="24" spans="1:12" ht="15.75">
      <c r="A24" s="1" t="s">
        <v>33</v>
      </c>
      <c r="B24" s="20">
        <v>12192</v>
      </c>
      <c r="C24" s="5">
        <v>17482</v>
      </c>
      <c r="D24" s="5">
        <v>23355</v>
      </c>
      <c r="E24" s="5">
        <v>27998.605993999998</v>
      </c>
      <c r="F24" s="5">
        <v>33402.291564</v>
      </c>
      <c r="G24" s="34">
        <v>37485.666739</v>
      </c>
      <c r="H24" s="26">
        <v>39406</v>
      </c>
      <c r="I24" s="45">
        <v>40437</v>
      </c>
      <c r="J24" s="45">
        <v>42061.717074</v>
      </c>
      <c r="K24" s="45">
        <v>43971.727456</v>
      </c>
      <c r="L24" s="7">
        <v>46367.744899</v>
      </c>
    </row>
    <row r="25" spans="1:12" ht="15.75">
      <c r="A25" s="1" t="s">
        <v>34</v>
      </c>
      <c r="B25" s="20">
        <v>2287</v>
      </c>
      <c r="C25" s="5">
        <v>3270</v>
      </c>
      <c r="D25" s="5">
        <v>4698</v>
      </c>
      <c r="E25" s="5">
        <v>5750.361</v>
      </c>
      <c r="F25" s="6" t="s">
        <v>36</v>
      </c>
      <c r="G25" s="34">
        <v>7902.082954</v>
      </c>
      <c r="H25" s="27" t="s">
        <v>36</v>
      </c>
      <c r="I25" s="27" t="s">
        <v>36</v>
      </c>
      <c r="J25" s="27" t="s">
        <v>36</v>
      </c>
      <c r="K25" s="27" t="s">
        <v>36</v>
      </c>
      <c r="L25" s="27" t="s">
        <v>36</v>
      </c>
    </row>
    <row r="26" spans="1:12" ht="15.75">
      <c r="A26" s="1" t="s">
        <v>35</v>
      </c>
      <c r="B26" s="20">
        <v>3428</v>
      </c>
      <c r="C26" s="5">
        <v>4770</v>
      </c>
      <c r="D26" s="5">
        <v>6207</v>
      </c>
      <c r="E26" s="5">
        <v>7146.284</v>
      </c>
      <c r="F26" s="6" t="s">
        <v>36</v>
      </c>
      <c r="G26" s="34">
        <v>9713.83066</v>
      </c>
      <c r="H26" s="27" t="s">
        <v>36</v>
      </c>
      <c r="I26" s="27" t="s">
        <v>36</v>
      </c>
      <c r="J26" s="27" t="s">
        <v>36</v>
      </c>
      <c r="K26" s="27" t="s">
        <v>36</v>
      </c>
      <c r="L26" s="27" t="s">
        <v>36</v>
      </c>
    </row>
    <row r="27" spans="1:12" ht="15.75">
      <c r="A27" s="1" t="s">
        <v>37</v>
      </c>
      <c r="B27" s="20">
        <v>5442</v>
      </c>
      <c r="C27" s="5">
        <v>7961</v>
      </c>
      <c r="D27" s="5">
        <v>10394</v>
      </c>
      <c r="E27" s="5">
        <v>12579.044</v>
      </c>
      <c r="F27" s="6" t="s">
        <v>36</v>
      </c>
      <c r="G27" s="34">
        <v>16719.709752</v>
      </c>
      <c r="H27" s="27" t="s">
        <v>36</v>
      </c>
      <c r="I27" s="27" t="s">
        <v>36</v>
      </c>
      <c r="J27" s="27" t="s">
        <v>36</v>
      </c>
      <c r="K27" s="27" t="s">
        <v>36</v>
      </c>
      <c r="L27" s="27" t="s">
        <v>36</v>
      </c>
    </row>
    <row r="28" spans="1:12" ht="15.75">
      <c r="A28" s="1" t="s">
        <v>38</v>
      </c>
      <c r="B28" s="20">
        <v>370</v>
      </c>
      <c r="C28" s="5">
        <v>522</v>
      </c>
      <c r="D28" s="5">
        <v>685</v>
      </c>
      <c r="E28" s="5">
        <v>868.854</v>
      </c>
      <c r="F28" s="6" t="s">
        <v>36</v>
      </c>
      <c r="G28" s="34">
        <v>1123.987168</v>
      </c>
      <c r="H28" s="27" t="s">
        <v>36</v>
      </c>
      <c r="I28" s="27" t="s">
        <v>36</v>
      </c>
      <c r="J28" s="27" t="s">
        <v>36</v>
      </c>
      <c r="K28" s="27" t="s">
        <v>36</v>
      </c>
      <c r="L28" s="27" t="s">
        <v>36</v>
      </c>
    </row>
    <row r="29" spans="1:12" ht="15.75">
      <c r="A29" s="61" t="s">
        <v>40</v>
      </c>
      <c r="B29" s="23">
        <v>665</v>
      </c>
      <c r="C29" s="39">
        <v>959</v>
      </c>
      <c r="D29" s="39">
        <v>1370</v>
      </c>
      <c r="E29" s="39">
        <v>1654.063</v>
      </c>
      <c r="F29" s="40" t="s">
        <v>36</v>
      </c>
      <c r="G29" s="41">
        <v>2026.056205</v>
      </c>
      <c r="H29" s="42" t="s">
        <v>36</v>
      </c>
      <c r="I29" s="42" t="s">
        <v>36</v>
      </c>
      <c r="J29" s="42" t="s">
        <v>36</v>
      </c>
      <c r="K29" s="42" t="s">
        <v>36</v>
      </c>
      <c r="L29" s="42" t="s">
        <v>36</v>
      </c>
    </row>
    <row r="30" spans="1:9" ht="15.75">
      <c r="A30" s="1"/>
      <c r="B30" s="45"/>
      <c r="C30" s="45"/>
      <c r="D30" s="45"/>
      <c r="E30" s="45"/>
      <c r="F30" s="57"/>
      <c r="G30" s="34"/>
      <c r="H30" s="38"/>
      <c r="I30" s="48"/>
    </row>
    <row r="31" ht="15.75">
      <c r="A31" s="65" t="s">
        <v>196</v>
      </c>
    </row>
    <row r="32" ht="15.75">
      <c r="A32" t="s">
        <v>225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26.3984375" style="0" customWidth="1"/>
  </cols>
  <sheetData>
    <row r="1" ht="16.5">
      <c r="A1" s="14" t="s">
        <v>226</v>
      </c>
    </row>
    <row r="3" s="67" customFormat="1" ht="15.75">
      <c r="A3" s="67" t="s">
        <v>216</v>
      </c>
    </row>
    <row r="5" ht="15.75">
      <c r="A5" t="s">
        <v>217</v>
      </c>
    </row>
    <row r="6" ht="16.5">
      <c r="A6" t="s">
        <v>208</v>
      </c>
    </row>
    <row r="7" ht="16.5">
      <c r="A7" s="14" t="s">
        <v>209</v>
      </c>
    </row>
    <row r="8" ht="15.75">
      <c r="A8" t="s">
        <v>210</v>
      </c>
    </row>
    <row r="9" ht="15.75">
      <c r="A9" s="55" t="s">
        <v>218</v>
      </c>
    </row>
    <row r="10" ht="15.75">
      <c r="A10" t="s">
        <v>219</v>
      </c>
    </row>
    <row r="12" ht="15.75">
      <c r="A12" s="69" t="s">
        <v>180</v>
      </c>
    </row>
    <row r="13" ht="15.75">
      <c r="A13" s="70" t="s">
        <v>224</v>
      </c>
    </row>
    <row r="15" ht="15.75">
      <c r="A15" s="1" t="s">
        <v>181</v>
      </c>
    </row>
    <row r="16" ht="15.75">
      <c r="A16" s="1" t="s">
        <v>43</v>
      </c>
    </row>
    <row r="18" ht="15.75">
      <c r="A18" t="s">
        <v>220</v>
      </c>
    </row>
    <row r="19" ht="15.75">
      <c r="A19" t="s">
        <v>194</v>
      </c>
    </row>
    <row r="21" ht="15.75">
      <c r="A21" t="s">
        <v>221</v>
      </c>
    </row>
    <row r="22" ht="15.75">
      <c r="A22" s="67" t="s">
        <v>227</v>
      </c>
    </row>
  </sheetData>
  <hyperlinks>
    <hyperlink ref="A3:IV3" location="Data!A1" display="Back to Data"/>
    <hyperlink ref="A22" r:id="rId1" display="http://www.census.gov/govs/ape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showGridLines="0" showOutlineSymbols="0" zoomScale="87" zoomScaleNormal="87" workbookViewId="0" topLeftCell="A3">
      <selection activeCell="A3" sqref="A1:IV16384"/>
    </sheetView>
  </sheetViews>
  <sheetFormatPr defaultColWidth="8.796875" defaultRowHeight="15.75"/>
  <cols>
    <col min="1" max="1" width="31.796875" style="0" customWidth="1"/>
    <col min="2" max="2" width="43.69921875" style="0" customWidth="1"/>
    <col min="3" max="7" width="9.69921875" style="0" hidden="1" customWidth="1"/>
    <col min="8" max="8" width="9.69921875" style="0" customWidth="1"/>
    <col min="9" max="12" width="9.69921875" style="0" hidden="1" customWidth="1"/>
    <col min="13" max="13" width="9.69921875" style="0" customWidth="1"/>
    <col min="14" max="17" width="9.69921875" style="0" hidden="1" customWidth="1"/>
    <col min="18" max="18" width="9.69921875" style="0" customWidth="1"/>
    <col min="19" max="21" width="9.69921875" style="0" hidden="1" customWidth="1"/>
    <col min="22" max="22" width="10.69921875" style="0" customWidth="1"/>
    <col min="23" max="23" width="11.69921875" style="0" hidden="1" customWidth="1"/>
    <col min="24" max="24" width="9.69921875" style="0" hidden="1" customWidth="1"/>
    <col min="25" max="25" width="9.69921875" style="0" customWidth="1"/>
    <col min="26" max="26" width="9.69921875" style="0" hidden="1" customWidth="1"/>
    <col min="27" max="28" width="9.69921875" style="29" customWidth="1"/>
    <col min="29" max="29" width="9.796875" style="0" customWidth="1"/>
    <col min="30" max="31" width="9.69921875" style="0" customWidth="1"/>
    <col min="32" max="32" width="15.69921875" style="0" customWidth="1"/>
    <col min="33" max="16384" width="9.69921875" style="0" customWidth="1"/>
  </cols>
  <sheetData>
    <row r="1" spans="1:31" ht="15.75" hidden="1">
      <c r="A1" s="10"/>
      <c r="B1" s="2" t="s">
        <v>175</v>
      </c>
      <c r="C1" s="8"/>
      <c r="D1" s="8"/>
      <c r="E1" s="8"/>
      <c r="F1" s="8"/>
      <c r="G1" s="9"/>
      <c r="H1" s="5">
        <f>H28-(H30+H31)</f>
        <v>0</v>
      </c>
      <c r="I1" s="2"/>
      <c r="J1" s="2"/>
      <c r="K1" s="2"/>
      <c r="L1" s="2"/>
      <c r="M1" s="5">
        <f aca="true" t="shared" si="0" ref="M1:AB1">M28-(M30+M31)</f>
        <v>0</v>
      </c>
      <c r="N1" s="5">
        <f t="shared" si="0"/>
        <v>0</v>
      </c>
      <c r="O1" s="5">
        <f t="shared" si="0"/>
        <v>0</v>
      </c>
      <c r="P1" s="5">
        <f t="shared" si="0"/>
        <v>1</v>
      </c>
      <c r="Q1" s="5">
        <f t="shared" si="0"/>
        <v>-1</v>
      </c>
      <c r="R1" s="5">
        <f t="shared" si="0"/>
        <v>0</v>
      </c>
      <c r="S1" s="5">
        <f t="shared" si="0"/>
        <v>0</v>
      </c>
      <c r="T1" s="5">
        <f t="shared" si="0"/>
        <v>0</v>
      </c>
      <c r="U1" s="5">
        <f t="shared" si="0"/>
        <v>0</v>
      </c>
      <c r="V1" s="5">
        <f t="shared" si="0"/>
        <v>0</v>
      </c>
      <c r="W1" s="5">
        <f t="shared" si="0"/>
        <v>0</v>
      </c>
      <c r="X1" s="5">
        <f t="shared" si="0"/>
        <v>0</v>
      </c>
      <c r="Y1" s="5">
        <f t="shared" si="0"/>
        <v>0</v>
      </c>
      <c r="Z1" s="5">
        <f t="shared" si="0"/>
        <v>0</v>
      </c>
      <c r="AA1" s="5">
        <f t="shared" si="0"/>
        <v>0</v>
      </c>
      <c r="AB1" s="5">
        <f t="shared" si="0"/>
        <v>-30</v>
      </c>
      <c r="AC1" s="5">
        <f>AC28-(AC30+AC31)</f>
        <v>2</v>
      </c>
      <c r="AD1" s="5">
        <f>AD28-(AD30+AD31)</f>
        <v>0</v>
      </c>
      <c r="AE1" s="5">
        <f>AE28-(AE30+AE31)</f>
        <v>0</v>
      </c>
    </row>
    <row r="2" spans="1:31" ht="15.75" hidden="1">
      <c r="A2" s="10"/>
      <c r="B2" s="2" t="s">
        <v>175</v>
      </c>
      <c r="C2" s="8"/>
      <c r="D2" s="8"/>
      <c r="E2" s="8"/>
      <c r="F2" s="8"/>
      <c r="G2" s="9"/>
      <c r="H2" s="5">
        <f>H43-(H45+H46)</f>
        <v>0</v>
      </c>
      <c r="I2" s="2"/>
      <c r="J2" s="2"/>
      <c r="K2" s="2"/>
      <c r="L2" s="2"/>
      <c r="M2" s="5">
        <f aca="true" t="shared" si="1" ref="M2:AB2">M43-(M45+M46)</f>
        <v>0</v>
      </c>
      <c r="N2" s="5">
        <f t="shared" si="1"/>
        <v>0</v>
      </c>
      <c r="O2" s="5">
        <f t="shared" si="1"/>
        <v>0</v>
      </c>
      <c r="P2" s="5">
        <f t="shared" si="1"/>
        <v>0</v>
      </c>
      <c r="Q2" s="5">
        <f t="shared" si="1"/>
        <v>-1</v>
      </c>
      <c r="R2" s="5">
        <f t="shared" si="1"/>
        <v>0</v>
      </c>
      <c r="S2" s="5" t="e">
        <f t="shared" si="1"/>
        <v>#VALUE!</v>
      </c>
      <c r="T2" s="5" t="e">
        <f t="shared" si="1"/>
        <v>#VALUE!</v>
      </c>
      <c r="U2" s="5" t="e">
        <f t="shared" si="1"/>
        <v>#VALUE!</v>
      </c>
      <c r="V2" s="5">
        <f t="shared" si="1"/>
        <v>0</v>
      </c>
      <c r="W2" s="5">
        <f t="shared" si="1"/>
        <v>0</v>
      </c>
      <c r="X2" s="5">
        <f t="shared" si="1"/>
        <v>-270.44501099999616</v>
      </c>
      <c r="Y2" s="5">
        <f t="shared" si="1"/>
        <v>0</v>
      </c>
      <c r="Z2" s="5">
        <f t="shared" si="1"/>
        <v>0</v>
      </c>
      <c r="AA2" s="5">
        <f t="shared" si="1"/>
        <v>0</v>
      </c>
      <c r="AB2" s="5">
        <f t="shared" si="1"/>
        <v>0</v>
      </c>
      <c r="AC2" s="5">
        <f>AC43-(AC45+AC46)</f>
        <v>1</v>
      </c>
      <c r="AD2" s="5">
        <f>AD43-(AD45+AD46)</f>
        <v>0</v>
      </c>
      <c r="AE2" s="5">
        <f>AE43-(AE45+AE46)</f>
        <v>0</v>
      </c>
    </row>
    <row r="3" spans="1:26" ht="15.75">
      <c r="A3" s="66" t="s">
        <v>199</v>
      </c>
      <c r="B3" s="2" t="s">
        <v>201</v>
      </c>
      <c r="C3" s="8"/>
      <c r="D3" s="8"/>
      <c r="E3" s="8"/>
      <c r="F3" s="8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66" t="s">
        <v>200</v>
      </c>
      <c r="B4" s="10" t="s">
        <v>202</v>
      </c>
      <c r="C4" s="8"/>
      <c r="D4" s="8"/>
      <c r="E4" s="8"/>
      <c r="F4" s="8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hidden="1">
      <c r="A5" s="8"/>
      <c r="B5" s="2" t="s">
        <v>175</v>
      </c>
      <c r="C5" s="8"/>
      <c r="D5" s="8"/>
      <c r="E5" s="8"/>
      <c r="F5" s="8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" ht="15.75">
      <c r="A6" s="1"/>
      <c r="B6" t="s">
        <v>186</v>
      </c>
    </row>
    <row r="7" spans="1:2" ht="15.75" hidden="1">
      <c r="A7" s="2"/>
      <c r="B7" s="2" t="s">
        <v>175</v>
      </c>
    </row>
    <row r="8" spans="1:2" ht="16.5">
      <c r="A8" s="55" t="s">
        <v>207</v>
      </c>
      <c r="B8" s="2" t="s">
        <v>203</v>
      </c>
    </row>
    <row r="9" ht="15.75" hidden="1">
      <c r="B9" s="2" t="s">
        <v>175</v>
      </c>
    </row>
    <row r="10" spans="1:2" ht="16.5">
      <c r="A10" t="s">
        <v>208</v>
      </c>
      <c r="B10" s="14" t="s">
        <v>189</v>
      </c>
    </row>
    <row r="11" spans="1:2" ht="16.5">
      <c r="A11" s="14" t="s">
        <v>209</v>
      </c>
      <c r="B11" s="14" t="s">
        <v>195</v>
      </c>
    </row>
    <row r="12" spans="1:2" ht="15.75">
      <c r="A12" t="s">
        <v>210</v>
      </c>
      <c r="B12" s="55" t="s">
        <v>192</v>
      </c>
    </row>
    <row r="13" spans="1:2" ht="15.75">
      <c r="A13" s="55" t="s">
        <v>213</v>
      </c>
      <c r="B13" s="55" t="s">
        <v>205</v>
      </c>
    </row>
    <row r="14" spans="1:2" ht="15.75">
      <c r="A14" t="s">
        <v>212</v>
      </c>
      <c r="B14" s="1" t="s">
        <v>174</v>
      </c>
    </row>
    <row r="15" spans="1:2" ht="15.75">
      <c r="A15" t="s">
        <v>211</v>
      </c>
      <c r="B15" t="s">
        <v>187</v>
      </c>
    </row>
    <row r="16" spans="1:2" ht="15.75">
      <c r="A16" s="67" t="s">
        <v>222</v>
      </c>
      <c r="B16" s="2" t="s">
        <v>190</v>
      </c>
    </row>
    <row r="17" spans="1:2" ht="17.25" customHeight="1">
      <c r="A17" s="2" t="s">
        <v>1</v>
      </c>
      <c r="B17" s="2" t="s">
        <v>204</v>
      </c>
    </row>
    <row r="18" spans="1:2" ht="15.75" hidden="1">
      <c r="A18" s="2" t="s">
        <v>1</v>
      </c>
      <c r="B18" s="2" t="s">
        <v>175</v>
      </c>
    </row>
    <row r="19" spans="1:27" ht="15.75" hidden="1">
      <c r="A19" s="3"/>
      <c r="B19" s="15" t="s">
        <v>178</v>
      </c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0"/>
    </row>
    <row r="20" spans="1:33" ht="15.75" hidden="1">
      <c r="A20" s="2"/>
      <c r="B20" s="2" t="s">
        <v>175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C20" s="2"/>
      <c r="AD20" s="2"/>
      <c r="AE20" s="2"/>
      <c r="AF20" s="2"/>
      <c r="AG20" s="2"/>
    </row>
    <row r="21" spans="1:33" ht="22.5" customHeight="1">
      <c r="A21" s="43" t="s">
        <v>2</v>
      </c>
      <c r="B21" s="56" t="s">
        <v>176</v>
      </c>
      <c r="C21" s="49" t="s">
        <v>3</v>
      </c>
      <c r="D21" s="43" t="s">
        <v>4</v>
      </c>
      <c r="E21" s="43" t="s">
        <v>5</v>
      </c>
      <c r="F21" s="43" t="s">
        <v>6</v>
      </c>
      <c r="G21" s="43" t="s">
        <v>7</v>
      </c>
      <c r="H21" s="49" t="s">
        <v>8</v>
      </c>
      <c r="I21" s="43" t="s">
        <v>9</v>
      </c>
      <c r="J21" s="43" t="s">
        <v>10</v>
      </c>
      <c r="K21" s="43" t="s">
        <v>11</v>
      </c>
      <c r="L21" s="43" t="s">
        <v>12</v>
      </c>
      <c r="M21" s="43" t="s">
        <v>13</v>
      </c>
      <c r="N21" s="43" t="s">
        <v>14</v>
      </c>
      <c r="O21" s="43" t="s">
        <v>15</v>
      </c>
      <c r="P21" s="43" t="s">
        <v>16</v>
      </c>
      <c r="Q21" s="43" t="s">
        <v>17</v>
      </c>
      <c r="R21" s="43" t="s">
        <v>18</v>
      </c>
      <c r="S21" s="43" t="s">
        <v>19</v>
      </c>
      <c r="T21" s="43" t="s">
        <v>20</v>
      </c>
      <c r="U21" s="43" t="s">
        <v>21</v>
      </c>
      <c r="V21" s="43" t="s">
        <v>22</v>
      </c>
      <c r="W21" s="43" t="s">
        <v>23</v>
      </c>
      <c r="X21" s="43" t="s">
        <v>24</v>
      </c>
      <c r="Y21" s="43" t="s">
        <v>25</v>
      </c>
      <c r="Z21" s="43" t="s">
        <v>26</v>
      </c>
      <c r="AA21" s="43">
        <v>2002</v>
      </c>
      <c r="AB21" s="43">
        <v>2003</v>
      </c>
      <c r="AC21" s="43">
        <v>2004</v>
      </c>
      <c r="AD21" s="43">
        <v>2005</v>
      </c>
      <c r="AE21" s="43">
        <v>2006</v>
      </c>
      <c r="AF21" s="2"/>
      <c r="AG21" s="2"/>
    </row>
    <row r="22" spans="1:33" ht="18" customHeight="1" hidden="1">
      <c r="A22" s="3"/>
      <c r="B22" s="50" t="s">
        <v>179</v>
      </c>
      <c r="C22" s="18"/>
      <c r="D22" s="3"/>
      <c r="E22" s="3"/>
      <c r="F22" s="3"/>
      <c r="G22" s="3"/>
      <c r="H22" s="1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0"/>
      <c r="AC22" s="2"/>
      <c r="AD22" s="2"/>
      <c r="AE22" s="2"/>
      <c r="AF22" s="2"/>
      <c r="AG22" s="2"/>
    </row>
    <row r="23" spans="1:33" ht="15.75" customHeight="1" hidden="1">
      <c r="A23" s="3"/>
      <c r="B23" s="50" t="s">
        <v>183</v>
      </c>
      <c r="C23" s="24">
        <f>C28-C30-C31</f>
        <v>0</v>
      </c>
      <c r="D23" s="57">
        <f aca="true" t="shared" si="2" ref="D23:AA23">D28-D30-D31</f>
        <v>-1</v>
      </c>
      <c r="E23" s="57">
        <f t="shared" si="2"/>
        <v>0</v>
      </c>
      <c r="F23" s="57">
        <f t="shared" si="2"/>
        <v>0</v>
      </c>
      <c r="G23" s="57">
        <f t="shared" si="2"/>
        <v>0</v>
      </c>
      <c r="H23" s="24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0</v>
      </c>
      <c r="L23" s="57">
        <f t="shared" si="2"/>
        <v>1</v>
      </c>
      <c r="M23" s="57">
        <f t="shared" si="2"/>
        <v>0</v>
      </c>
      <c r="N23" s="57">
        <f t="shared" si="2"/>
        <v>0</v>
      </c>
      <c r="O23" s="57">
        <f t="shared" si="2"/>
        <v>0</v>
      </c>
      <c r="P23" s="57">
        <f t="shared" si="2"/>
        <v>1</v>
      </c>
      <c r="Q23" s="57">
        <f t="shared" si="2"/>
        <v>-1</v>
      </c>
      <c r="R23" s="57">
        <f t="shared" si="2"/>
        <v>0</v>
      </c>
      <c r="S23" s="57">
        <f t="shared" si="2"/>
        <v>0</v>
      </c>
      <c r="T23" s="57">
        <f t="shared" si="2"/>
        <v>0</v>
      </c>
      <c r="U23" s="57">
        <f t="shared" si="2"/>
        <v>0</v>
      </c>
      <c r="V23" s="57">
        <f t="shared" si="2"/>
        <v>0</v>
      </c>
      <c r="W23" s="57">
        <f t="shared" si="2"/>
        <v>0</v>
      </c>
      <c r="X23" s="57">
        <f t="shared" si="2"/>
        <v>0</v>
      </c>
      <c r="Y23" s="57">
        <f t="shared" si="2"/>
        <v>0</v>
      </c>
      <c r="Z23" s="57">
        <f t="shared" si="2"/>
        <v>0</v>
      </c>
      <c r="AA23" s="57">
        <f t="shared" si="2"/>
        <v>0</v>
      </c>
      <c r="AB23" s="57">
        <f>AB28-AB30-AB31</f>
        <v>-30</v>
      </c>
      <c r="AC23" s="57">
        <f>AC28-AC30-AC31</f>
        <v>2</v>
      </c>
      <c r="AD23" s="57">
        <f>AD28-AD30-AD31</f>
        <v>0</v>
      </c>
      <c r="AE23" s="57">
        <f>AE28-AE30-AE31</f>
        <v>0</v>
      </c>
      <c r="AF23" s="2"/>
      <c r="AG23" s="2"/>
    </row>
    <row r="24" spans="1:33" ht="21.75" customHeight="1" hidden="1">
      <c r="A24" s="3"/>
      <c r="B24" s="50" t="s">
        <v>184</v>
      </c>
      <c r="C24" s="24">
        <f>+C31-C33-C34</f>
        <v>0</v>
      </c>
      <c r="D24" s="57">
        <f aca="true" t="shared" si="3" ref="D24:AA24">+D31-D33-D34</f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24">
        <f t="shared" si="3"/>
        <v>0</v>
      </c>
      <c r="I24" s="57">
        <f t="shared" si="3"/>
        <v>-1</v>
      </c>
      <c r="J24" s="57">
        <f t="shared" si="3"/>
        <v>1</v>
      </c>
      <c r="K24" s="57">
        <f t="shared" si="3"/>
        <v>0</v>
      </c>
      <c r="L24" s="57">
        <f t="shared" si="3"/>
        <v>-1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57">
        <f t="shared" si="3"/>
        <v>1</v>
      </c>
      <c r="R24" s="57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7">
        <f t="shared" si="3"/>
        <v>0</v>
      </c>
      <c r="W24" s="57">
        <f t="shared" si="3"/>
        <v>60</v>
      </c>
      <c r="X24" s="57">
        <f t="shared" si="3"/>
        <v>0</v>
      </c>
      <c r="Y24" s="57">
        <f t="shared" si="3"/>
        <v>0</v>
      </c>
      <c r="Z24" s="57">
        <f t="shared" si="3"/>
        <v>-1</v>
      </c>
      <c r="AA24" s="57">
        <f t="shared" si="3"/>
        <v>0</v>
      </c>
      <c r="AB24" s="57">
        <f>+AB31-AB33-AB34</f>
        <v>1</v>
      </c>
      <c r="AC24" s="57">
        <f>+AC31-AC33-AC34</f>
        <v>-1</v>
      </c>
      <c r="AD24" s="57">
        <f>+AD31-AD33-AD34</f>
        <v>0</v>
      </c>
      <c r="AE24" s="57">
        <f>+AE31-AE33-AE34</f>
        <v>0</v>
      </c>
      <c r="AF24" s="2"/>
      <c r="AG24" s="2"/>
    </row>
    <row r="25" spans="1:33" ht="41.25" customHeight="1" hidden="1">
      <c r="A25" s="3"/>
      <c r="B25" s="50" t="s">
        <v>185</v>
      </c>
      <c r="C25" s="24">
        <f>+C43-C45-C46</f>
        <v>0</v>
      </c>
      <c r="D25" s="57">
        <f aca="true" t="shared" si="4" ref="D25:AA25">+D43-D45-D46</f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  <c r="H25" s="24">
        <f t="shared" si="4"/>
        <v>0</v>
      </c>
      <c r="I25" s="57">
        <f t="shared" si="4"/>
        <v>0</v>
      </c>
      <c r="J25" s="57">
        <f t="shared" si="4"/>
        <v>0</v>
      </c>
      <c r="K25" s="57">
        <f t="shared" si="4"/>
        <v>0</v>
      </c>
      <c r="L25" s="57">
        <f t="shared" si="4"/>
        <v>0</v>
      </c>
      <c r="M25" s="57">
        <f t="shared" si="4"/>
        <v>0</v>
      </c>
      <c r="N25" s="57">
        <f t="shared" si="4"/>
        <v>0</v>
      </c>
      <c r="O25" s="57">
        <f t="shared" si="4"/>
        <v>0</v>
      </c>
      <c r="P25" s="57">
        <f t="shared" si="4"/>
        <v>0</v>
      </c>
      <c r="Q25" s="57">
        <f t="shared" si="4"/>
        <v>-1</v>
      </c>
      <c r="R25" s="57">
        <f t="shared" si="4"/>
        <v>0</v>
      </c>
      <c r="S25" s="57" t="e">
        <f t="shared" si="4"/>
        <v>#VALUE!</v>
      </c>
      <c r="T25" s="57" t="e">
        <f t="shared" si="4"/>
        <v>#VALUE!</v>
      </c>
      <c r="U25" s="57" t="e">
        <f t="shared" si="4"/>
        <v>#VALUE!</v>
      </c>
      <c r="V25" s="57">
        <f t="shared" si="4"/>
        <v>0</v>
      </c>
      <c r="W25" s="57">
        <f t="shared" si="4"/>
        <v>0</v>
      </c>
      <c r="X25" s="57">
        <f t="shared" si="4"/>
        <v>-270.44501099999616</v>
      </c>
      <c r="Y25" s="57">
        <f t="shared" si="4"/>
        <v>0</v>
      </c>
      <c r="Z25" s="57">
        <f t="shared" si="4"/>
        <v>0</v>
      </c>
      <c r="AA25" s="57">
        <f t="shared" si="4"/>
        <v>0</v>
      </c>
      <c r="AB25" s="57">
        <f>+AB43-AB45-AB46</f>
        <v>0</v>
      </c>
      <c r="AC25" s="57">
        <f>+AC43-AC45-AC46</f>
        <v>1</v>
      </c>
      <c r="AD25" s="57">
        <f>+AD43-AD45-AD46</f>
        <v>0</v>
      </c>
      <c r="AE25" s="57">
        <f>+AE43-AE45-AE46</f>
        <v>0</v>
      </c>
      <c r="AF25" s="2"/>
      <c r="AG25" s="2"/>
    </row>
    <row r="26" spans="1:33" ht="39.75" customHeight="1" hidden="1">
      <c r="A26" s="3"/>
      <c r="B26" s="50"/>
      <c r="C26" s="18"/>
      <c r="D26" s="3"/>
      <c r="E26" s="3"/>
      <c r="F26" s="3"/>
      <c r="G26" s="3"/>
      <c r="H26" s="1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0"/>
      <c r="AC26" s="2"/>
      <c r="AD26" s="2"/>
      <c r="AE26" s="2"/>
      <c r="AG26" s="2"/>
    </row>
    <row r="27" spans="1:33" ht="18.75" customHeight="1">
      <c r="A27" s="4" t="s">
        <v>27</v>
      </c>
      <c r="B27" s="50" t="s">
        <v>206</v>
      </c>
      <c r="C27" s="19"/>
      <c r="H27" s="19"/>
      <c r="AC27" s="2"/>
      <c r="AD27" s="2"/>
      <c r="AE27" s="2"/>
      <c r="AG27" s="2"/>
    </row>
    <row r="28" spans="1:31" ht="16.5">
      <c r="A28" s="14" t="s">
        <v>28</v>
      </c>
      <c r="B28" s="51" t="s">
        <v>198</v>
      </c>
      <c r="C28" s="22">
        <v>13028</v>
      </c>
      <c r="D28" s="16">
        <v>14973</v>
      </c>
      <c r="E28" s="16">
        <v>15971</v>
      </c>
      <c r="F28" s="16">
        <v>16213</v>
      </c>
      <c r="G28" s="16">
        <v>15968</v>
      </c>
      <c r="H28" s="22">
        <v>15841</v>
      </c>
      <c r="I28" s="16">
        <v>16034</v>
      </c>
      <c r="J28" s="16">
        <v>16436</v>
      </c>
      <c r="K28" s="16">
        <v>16690</v>
      </c>
      <c r="L28" s="16">
        <v>16933</v>
      </c>
      <c r="M28" s="16">
        <v>17212</v>
      </c>
      <c r="N28" s="16">
        <v>17588</v>
      </c>
      <c r="O28" s="16">
        <v>17879</v>
      </c>
      <c r="P28" s="16">
        <v>18369</v>
      </c>
      <c r="Q28" s="16">
        <v>18554</v>
      </c>
      <c r="R28" s="16">
        <v>18745</v>
      </c>
      <c r="S28" s="16">
        <v>18823</v>
      </c>
      <c r="T28" s="16">
        <f>T30+T31</f>
        <v>19420.134000000002</v>
      </c>
      <c r="U28" s="16">
        <f>U30+U31</f>
        <v>19520.82</v>
      </c>
      <c r="V28" s="16">
        <v>19540.036</v>
      </c>
      <c r="W28" s="16">
        <f>+W30+W31</f>
        <v>19854</v>
      </c>
      <c r="X28" s="16">
        <v>20305.511</v>
      </c>
      <c r="Y28" s="16">
        <v>20875.755</v>
      </c>
      <c r="Z28" s="16">
        <v>20970</v>
      </c>
      <c r="AA28" s="31">
        <v>21039.109</v>
      </c>
      <c r="AB28" s="32">
        <v>21336</v>
      </c>
      <c r="AC28" s="44">
        <v>21494</v>
      </c>
      <c r="AD28" s="44">
        <v>21724.515</v>
      </c>
      <c r="AE28" s="45">
        <v>22047.574</v>
      </c>
    </row>
    <row r="29" spans="1:31" ht="15.75" hidden="1">
      <c r="A29" s="2"/>
      <c r="B29" s="52" t="s">
        <v>175</v>
      </c>
      <c r="C29" s="20"/>
      <c r="D29" s="5"/>
      <c r="E29" s="5"/>
      <c r="F29" s="5"/>
      <c r="G29" s="5"/>
      <c r="H29" s="2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3"/>
      <c r="AB29" s="28"/>
      <c r="AC29" s="45"/>
      <c r="AD29" s="48"/>
      <c r="AE29" s="45">
        <v>2720.688</v>
      </c>
    </row>
    <row r="30" spans="1:31" ht="15.75">
      <c r="A30" s="1" t="s">
        <v>29</v>
      </c>
      <c r="B30" s="53" t="s">
        <v>29</v>
      </c>
      <c r="C30" s="20">
        <v>2881</v>
      </c>
      <c r="D30" s="5">
        <v>2890</v>
      </c>
      <c r="E30" s="5">
        <v>2869</v>
      </c>
      <c r="F30" s="5">
        <v>2898</v>
      </c>
      <c r="G30" s="5">
        <v>2865</v>
      </c>
      <c r="H30" s="20">
        <v>2848</v>
      </c>
      <c r="I30" s="5">
        <v>2875</v>
      </c>
      <c r="J30" s="5">
        <v>2942</v>
      </c>
      <c r="K30" s="5">
        <v>3021</v>
      </c>
      <c r="L30" s="5">
        <v>3019</v>
      </c>
      <c r="M30" s="5">
        <v>3091</v>
      </c>
      <c r="N30" s="5">
        <v>3112</v>
      </c>
      <c r="O30" s="5">
        <v>3114</v>
      </c>
      <c r="P30" s="5">
        <v>3105</v>
      </c>
      <c r="Q30" s="5">
        <v>3103</v>
      </c>
      <c r="R30" s="5">
        <v>3047</v>
      </c>
      <c r="S30" s="5">
        <v>2999</v>
      </c>
      <c r="T30" s="5">
        <v>2951.769</v>
      </c>
      <c r="U30" s="5">
        <v>2895.275</v>
      </c>
      <c r="V30" s="5">
        <v>2807.077</v>
      </c>
      <c r="W30" s="5">
        <v>2765</v>
      </c>
      <c r="X30" s="5">
        <v>2799.1</v>
      </c>
      <c r="Y30" s="5">
        <v>2899.363</v>
      </c>
      <c r="Z30" s="5">
        <v>2698</v>
      </c>
      <c r="AA30" s="11">
        <v>2690.149</v>
      </c>
      <c r="AB30" s="28">
        <v>2717</v>
      </c>
      <c r="AC30" s="45">
        <v>2733</v>
      </c>
      <c r="AD30" s="45">
        <v>2720.462</v>
      </c>
      <c r="AE30" s="45">
        <v>2720.688</v>
      </c>
    </row>
    <row r="31" spans="1:32" ht="15.75">
      <c r="A31" s="1" t="s">
        <v>30</v>
      </c>
      <c r="B31" s="53" t="s">
        <v>30</v>
      </c>
      <c r="C31" s="20">
        <v>10147</v>
      </c>
      <c r="D31" s="5">
        <v>12084</v>
      </c>
      <c r="E31" s="5">
        <v>13102</v>
      </c>
      <c r="F31" s="5">
        <v>13315</v>
      </c>
      <c r="G31" s="5">
        <v>13103</v>
      </c>
      <c r="H31" s="20">
        <v>12993</v>
      </c>
      <c r="I31" s="5">
        <v>13159</v>
      </c>
      <c r="J31" s="5">
        <v>13494</v>
      </c>
      <c r="K31" s="5">
        <v>13669</v>
      </c>
      <c r="L31" s="5">
        <v>13913</v>
      </c>
      <c r="M31" s="5">
        <v>14121</v>
      </c>
      <c r="N31" s="5">
        <v>14476</v>
      </c>
      <c r="O31" s="5">
        <v>14765</v>
      </c>
      <c r="P31" s="5">
        <v>15263</v>
      </c>
      <c r="Q31" s="5">
        <v>15452</v>
      </c>
      <c r="R31" s="5">
        <v>15698</v>
      </c>
      <c r="S31" s="5">
        <v>15824</v>
      </c>
      <c r="T31" s="5">
        <v>16468.365</v>
      </c>
      <c r="U31" s="5">
        <v>16625.545</v>
      </c>
      <c r="V31" s="5">
        <v>16732.959</v>
      </c>
      <c r="W31" s="5">
        <v>17089</v>
      </c>
      <c r="X31" s="5">
        <v>17506.411</v>
      </c>
      <c r="Y31" s="5">
        <v>17976.392</v>
      </c>
      <c r="Z31" s="5">
        <v>18272</v>
      </c>
      <c r="AA31" s="11">
        <v>18348.96</v>
      </c>
      <c r="AB31" s="28">
        <v>18649</v>
      </c>
      <c r="AC31" s="45">
        <v>18759</v>
      </c>
      <c r="AD31" s="45">
        <v>19004.053</v>
      </c>
      <c r="AE31" s="45">
        <v>19326.886</v>
      </c>
      <c r="AF31" s="63"/>
    </row>
    <row r="32" spans="1:31" ht="15.75">
      <c r="A32" s="1" t="s">
        <v>31</v>
      </c>
      <c r="B32" s="53" t="s">
        <v>31</v>
      </c>
      <c r="C32" s="20">
        <v>77.9</v>
      </c>
      <c r="D32" s="5">
        <v>80.7</v>
      </c>
      <c r="E32" s="5">
        <v>82</v>
      </c>
      <c r="F32" s="5">
        <v>82.1</v>
      </c>
      <c r="G32" s="5">
        <v>82.1</v>
      </c>
      <c r="H32" s="20">
        <v>82</v>
      </c>
      <c r="I32" s="5">
        <v>82.1</v>
      </c>
      <c r="J32" s="5">
        <v>82.1</v>
      </c>
      <c r="K32" s="5">
        <v>81.9</v>
      </c>
      <c r="L32" s="5">
        <v>82.2</v>
      </c>
      <c r="M32" s="5">
        <v>82</v>
      </c>
      <c r="N32" s="5">
        <v>82.3</v>
      </c>
      <c r="O32" s="5">
        <v>82.6</v>
      </c>
      <c r="P32" s="5">
        <v>83.1</v>
      </c>
      <c r="Q32" s="5">
        <v>83.3</v>
      </c>
      <c r="R32" s="5">
        <v>84</v>
      </c>
      <c r="S32" s="5">
        <v>84</v>
      </c>
      <c r="T32" s="5">
        <v>84.80047048079071</v>
      </c>
      <c r="U32" s="5">
        <v>85.16827161973728</v>
      </c>
      <c r="V32" s="5">
        <v>85.6342281047998</v>
      </c>
      <c r="W32" s="5">
        <v>86.0733353480407</v>
      </c>
      <c r="X32" s="5">
        <v>86.21</v>
      </c>
      <c r="Y32" s="5">
        <v>86.1</v>
      </c>
      <c r="Z32" s="5">
        <v>87</v>
      </c>
      <c r="AA32" s="25">
        <v>87.2135792442541</v>
      </c>
      <c r="AB32" s="25">
        <v>87.40626171728533</v>
      </c>
      <c r="AC32" s="46">
        <v>87</v>
      </c>
      <c r="AD32" s="46">
        <v>87.4774557682876</v>
      </c>
      <c r="AE32" s="46">
        <v>87.65992122307877</v>
      </c>
    </row>
    <row r="33" spans="1:31" ht="15.75">
      <c r="A33" s="1" t="s">
        <v>32</v>
      </c>
      <c r="B33" s="53" t="s">
        <v>32</v>
      </c>
      <c r="C33" s="20">
        <v>2755</v>
      </c>
      <c r="D33" s="5">
        <v>3271</v>
      </c>
      <c r="E33" s="5">
        <v>3699</v>
      </c>
      <c r="F33" s="5">
        <v>3753</v>
      </c>
      <c r="G33" s="5">
        <v>3726</v>
      </c>
      <c r="H33" s="20">
        <v>3744</v>
      </c>
      <c r="I33" s="5">
        <v>3816</v>
      </c>
      <c r="J33" s="5">
        <v>3898</v>
      </c>
      <c r="K33" s="5">
        <v>3984</v>
      </c>
      <c r="L33" s="5">
        <v>4068</v>
      </c>
      <c r="M33" s="5">
        <v>4116</v>
      </c>
      <c r="N33" s="5">
        <v>4236</v>
      </c>
      <c r="O33" s="5">
        <v>4365</v>
      </c>
      <c r="P33" s="5">
        <v>4503</v>
      </c>
      <c r="Q33" s="5">
        <v>4521</v>
      </c>
      <c r="R33" s="5">
        <v>4595</v>
      </c>
      <c r="S33" s="5">
        <v>4673</v>
      </c>
      <c r="T33" s="5">
        <v>4693.529</v>
      </c>
      <c r="U33" s="5">
        <v>4719.324</v>
      </c>
      <c r="V33" s="5">
        <v>4732.608</v>
      </c>
      <c r="W33" s="5">
        <v>4758</v>
      </c>
      <c r="X33" s="5">
        <v>4817.784</v>
      </c>
      <c r="Y33" s="5">
        <v>4877.42</v>
      </c>
      <c r="Z33" s="5">
        <v>4985</v>
      </c>
      <c r="AA33" s="11">
        <v>5072.13</v>
      </c>
      <c r="AB33" s="28">
        <v>5042</v>
      </c>
      <c r="AC33" s="45">
        <v>5041</v>
      </c>
      <c r="AD33" s="45">
        <v>5078.268</v>
      </c>
      <c r="AE33" s="45">
        <v>5127.796</v>
      </c>
    </row>
    <row r="34" spans="1:31" ht="15.75">
      <c r="A34" s="1" t="s">
        <v>33</v>
      </c>
      <c r="B34" s="53" t="s">
        <v>33</v>
      </c>
      <c r="C34" s="20">
        <v>7392</v>
      </c>
      <c r="D34" s="5">
        <v>8813</v>
      </c>
      <c r="E34" s="5">
        <v>9403</v>
      </c>
      <c r="F34" s="5">
        <v>9562</v>
      </c>
      <c r="G34" s="5">
        <v>9377</v>
      </c>
      <c r="H34" s="20">
        <v>9249</v>
      </c>
      <c r="I34" s="5">
        <v>9344</v>
      </c>
      <c r="J34" s="5">
        <v>9595</v>
      </c>
      <c r="K34" s="5">
        <v>9685</v>
      </c>
      <c r="L34" s="5">
        <v>9846</v>
      </c>
      <c r="M34" s="5">
        <v>10005</v>
      </c>
      <c r="N34" s="5">
        <v>10240</v>
      </c>
      <c r="O34" s="5">
        <v>10400</v>
      </c>
      <c r="P34" s="5">
        <v>10760</v>
      </c>
      <c r="Q34" s="5">
        <v>10930</v>
      </c>
      <c r="R34" s="5">
        <v>11103</v>
      </c>
      <c r="S34" s="5">
        <v>11151</v>
      </c>
      <c r="T34" s="5">
        <v>11774.836</v>
      </c>
      <c r="U34" s="5">
        <v>11906.221</v>
      </c>
      <c r="V34" s="5">
        <v>12000.351</v>
      </c>
      <c r="W34" s="5">
        <v>12271</v>
      </c>
      <c r="X34" s="5">
        <v>12688.627</v>
      </c>
      <c r="Y34" s="5">
        <v>13098.972</v>
      </c>
      <c r="Z34" s="5">
        <v>13288</v>
      </c>
      <c r="AA34" s="11">
        <v>13276.83</v>
      </c>
      <c r="AB34" s="26">
        <v>13606</v>
      </c>
      <c r="AC34" s="45">
        <v>13719</v>
      </c>
      <c r="AD34" s="64">
        <v>13925.785</v>
      </c>
      <c r="AE34" s="45">
        <v>14199.09</v>
      </c>
    </row>
    <row r="35" spans="1:31" ht="15.75">
      <c r="A35" s="1" t="s">
        <v>34</v>
      </c>
      <c r="B35" s="53" t="s">
        <v>34</v>
      </c>
      <c r="C35" s="20">
        <v>1229</v>
      </c>
      <c r="D35" s="5">
        <v>1563</v>
      </c>
      <c r="E35" s="5">
        <v>1804</v>
      </c>
      <c r="F35" s="5">
        <v>1853</v>
      </c>
      <c r="G35" s="5">
        <v>1808</v>
      </c>
      <c r="H35" s="20">
        <v>1824</v>
      </c>
      <c r="I35" s="5">
        <v>1811</v>
      </c>
      <c r="J35" s="5">
        <v>1872</v>
      </c>
      <c r="K35" s="5">
        <v>1891</v>
      </c>
      <c r="L35" s="5">
        <v>1926</v>
      </c>
      <c r="M35" s="5">
        <v>1963</v>
      </c>
      <c r="N35" s="5">
        <v>2024</v>
      </c>
      <c r="O35" s="5">
        <v>2085</v>
      </c>
      <c r="P35" s="5">
        <v>2167</v>
      </c>
      <c r="Q35" s="5">
        <v>2196</v>
      </c>
      <c r="R35" s="5">
        <v>2253</v>
      </c>
      <c r="S35" s="5">
        <v>2270</v>
      </c>
      <c r="T35" s="6" t="s">
        <v>36</v>
      </c>
      <c r="U35" s="6" t="s">
        <v>36</v>
      </c>
      <c r="V35" s="5">
        <v>2425.2</v>
      </c>
      <c r="W35" s="6" t="s">
        <v>36</v>
      </c>
      <c r="X35" s="6" t="s">
        <v>36</v>
      </c>
      <c r="Y35" s="6" t="s">
        <v>36</v>
      </c>
      <c r="Z35" s="6" t="s">
        <v>36</v>
      </c>
      <c r="AA35" s="11">
        <v>2728.847</v>
      </c>
      <c r="AB35" s="27" t="s">
        <v>36</v>
      </c>
      <c r="AC35" s="27" t="s">
        <v>36</v>
      </c>
      <c r="AD35" s="27" t="s">
        <v>36</v>
      </c>
      <c r="AE35" s="27" t="s">
        <v>36</v>
      </c>
    </row>
    <row r="36" spans="1:31" ht="15.75">
      <c r="A36" s="1" t="s">
        <v>35</v>
      </c>
      <c r="B36" s="53" t="s">
        <v>35</v>
      </c>
      <c r="C36" s="20">
        <v>2244</v>
      </c>
      <c r="D36" s="5">
        <v>2506</v>
      </c>
      <c r="E36" s="5">
        <v>2553</v>
      </c>
      <c r="F36" s="5">
        <v>2561</v>
      </c>
      <c r="G36" s="5">
        <v>2469</v>
      </c>
      <c r="H36" s="20">
        <v>2397</v>
      </c>
      <c r="I36" s="5">
        <v>2424</v>
      </c>
      <c r="J36" s="5">
        <v>2434</v>
      </c>
      <c r="K36" s="5">
        <v>2467</v>
      </c>
      <c r="L36" s="5">
        <v>2494</v>
      </c>
      <c r="M36" s="5">
        <v>2493</v>
      </c>
      <c r="N36" s="5">
        <v>2570</v>
      </c>
      <c r="O36" s="5">
        <v>2569</v>
      </c>
      <c r="P36" s="5">
        <v>2642</v>
      </c>
      <c r="Q36" s="5">
        <v>2662</v>
      </c>
      <c r="R36" s="5">
        <v>2665</v>
      </c>
      <c r="S36" s="5">
        <v>2644</v>
      </c>
      <c r="T36" s="6" t="s">
        <v>36</v>
      </c>
      <c r="U36" s="6" t="s">
        <v>36</v>
      </c>
      <c r="V36" s="5">
        <v>2754.784</v>
      </c>
      <c r="W36" s="6" t="s">
        <v>36</v>
      </c>
      <c r="X36" s="6" t="s">
        <v>36</v>
      </c>
      <c r="Y36" s="6" t="s">
        <v>36</v>
      </c>
      <c r="Z36" s="6" t="s">
        <v>36</v>
      </c>
      <c r="AA36" s="11">
        <v>2972.052</v>
      </c>
      <c r="AB36" s="27" t="s">
        <v>36</v>
      </c>
      <c r="AC36" s="27" t="s">
        <v>36</v>
      </c>
      <c r="AD36" s="27" t="s">
        <v>36</v>
      </c>
      <c r="AE36" s="27" t="s">
        <v>36</v>
      </c>
    </row>
    <row r="37" spans="1:33" ht="15.75">
      <c r="A37" s="1" t="s">
        <v>37</v>
      </c>
      <c r="B37" s="53" t="s">
        <v>37</v>
      </c>
      <c r="C37" s="20">
        <v>3316</v>
      </c>
      <c r="D37" s="5">
        <v>3969</v>
      </c>
      <c r="E37" s="5">
        <v>4200</v>
      </c>
      <c r="F37" s="5">
        <v>4270</v>
      </c>
      <c r="G37" s="5">
        <v>4222</v>
      </c>
      <c r="H37" s="20">
        <v>4194</v>
      </c>
      <c r="I37" s="5">
        <v>4211</v>
      </c>
      <c r="J37" s="5">
        <v>4387</v>
      </c>
      <c r="K37" s="5">
        <v>4416</v>
      </c>
      <c r="L37" s="5">
        <v>4502</v>
      </c>
      <c r="M37" s="5">
        <v>4627</v>
      </c>
      <c r="N37" s="5">
        <v>4679</v>
      </c>
      <c r="O37" s="5">
        <v>4774</v>
      </c>
      <c r="P37" s="5">
        <v>4950</v>
      </c>
      <c r="Q37" s="5">
        <v>5045</v>
      </c>
      <c r="R37" s="5">
        <v>5134</v>
      </c>
      <c r="S37" s="6" t="s">
        <v>36</v>
      </c>
      <c r="T37" s="6" t="s">
        <v>36</v>
      </c>
      <c r="U37" s="6" t="s">
        <v>36</v>
      </c>
      <c r="V37" s="5">
        <v>5675.083</v>
      </c>
      <c r="W37" s="6" t="s">
        <v>36</v>
      </c>
      <c r="X37" s="6" t="s">
        <v>36</v>
      </c>
      <c r="Y37" s="6" t="s">
        <v>36</v>
      </c>
      <c r="Z37" s="6" t="s">
        <v>36</v>
      </c>
      <c r="AA37" s="11">
        <v>6367.128</v>
      </c>
      <c r="AB37" s="27" t="s">
        <v>36</v>
      </c>
      <c r="AC37" s="27" t="s">
        <v>36</v>
      </c>
      <c r="AD37" s="27" t="s">
        <v>36</v>
      </c>
      <c r="AE37" s="27" t="s">
        <v>36</v>
      </c>
      <c r="AF37" s="47"/>
      <c r="AG37" s="48"/>
    </row>
    <row r="38" spans="1:33" ht="15.75">
      <c r="A38" s="1" t="s">
        <v>38</v>
      </c>
      <c r="B38" s="53" t="s">
        <v>38</v>
      </c>
      <c r="C38" s="20">
        <v>330</v>
      </c>
      <c r="D38" s="5">
        <v>392</v>
      </c>
      <c r="E38" s="5">
        <v>401</v>
      </c>
      <c r="F38" s="5">
        <v>394</v>
      </c>
      <c r="G38" s="5">
        <v>386</v>
      </c>
      <c r="H38" s="20">
        <v>356</v>
      </c>
      <c r="I38" s="5">
        <v>379</v>
      </c>
      <c r="J38" s="5">
        <v>386</v>
      </c>
      <c r="K38" s="5">
        <v>392</v>
      </c>
      <c r="L38" s="5">
        <v>400</v>
      </c>
      <c r="M38" s="5">
        <v>393</v>
      </c>
      <c r="N38" s="5">
        <v>415</v>
      </c>
      <c r="O38" s="5">
        <v>405</v>
      </c>
      <c r="P38" s="5">
        <v>418</v>
      </c>
      <c r="Q38" s="5">
        <v>415</v>
      </c>
      <c r="R38" s="5">
        <v>424</v>
      </c>
      <c r="S38" s="6" t="s">
        <v>36</v>
      </c>
      <c r="T38" s="6" t="s">
        <v>36</v>
      </c>
      <c r="U38" s="6" t="s">
        <v>36</v>
      </c>
      <c r="V38" s="5">
        <v>454.535</v>
      </c>
      <c r="W38" s="6" t="s">
        <v>36</v>
      </c>
      <c r="X38" s="6" t="s">
        <v>36</v>
      </c>
      <c r="Y38" s="6" t="s">
        <v>36</v>
      </c>
      <c r="Z38" s="6" t="s">
        <v>36</v>
      </c>
      <c r="AA38" s="11">
        <v>487.857</v>
      </c>
      <c r="AB38" s="27" t="s">
        <v>36</v>
      </c>
      <c r="AC38" s="27" t="s">
        <v>36</v>
      </c>
      <c r="AD38" s="27" t="s">
        <v>36</v>
      </c>
      <c r="AE38" s="27" t="s">
        <v>36</v>
      </c>
      <c r="AF38" s="47"/>
      <c r="AG38" s="48"/>
    </row>
    <row r="39" spans="1:33" ht="15.75">
      <c r="A39" s="1" t="s">
        <v>39</v>
      </c>
      <c r="B39" s="53" t="s">
        <v>39</v>
      </c>
      <c r="C39" s="20">
        <v>275</v>
      </c>
      <c r="D39" s="5">
        <v>383</v>
      </c>
      <c r="E39" s="5">
        <v>445</v>
      </c>
      <c r="F39" s="5">
        <v>484</v>
      </c>
      <c r="G39" s="5">
        <v>492</v>
      </c>
      <c r="H39" s="20">
        <v>478</v>
      </c>
      <c r="I39" s="5">
        <v>519</v>
      </c>
      <c r="J39" s="5">
        <v>516</v>
      </c>
      <c r="K39" s="5">
        <v>519</v>
      </c>
      <c r="L39" s="5">
        <v>524</v>
      </c>
      <c r="M39" s="5">
        <v>529</v>
      </c>
      <c r="N39" s="5">
        <v>552</v>
      </c>
      <c r="O39" s="5">
        <v>568</v>
      </c>
      <c r="P39" s="5">
        <v>585</v>
      </c>
      <c r="Q39" s="5">
        <v>612</v>
      </c>
      <c r="R39" s="5">
        <v>627</v>
      </c>
      <c r="S39" s="6" t="s">
        <v>36</v>
      </c>
      <c r="T39" s="6" t="s">
        <v>36</v>
      </c>
      <c r="U39" s="6" t="s">
        <v>36</v>
      </c>
      <c r="V39" s="5">
        <v>690.749</v>
      </c>
      <c r="W39" s="6" t="s">
        <v>36</v>
      </c>
      <c r="X39" s="6" t="s">
        <v>36</v>
      </c>
      <c r="Y39" s="6" t="s">
        <v>36</v>
      </c>
      <c r="Z39" s="6" t="s">
        <v>36</v>
      </c>
      <c r="AA39" s="11">
        <v>720.946</v>
      </c>
      <c r="AB39" s="27" t="s">
        <v>36</v>
      </c>
      <c r="AC39" s="27" t="s">
        <v>36</v>
      </c>
      <c r="AD39" s="27" t="s">
        <v>36</v>
      </c>
      <c r="AE39" s="27" t="s">
        <v>36</v>
      </c>
      <c r="AF39" s="47"/>
      <c r="AG39" s="48"/>
    </row>
    <row r="40" spans="2:32" ht="15.75" hidden="1">
      <c r="B40" s="52" t="s">
        <v>175</v>
      </c>
      <c r="C40" s="20"/>
      <c r="D40" s="5"/>
      <c r="E40" s="5"/>
      <c r="F40" s="5"/>
      <c r="G40" s="5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7"/>
      <c r="Z40" s="7"/>
      <c r="AA40" s="34"/>
      <c r="AC40" s="47"/>
      <c r="AE40" s="48"/>
      <c r="AF40" s="52"/>
    </row>
    <row r="41" spans="1:29" ht="15.75">
      <c r="A41" s="13" t="s">
        <v>191</v>
      </c>
      <c r="B41" s="50" t="s">
        <v>188</v>
      </c>
      <c r="C41" s="21"/>
      <c r="D41" s="7"/>
      <c r="E41" s="7"/>
      <c r="F41" s="7"/>
      <c r="G41" s="7"/>
      <c r="H41" s="21"/>
      <c r="I41" s="7"/>
      <c r="J41" s="7"/>
      <c r="K41" s="7"/>
      <c r="L41" s="7"/>
      <c r="M41" s="7"/>
      <c r="N41" s="7"/>
      <c r="O41" s="7"/>
      <c r="P41" s="7"/>
      <c r="Q41" s="7"/>
      <c r="R41" s="5"/>
      <c r="S41" s="7"/>
      <c r="T41" s="7"/>
      <c r="U41" s="7"/>
      <c r="V41" s="5"/>
      <c r="W41" s="7"/>
      <c r="X41" s="7"/>
      <c r="Y41" s="7"/>
      <c r="Z41" s="7"/>
      <c r="AA41" s="34"/>
      <c r="AC41" s="47"/>
    </row>
    <row r="42" spans="2:29" ht="15.75" hidden="1">
      <c r="B42" s="52" t="s">
        <v>175</v>
      </c>
      <c r="C42" s="21"/>
      <c r="D42" s="7"/>
      <c r="E42" s="7"/>
      <c r="F42" s="7"/>
      <c r="G42" s="7"/>
      <c r="H42" s="21"/>
      <c r="I42" s="7"/>
      <c r="J42" s="7"/>
      <c r="K42" s="7"/>
      <c r="L42" s="7"/>
      <c r="M42" s="7"/>
      <c r="N42" s="7"/>
      <c r="O42" s="7"/>
      <c r="P42" s="7"/>
      <c r="Q42" s="7"/>
      <c r="R42" s="5"/>
      <c r="S42" s="7"/>
      <c r="T42" s="7"/>
      <c r="U42" s="7"/>
      <c r="V42" s="7"/>
      <c r="W42" s="7"/>
      <c r="X42" s="7"/>
      <c r="Y42" s="7"/>
      <c r="Z42" s="7"/>
      <c r="AA42" s="33"/>
      <c r="AC42" s="48"/>
    </row>
    <row r="43" spans="1:31" ht="16.5">
      <c r="A43" s="14" t="s">
        <v>28</v>
      </c>
      <c r="B43" s="51" t="s">
        <v>198</v>
      </c>
      <c r="C43" s="22">
        <v>8334</v>
      </c>
      <c r="D43" s="16">
        <v>13224</v>
      </c>
      <c r="E43" s="16">
        <v>18077</v>
      </c>
      <c r="F43" s="16">
        <v>19935</v>
      </c>
      <c r="G43" s="16">
        <v>21193</v>
      </c>
      <c r="H43" s="22">
        <v>23173</v>
      </c>
      <c r="I43" s="16">
        <v>24525</v>
      </c>
      <c r="J43" s="16">
        <v>26904</v>
      </c>
      <c r="K43" s="16">
        <v>28945</v>
      </c>
      <c r="L43" s="16">
        <v>30670</v>
      </c>
      <c r="M43" s="16">
        <v>32669</v>
      </c>
      <c r="N43" s="16">
        <v>34203</v>
      </c>
      <c r="O43" s="16">
        <v>36763</v>
      </c>
      <c r="P43" s="16">
        <v>39228</v>
      </c>
      <c r="Q43" s="16">
        <v>41237</v>
      </c>
      <c r="R43" s="16">
        <v>43120</v>
      </c>
      <c r="S43" s="17" t="s">
        <v>36</v>
      </c>
      <c r="T43" s="17" t="s">
        <v>36</v>
      </c>
      <c r="U43" s="17" t="s">
        <v>36</v>
      </c>
      <c r="V43" s="16">
        <v>49155.838241</v>
      </c>
      <c r="W43" s="16">
        <f>+W45+W46</f>
        <v>51568</v>
      </c>
      <c r="X43" s="16">
        <v>54363.27869200001</v>
      </c>
      <c r="Y43" s="16">
        <v>58166.399080999996</v>
      </c>
      <c r="Z43" s="16">
        <v>60632</v>
      </c>
      <c r="AA43" s="35">
        <v>63922.509707</v>
      </c>
      <c r="AB43" s="36">
        <v>67194</v>
      </c>
      <c r="AC43" s="44">
        <v>68759</v>
      </c>
      <c r="AD43" s="44">
        <v>71598.562142</v>
      </c>
      <c r="AE43" s="45">
        <v>74637.50203941339</v>
      </c>
    </row>
    <row r="44" spans="1:31" ht="15.75" hidden="1">
      <c r="A44" s="2"/>
      <c r="B44" s="52" t="s">
        <v>175</v>
      </c>
      <c r="C44" s="20"/>
      <c r="D44" s="5"/>
      <c r="E44" s="5"/>
      <c r="F44" s="5"/>
      <c r="G44" s="5"/>
      <c r="H44" s="2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33"/>
      <c r="AB44" s="37"/>
      <c r="AC44" s="45"/>
      <c r="AD44" s="48"/>
      <c r="AE44" s="45">
        <v>13896.346626413395</v>
      </c>
    </row>
    <row r="45" spans="1:31" ht="15.75">
      <c r="A45" s="1" t="s">
        <v>29</v>
      </c>
      <c r="B45" s="53" t="s">
        <v>29</v>
      </c>
      <c r="C45" s="20">
        <v>2428</v>
      </c>
      <c r="D45" s="5">
        <v>3584</v>
      </c>
      <c r="E45" s="5">
        <v>4728</v>
      </c>
      <c r="F45" s="5">
        <v>5205</v>
      </c>
      <c r="G45" s="5">
        <v>5239</v>
      </c>
      <c r="H45" s="20">
        <v>5959</v>
      </c>
      <c r="I45" s="5">
        <v>6301</v>
      </c>
      <c r="J45" s="5">
        <v>7137</v>
      </c>
      <c r="K45" s="5">
        <v>7580</v>
      </c>
      <c r="L45" s="5">
        <v>7561</v>
      </c>
      <c r="M45" s="5">
        <v>7924</v>
      </c>
      <c r="N45" s="5">
        <v>7976</v>
      </c>
      <c r="O45" s="5">
        <v>8636</v>
      </c>
      <c r="P45" s="5">
        <v>8999</v>
      </c>
      <c r="Q45" s="5">
        <v>9687</v>
      </c>
      <c r="R45" s="5">
        <v>9937</v>
      </c>
      <c r="S45" s="6" t="s">
        <v>36</v>
      </c>
      <c r="T45" s="6" t="s">
        <v>36</v>
      </c>
      <c r="U45" s="6" t="s">
        <v>36</v>
      </c>
      <c r="V45" s="5">
        <v>9744.144095000001</v>
      </c>
      <c r="W45" s="5">
        <v>10115</v>
      </c>
      <c r="X45" s="5">
        <v>10748</v>
      </c>
      <c r="Y45" s="5">
        <v>11484.971535</v>
      </c>
      <c r="Z45" s="5">
        <v>11370</v>
      </c>
      <c r="AA45" s="34">
        <v>11599.033841</v>
      </c>
      <c r="AB45" s="37">
        <v>12672</v>
      </c>
      <c r="AC45" s="45">
        <v>12844</v>
      </c>
      <c r="AD45" s="45">
        <v>13475.274647</v>
      </c>
      <c r="AE45" s="45">
        <v>13896.346626413395</v>
      </c>
    </row>
    <row r="46" spans="1:31" ht="15.75">
      <c r="A46" s="1" t="s">
        <v>30</v>
      </c>
      <c r="B46" s="53" t="s">
        <v>30</v>
      </c>
      <c r="C46" s="20">
        <v>5906</v>
      </c>
      <c r="D46" s="5">
        <v>9640</v>
      </c>
      <c r="E46" s="5">
        <v>13349</v>
      </c>
      <c r="F46" s="5">
        <v>14730</v>
      </c>
      <c r="G46" s="5">
        <v>15954</v>
      </c>
      <c r="H46" s="20">
        <v>17214</v>
      </c>
      <c r="I46" s="5">
        <v>18224</v>
      </c>
      <c r="J46" s="5">
        <v>19767</v>
      </c>
      <c r="K46" s="5">
        <v>21365</v>
      </c>
      <c r="L46" s="5">
        <v>23109</v>
      </c>
      <c r="M46" s="5">
        <v>24745</v>
      </c>
      <c r="N46" s="5">
        <v>26227</v>
      </c>
      <c r="O46" s="5">
        <v>28127</v>
      </c>
      <c r="P46" s="5">
        <v>30229</v>
      </c>
      <c r="Q46" s="5">
        <v>31551</v>
      </c>
      <c r="R46" s="5">
        <v>33183</v>
      </c>
      <c r="S46" s="5">
        <v>34540</v>
      </c>
      <c r="T46" s="5">
        <v>36544.57241</v>
      </c>
      <c r="U46" s="5">
        <v>37713.627367</v>
      </c>
      <c r="V46" s="5">
        <v>39411.694145999994</v>
      </c>
      <c r="W46" s="5">
        <v>41453</v>
      </c>
      <c r="X46" s="5">
        <v>43885.723703</v>
      </c>
      <c r="Y46" s="5">
        <v>46681.427546</v>
      </c>
      <c r="Z46" s="5">
        <v>49262</v>
      </c>
      <c r="AA46" s="34">
        <v>52323.475866</v>
      </c>
      <c r="AB46" s="37">
        <v>54522</v>
      </c>
      <c r="AC46" s="45">
        <v>55914</v>
      </c>
      <c r="AD46" s="45">
        <v>58123.287495</v>
      </c>
      <c r="AE46" s="45">
        <v>60741.155413</v>
      </c>
    </row>
    <row r="47" spans="1:31" ht="15.75">
      <c r="A47" s="1" t="s">
        <v>31</v>
      </c>
      <c r="B47" s="53" t="s">
        <v>31</v>
      </c>
      <c r="C47" s="20">
        <v>70.9</v>
      </c>
      <c r="D47" s="5">
        <v>72.9</v>
      </c>
      <c r="E47" s="5">
        <v>73.8</v>
      </c>
      <c r="F47" s="5">
        <v>73.9</v>
      </c>
      <c r="G47" s="5">
        <v>75.3</v>
      </c>
      <c r="H47" s="20">
        <v>74.2</v>
      </c>
      <c r="I47" s="5">
        <v>74.3</v>
      </c>
      <c r="J47" s="5">
        <v>73.5</v>
      </c>
      <c r="K47" s="5">
        <v>73.8</v>
      </c>
      <c r="L47" s="5">
        <v>75.3</v>
      </c>
      <c r="M47" s="5">
        <v>75.7</v>
      </c>
      <c r="N47" s="5">
        <v>76.7</v>
      </c>
      <c r="O47" s="5">
        <v>76.5</v>
      </c>
      <c r="P47" s="5">
        <v>77.1</v>
      </c>
      <c r="Q47" s="5">
        <v>76.5</v>
      </c>
      <c r="R47" s="5">
        <v>77</v>
      </c>
      <c r="S47" s="6" t="s">
        <v>36</v>
      </c>
      <c r="T47" s="6" t="s">
        <v>36</v>
      </c>
      <c r="U47" s="6" t="s">
        <v>36</v>
      </c>
      <c r="V47" s="5">
        <v>80.17703604762744</v>
      </c>
      <c r="W47" s="5">
        <v>80.38512255662427</v>
      </c>
      <c r="X47" s="5">
        <v>80.72</v>
      </c>
      <c r="Y47" s="5">
        <v>80.25</v>
      </c>
      <c r="Z47" s="5">
        <v>81</v>
      </c>
      <c r="AA47" s="34">
        <v>81.85453935684598</v>
      </c>
      <c r="AB47" s="25">
        <v>81.13996577126275</v>
      </c>
      <c r="AC47" s="46">
        <v>81</v>
      </c>
      <c r="AD47" s="46">
        <v>81.1794060608721</v>
      </c>
      <c r="AE47" s="46">
        <v>81.38154915865857</v>
      </c>
    </row>
    <row r="48" spans="1:31" ht="15.75">
      <c r="A48" s="1" t="s">
        <v>32</v>
      </c>
      <c r="B48" s="53" t="s">
        <v>32</v>
      </c>
      <c r="C48" s="20">
        <v>1612</v>
      </c>
      <c r="D48" s="5">
        <v>2653</v>
      </c>
      <c r="E48" s="5">
        <v>3869</v>
      </c>
      <c r="F48" s="5">
        <v>4285</v>
      </c>
      <c r="G48" s="5">
        <v>4668</v>
      </c>
      <c r="H48" s="20">
        <v>5022</v>
      </c>
      <c r="I48" s="5">
        <v>5346</v>
      </c>
      <c r="J48" s="5">
        <v>5815</v>
      </c>
      <c r="K48" s="5">
        <v>6329</v>
      </c>
      <c r="L48" s="5">
        <v>6810</v>
      </c>
      <c r="M48" s="5">
        <v>7263</v>
      </c>
      <c r="N48" s="5">
        <v>7842</v>
      </c>
      <c r="O48" s="5">
        <v>8443</v>
      </c>
      <c r="P48" s="5">
        <v>9083</v>
      </c>
      <c r="Q48" s="5">
        <v>9437</v>
      </c>
      <c r="R48" s="5">
        <v>9828</v>
      </c>
      <c r="S48" s="5">
        <v>10288</v>
      </c>
      <c r="T48" s="5">
        <v>10666.148431</v>
      </c>
      <c r="U48" s="5">
        <v>10926.501939</v>
      </c>
      <c r="V48" s="5">
        <v>11413.088152</v>
      </c>
      <c r="W48" s="5">
        <v>11845</v>
      </c>
      <c r="X48" s="5">
        <v>12564.692187</v>
      </c>
      <c r="Y48" s="5">
        <v>13279.135982</v>
      </c>
      <c r="Z48" s="5">
        <v>14136</v>
      </c>
      <c r="AA48" s="34">
        <v>14837.809127</v>
      </c>
      <c r="AB48" s="37">
        <v>15116</v>
      </c>
      <c r="AC48" s="45">
        <v>15477</v>
      </c>
      <c r="AD48" s="45">
        <v>16061.570421</v>
      </c>
      <c r="AE48" s="45">
        <v>16769.427957</v>
      </c>
    </row>
    <row r="49" spans="1:31" ht="15.75">
      <c r="A49" s="1" t="s">
        <v>33</v>
      </c>
      <c r="B49" s="53" t="s">
        <v>33</v>
      </c>
      <c r="C49" s="20">
        <v>4294</v>
      </c>
      <c r="D49" s="5">
        <v>6987</v>
      </c>
      <c r="E49" s="5">
        <v>9480</v>
      </c>
      <c r="F49" s="5">
        <v>10445</v>
      </c>
      <c r="G49" s="5">
        <v>11287</v>
      </c>
      <c r="H49" s="20">
        <v>12192</v>
      </c>
      <c r="I49" s="5">
        <v>12878</v>
      </c>
      <c r="J49" s="5">
        <v>13952</v>
      </c>
      <c r="K49" s="5">
        <v>15036</v>
      </c>
      <c r="L49" s="5">
        <v>16298</v>
      </c>
      <c r="M49" s="5">
        <v>17482</v>
      </c>
      <c r="N49" s="5">
        <v>18385</v>
      </c>
      <c r="O49" s="5">
        <v>19684</v>
      </c>
      <c r="P49" s="5">
        <v>21146</v>
      </c>
      <c r="Q49" s="5">
        <v>22113</v>
      </c>
      <c r="R49" s="5">
        <v>23355</v>
      </c>
      <c r="S49" s="5">
        <v>24252</v>
      </c>
      <c r="T49" s="5">
        <v>25878.423979</v>
      </c>
      <c r="U49" s="5">
        <v>26787.125428</v>
      </c>
      <c r="V49" s="5">
        <v>27998.605993999998</v>
      </c>
      <c r="W49" s="5">
        <v>29608</v>
      </c>
      <c r="X49" s="5">
        <v>31321.031516</v>
      </c>
      <c r="Y49" s="5">
        <v>33402.291564</v>
      </c>
      <c r="Z49" s="5">
        <v>35126</v>
      </c>
      <c r="AA49" s="34">
        <v>37485.666739</v>
      </c>
      <c r="AB49" s="26">
        <v>39406</v>
      </c>
      <c r="AC49" s="45">
        <v>40437</v>
      </c>
      <c r="AD49" s="45">
        <v>42061.717074</v>
      </c>
      <c r="AE49" s="45">
        <v>43971.727456</v>
      </c>
    </row>
    <row r="50" spans="1:31" ht="15.75">
      <c r="A50" s="1" t="s">
        <v>34</v>
      </c>
      <c r="B50" s="53" t="s">
        <v>34</v>
      </c>
      <c r="C50" s="20">
        <v>640</v>
      </c>
      <c r="D50" s="5">
        <v>1183</v>
      </c>
      <c r="E50" s="5">
        <v>1726</v>
      </c>
      <c r="F50" s="5">
        <v>1936</v>
      </c>
      <c r="G50" s="5">
        <v>2083</v>
      </c>
      <c r="H50" s="20">
        <v>2287</v>
      </c>
      <c r="I50" s="5">
        <v>2387</v>
      </c>
      <c r="J50" s="5">
        <v>2596</v>
      </c>
      <c r="K50" s="5">
        <v>2819</v>
      </c>
      <c r="L50" s="5">
        <v>3009</v>
      </c>
      <c r="M50" s="5">
        <v>3270</v>
      </c>
      <c r="N50" s="5">
        <v>3532</v>
      </c>
      <c r="O50" s="5">
        <v>3855</v>
      </c>
      <c r="P50" s="5">
        <v>4192</v>
      </c>
      <c r="Q50" s="5">
        <v>4404</v>
      </c>
      <c r="R50" s="5">
        <v>4698</v>
      </c>
      <c r="S50" s="5">
        <v>4839</v>
      </c>
      <c r="T50" s="6" t="s">
        <v>36</v>
      </c>
      <c r="U50" s="6" t="s">
        <v>36</v>
      </c>
      <c r="V50" s="5">
        <v>5750.361</v>
      </c>
      <c r="W50" s="6" t="s">
        <v>36</v>
      </c>
      <c r="X50" s="6" t="s">
        <v>36</v>
      </c>
      <c r="Y50" s="6" t="s">
        <v>36</v>
      </c>
      <c r="Z50" s="6" t="s">
        <v>36</v>
      </c>
      <c r="AA50" s="34">
        <v>7902.082954</v>
      </c>
      <c r="AB50" s="27" t="s">
        <v>36</v>
      </c>
      <c r="AC50" s="27" t="s">
        <v>36</v>
      </c>
      <c r="AD50" s="27" t="s">
        <v>36</v>
      </c>
      <c r="AE50" s="27" t="s">
        <v>36</v>
      </c>
    </row>
    <row r="51" spans="1:31" ht="15.75">
      <c r="A51" s="1" t="s">
        <v>35</v>
      </c>
      <c r="B51" s="53" t="s">
        <v>35</v>
      </c>
      <c r="C51" s="20">
        <v>1361</v>
      </c>
      <c r="D51" s="5">
        <v>2129</v>
      </c>
      <c r="E51" s="5">
        <v>2729</v>
      </c>
      <c r="F51" s="5">
        <v>2951</v>
      </c>
      <c r="G51" s="5">
        <v>3222</v>
      </c>
      <c r="H51" s="20">
        <v>3428</v>
      </c>
      <c r="I51" s="5">
        <v>3640</v>
      </c>
      <c r="J51" s="5">
        <v>3872</v>
      </c>
      <c r="K51" s="5">
        <v>4191</v>
      </c>
      <c r="L51" s="5">
        <v>4407</v>
      </c>
      <c r="M51" s="5">
        <v>4770</v>
      </c>
      <c r="N51" s="5">
        <v>4979</v>
      </c>
      <c r="O51" s="5">
        <v>5274</v>
      </c>
      <c r="P51" s="5">
        <v>5564</v>
      </c>
      <c r="Q51" s="5">
        <v>5784</v>
      </c>
      <c r="R51" s="5">
        <v>6207</v>
      </c>
      <c r="S51" s="5">
        <v>6328</v>
      </c>
      <c r="T51" s="6" t="s">
        <v>36</v>
      </c>
      <c r="U51" s="6" t="s">
        <v>36</v>
      </c>
      <c r="V51" s="5">
        <v>7146.284</v>
      </c>
      <c r="W51" s="6" t="s">
        <v>36</v>
      </c>
      <c r="X51" s="6" t="s">
        <v>36</v>
      </c>
      <c r="Y51" s="6" t="s">
        <v>36</v>
      </c>
      <c r="Z51" s="6" t="s">
        <v>36</v>
      </c>
      <c r="AA51" s="34">
        <v>9713.83066</v>
      </c>
      <c r="AB51" s="27" t="s">
        <v>36</v>
      </c>
      <c r="AC51" s="27" t="s">
        <v>36</v>
      </c>
      <c r="AD51" s="27" t="s">
        <v>36</v>
      </c>
      <c r="AE51" s="27" t="s">
        <v>36</v>
      </c>
    </row>
    <row r="52" spans="1:31" ht="15.75">
      <c r="A52" s="1" t="s">
        <v>37</v>
      </c>
      <c r="B52" s="53" t="s">
        <v>37</v>
      </c>
      <c r="C52" s="20">
        <v>2032</v>
      </c>
      <c r="D52" s="5">
        <v>3160</v>
      </c>
      <c r="E52" s="5">
        <v>4272</v>
      </c>
      <c r="F52" s="5">
        <v>4683</v>
      </c>
      <c r="G52" s="5">
        <v>5021</v>
      </c>
      <c r="H52" s="20">
        <v>5442</v>
      </c>
      <c r="I52" s="5">
        <v>5729</v>
      </c>
      <c r="J52" s="5">
        <v>6283</v>
      </c>
      <c r="K52" s="5">
        <v>6746</v>
      </c>
      <c r="L52" s="5">
        <v>7517</v>
      </c>
      <c r="M52" s="5">
        <v>7961</v>
      </c>
      <c r="N52" s="5">
        <v>8298</v>
      </c>
      <c r="O52" s="5">
        <v>8852</v>
      </c>
      <c r="P52" s="5">
        <v>9551</v>
      </c>
      <c r="Q52" s="5">
        <v>9975</v>
      </c>
      <c r="R52" s="5">
        <v>10394</v>
      </c>
      <c r="S52" s="6" t="s">
        <v>36</v>
      </c>
      <c r="T52" s="6" t="s">
        <v>36</v>
      </c>
      <c r="U52" s="6" t="s">
        <v>36</v>
      </c>
      <c r="V52" s="5">
        <v>12579.044</v>
      </c>
      <c r="W52" s="6" t="s">
        <v>36</v>
      </c>
      <c r="X52" s="6" t="s">
        <v>36</v>
      </c>
      <c r="Y52" s="6" t="s">
        <v>36</v>
      </c>
      <c r="Z52" s="6" t="s">
        <v>36</v>
      </c>
      <c r="AA52" s="34">
        <v>16719.709752</v>
      </c>
      <c r="AB52" s="27" t="s">
        <v>36</v>
      </c>
      <c r="AC52" s="27" t="s">
        <v>36</v>
      </c>
      <c r="AD52" s="27" t="s">
        <v>36</v>
      </c>
      <c r="AE52" s="27" t="s">
        <v>36</v>
      </c>
    </row>
    <row r="53" spans="1:31" ht="15.75">
      <c r="A53" s="1" t="s">
        <v>38</v>
      </c>
      <c r="B53" s="53" t="s">
        <v>38</v>
      </c>
      <c r="C53" s="20">
        <v>122</v>
      </c>
      <c r="D53" s="45">
        <v>215</v>
      </c>
      <c r="E53" s="45">
        <v>291</v>
      </c>
      <c r="F53" s="45">
        <v>330</v>
      </c>
      <c r="G53" s="5">
        <v>349</v>
      </c>
      <c r="H53" s="20">
        <v>370</v>
      </c>
      <c r="I53" s="5">
        <v>398</v>
      </c>
      <c r="J53" s="5">
        <v>421</v>
      </c>
      <c r="K53" s="5">
        <v>446</v>
      </c>
      <c r="L53" s="5">
        <v>474</v>
      </c>
      <c r="M53" s="5">
        <v>522</v>
      </c>
      <c r="N53" s="5">
        <v>556</v>
      </c>
      <c r="O53" s="5">
        <v>599</v>
      </c>
      <c r="P53" s="5">
        <v>642</v>
      </c>
      <c r="Q53" s="5">
        <v>664</v>
      </c>
      <c r="R53" s="5">
        <v>685</v>
      </c>
      <c r="S53" s="6" t="s">
        <v>36</v>
      </c>
      <c r="T53" s="6" t="s">
        <v>36</v>
      </c>
      <c r="U53" s="6" t="s">
        <v>36</v>
      </c>
      <c r="V53" s="5">
        <v>868.854</v>
      </c>
      <c r="W53" s="6" t="s">
        <v>36</v>
      </c>
      <c r="X53" s="6" t="s">
        <v>36</v>
      </c>
      <c r="Y53" s="6" t="s">
        <v>36</v>
      </c>
      <c r="Z53" s="6" t="s">
        <v>36</v>
      </c>
      <c r="AA53" s="34">
        <v>1123.987168</v>
      </c>
      <c r="AB53" s="27" t="s">
        <v>36</v>
      </c>
      <c r="AC53" s="27" t="s">
        <v>36</v>
      </c>
      <c r="AD53" s="27" t="s">
        <v>36</v>
      </c>
      <c r="AE53" s="27" t="s">
        <v>36</v>
      </c>
    </row>
    <row r="54" spans="1:31" ht="15.75">
      <c r="A54" s="61" t="s">
        <v>40</v>
      </c>
      <c r="B54" s="54" t="s">
        <v>40</v>
      </c>
      <c r="C54" s="23">
        <v>140</v>
      </c>
      <c r="D54" s="39">
        <v>300</v>
      </c>
      <c r="E54" s="39">
        <v>463</v>
      </c>
      <c r="F54" s="39">
        <v>546</v>
      </c>
      <c r="G54" s="39">
        <v>612</v>
      </c>
      <c r="H54" s="23">
        <v>665</v>
      </c>
      <c r="I54" s="39">
        <v>724</v>
      </c>
      <c r="J54" s="39">
        <v>780</v>
      </c>
      <c r="K54" s="39">
        <v>834</v>
      </c>
      <c r="L54" s="39">
        <v>892</v>
      </c>
      <c r="M54" s="39">
        <v>959</v>
      </c>
      <c r="N54" s="39">
        <v>1020</v>
      </c>
      <c r="O54" s="39">
        <v>1104</v>
      </c>
      <c r="P54" s="39">
        <v>1197</v>
      </c>
      <c r="Q54" s="39">
        <v>1287</v>
      </c>
      <c r="R54" s="39">
        <v>1370</v>
      </c>
      <c r="S54" s="40" t="s">
        <v>36</v>
      </c>
      <c r="T54" s="40" t="s">
        <v>36</v>
      </c>
      <c r="U54" s="40" t="s">
        <v>36</v>
      </c>
      <c r="V54" s="39">
        <v>1654.063</v>
      </c>
      <c r="W54" s="40" t="s">
        <v>36</v>
      </c>
      <c r="X54" s="40" t="s">
        <v>36</v>
      </c>
      <c r="Y54" s="40" t="s">
        <v>36</v>
      </c>
      <c r="Z54" s="40" t="s">
        <v>36</v>
      </c>
      <c r="AA54" s="41">
        <v>2026.056205</v>
      </c>
      <c r="AB54" s="42" t="s">
        <v>36</v>
      </c>
      <c r="AC54" s="42" t="s">
        <v>36</v>
      </c>
      <c r="AD54" s="42" t="s">
        <v>36</v>
      </c>
      <c r="AE54" s="42" t="s">
        <v>36</v>
      </c>
    </row>
    <row r="55" spans="1:29" ht="15.75" hidden="1">
      <c r="A55" s="1" t="s">
        <v>180</v>
      </c>
      <c r="B55" s="6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57"/>
      <c r="T55" s="57"/>
      <c r="U55" s="57"/>
      <c r="V55" s="45"/>
      <c r="W55" s="57"/>
      <c r="X55" s="57"/>
      <c r="Y55" s="57"/>
      <c r="Z55" s="57"/>
      <c r="AA55" s="34"/>
      <c r="AB55" s="38"/>
      <c r="AC55" s="48"/>
    </row>
    <row r="56" spans="1:29" ht="15.75" hidden="1">
      <c r="A56" s="1" t="s">
        <v>41</v>
      </c>
      <c r="B56" s="2" t="s">
        <v>182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8"/>
      <c r="AC56" s="62"/>
    </row>
    <row r="57" spans="1:28" ht="15.75">
      <c r="A57" s="1" t="s">
        <v>181</v>
      </c>
      <c r="B57" t="s">
        <v>177</v>
      </c>
      <c r="M57" s="1" t="s">
        <v>42</v>
      </c>
      <c r="AB57" s="38"/>
    </row>
    <row r="58" spans="1:2" ht="15.75">
      <c r="A58" s="1" t="s">
        <v>43</v>
      </c>
      <c r="B58" t="s">
        <v>215</v>
      </c>
    </row>
    <row r="59" spans="1:2" ht="15.75" hidden="1">
      <c r="A59" s="1"/>
      <c r="B59" s="1"/>
    </row>
    <row r="60" spans="1:2" ht="15.75" hidden="1">
      <c r="A60" s="65" t="s">
        <v>196</v>
      </c>
      <c r="B60" s="1"/>
    </row>
    <row r="61" spans="1:2" ht="15.75">
      <c r="A61" t="s">
        <v>214</v>
      </c>
      <c r="B61" t="s">
        <v>193</v>
      </c>
    </row>
    <row r="62" spans="1:2" ht="15.75">
      <c r="A62" t="s">
        <v>194</v>
      </c>
      <c r="B62" t="s">
        <v>194</v>
      </c>
    </row>
    <row r="63" spans="1:2" ht="15.75">
      <c r="A63" t="s">
        <v>197</v>
      </c>
      <c r="B63" t="s">
        <v>197</v>
      </c>
    </row>
    <row r="64" spans="1:2" ht="15.75" hidden="1">
      <c r="A64" s="10" t="s">
        <v>200</v>
      </c>
      <c r="B64" s="1"/>
    </row>
  </sheetData>
  <hyperlinks>
    <hyperlink ref="A16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48"/>
  <sheetViews>
    <sheetView workbookViewId="0" topLeftCell="A79">
      <selection activeCell="E5" sqref="E5"/>
    </sheetView>
  </sheetViews>
  <sheetFormatPr defaultColWidth="8.796875" defaultRowHeight="15.75"/>
  <sheetData>
    <row r="2" ht="15.75">
      <c r="A2" s="1" t="s">
        <v>44</v>
      </c>
    </row>
    <row r="3" ht="15.75">
      <c r="A3" s="2"/>
    </row>
    <row r="5" ht="15.75">
      <c r="A5" s="1" t="s">
        <v>45</v>
      </c>
    </row>
    <row r="6" ht="15.75">
      <c r="A6" s="1" t="s">
        <v>46</v>
      </c>
    </row>
    <row r="8" ht="15.75">
      <c r="A8" s="1" t="s">
        <v>47</v>
      </c>
    </row>
    <row r="9" ht="15.75">
      <c r="A9" s="1" t="s">
        <v>48</v>
      </c>
    </row>
    <row r="10" ht="15.75">
      <c r="A10" s="1" t="s">
        <v>49</v>
      </c>
    </row>
    <row r="11" ht="15.75">
      <c r="A11" s="1" t="s">
        <v>50</v>
      </c>
    </row>
    <row r="12" ht="15.75">
      <c r="A12" s="1" t="s">
        <v>51</v>
      </c>
    </row>
    <row r="13" ht="15.75">
      <c r="A13" s="1" t="s">
        <v>52</v>
      </c>
    </row>
    <row r="14" ht="15.75">
      <c r="A14" s="1" t="s">
        <v>53</v>
      </c>
    </row>
    <row r="15" ht="15.75">
      <c r="A15" s="1" t="s">
        <v>54</v>
      </c>
    </row>
    <row r="17" ht="15.75">
      <c r="A17" s="1" t="s">
        <v>55</v>
      </c>
    </row>
    <row r="18" ht="15.75">
      <c r="A18" s="1" t="s">
        <v>56</v>
      </c>
    </row>
    <row r="19" ht="15.75">
      <c r="A19" s="1" t="s">
        <v>57</v>
      </c>
    </row>
    <row r="20" ht="15.75">
      <c r="A20" s="1" t="s">
        <v>58</v>
      </c>
    </row>
    <row r="21" ht="15.75">
      <c r="A21" s="1" t="s">
        <v>59</v>
      </c>
    </row>
    <row r="22" ht="15.75">
      <c r="A22" s="1" t="s">
        <v>60</v>
      </c>
    </row>
    <row r="23" ht="15.75">
      <c r="A23" s="1" t="s">
        <v>61</v>
      </c>
    </row>
    <row r="25" ht="15.75">
      <c r="A25" s="1" t="s">
        <v>62</v>
      </c>
    </row>
    <row r="26" ht="15.75">
      <c r="A26" s="1" t="s">
        <v>63</v>
      </c>
    </row>
    <row r="27" ht="15.75">
      <c r="A27" s="1" t="s">
        <v>64</v>
      </c>
    </row>
    <row r="28" ht="15.75">
      <c r="A28" s="1" t="s">
        <v>65</v>
      </c>
    </row>
    <row r="29" ht="15.75">
      <c r="A29" s="1" t="s">
        <v>66</v>
      </c>
    </row>
    <row r="30" ht="15.75">
      <c r="A30" s="1" t="s">
        <v>67</v>
      </c>
    </row>
    <row r="31" ht="15.75">
      <c r="A31" s="1" t="s">
        <v>68</v>
      </c>
    </row>
    <row r="32" ht="15.75">
      <c r="A32" s="1" t="s">
        <v>69</v>
      </c>
    </row>
    <row r="33" ht="15.75">
      <c r="A33" s="1" t="s">
        <v>70</v>
      </c>
    </row>
    <row r="34" ht="15.75">
      <c r="A34" s="1" t="s">
        <v>71</v>
      </c>
    </row>
    <row r="36" ht="15.75">
      <c r="A36" s="1" t="s">
        <v>72</v>
      </c>
    </row>
    <row r="37" ht="15.75">
      <c r="A37" s="1" t="s">
        <v>73</v>
      </c>
    </row>
    <row r="38" ht="15.75">
      <c r="A38" s="1" t="s">
        <v>74</v>
      </c>
    </row>
    <row r="39" ht="15.75">
      <c r="A39" s="1" t="s">
        <v>75</v>
      </c>
    </row>
    <row r="41" ht="15.75">
      <c r="A41" s="1" t="s">
        <v>76</v>
      </c>
    </row>
    <row r="42" ht="15.75">
      <c r="A42" s="1" t="s">
        <v>77</v>
      </c>
    </row>
    <row r="43" ht="15.75">
      <c r="A43" s="1" t="s">
        <v>78</v>
      </c>
    </row>
    <row r="44" ht="15.75">
      <c r="A44" s="1" t="s">
        <v>79</v>
      </c>
    </row>
    <row r="45" ht="15.75">
      <c r="A45" s="1" t="s">
        <v>80</v>
      </c>
    </row>
    <row r="46" ht="15.75">
      <c r="A46" s="1" t="s">
        <v>81</v>
      </c>
    </row>
    <row r="47" ht="15.75">
      <c r="A47" s="1" t="s">
        <v>82</v>
      </c>
    </row>
    <row r="48" ht="15.75">
      <c r="A48" s="1" t="s">
        <v>83</v>
      </c>
    </row>
    <row r="49" ht="15.75">
      <c r="A49" s="1" t="s">
        <v>84</v>
      </c>
    </row>
    <row r="50" ht="15.75">
      <c r="A50" s="1" t="s">
        <v>85</v>
      </c>
    </row>
    <row r="52" ht="15.75">
      <c r="A52" s="1" t="s">
        <v>86</v>
      </c>
    </row>
    <row r="53" ht="15.75">
      <c r="A53" s="1" t="s">
        <v>87</v>
      </c>
    </row>
    <row r="54" ht="15.75">
      <c r="A54" s="1" t="s">
        <v>88</v>
      </c>
    </row>
    <row r="55" ht="15.75">
      <c r="A55" s="1" t="s">
        <v>89</v>
      </c>
    </row>
    <row r="56" ht="15.75">
      <c r="A56" s="1" t="s">
        <v>90</v>
      </c>
    </row>
    <row r="57" ht="15.75">
      <c r="A57" s="1" t="s">
        <v>91</v>
      </c>
    </row>
    <row r="58" ht="15.75">
      <c r="A58" s="1" t="s">
        <v>92</v>
      </c>
    </row>
    <row r="59" ht="15.75">
      <c r="A59" s="1" t="s">
        <v>93</v>
      </c>
    </row>
    <row r="60" ht="15.75">
      <c r="A60" s="1" t="s">
        <v>94</v>
      </c>
    </row>
    <row r="61" ht="15.75">
      <c r="A61" s="1" t="s">
        <v>95</v>
      </c>
    </row>
    <row r="62" ht="15.75">
      <c r="A62" s="1" t="s">
        <v>96</v>
      </c>
    </row>
    <row r="63" ht="15.75">
      <c r="A63" s="1" t="s">
        <v>97</v>
      </c>
    </row>
    <row r="64" ht="15.75">
      <c r="A64" s="1" t="s">
        <v>98</v>
      </c>
    </row>
    <row r="65" ht="15.75">
      <c r="A65" s="1" t="s">
        <v>99</v>
      </c>
    </row>
    <row r="66" ht="15.75">
      <c r="A66" s="1" t="s">
        <v>100</v>
      </c>
    </row>
    <row r="67" ht="15.75">
      <c r="A67" s="1" t="s">
        <v>101</v>
      </c>
    </row>
    <row r="68" ht="15.75">
      <c r="A68" s="1" t="s">
        <v>102</v>
      </c>
    </row>
    <row r="69" ht="15.75">
      <c r="A69" s="1" t="s">
        <v>103</v>
      </c>
    </row>
    <row r="70" ht="15.75">
      <c r="A70" s="1" t="s">
        <v>104</v>
      </c>
    </row>
    <row r="71" ht="15.75">
      <c r="A71" s="1" t="s">
        <v>105</v>
      </c>
    </row>
    <row r="72" ht="15.75">
      <c r="A72" s="1" t="s">
        <v>106</v>
      </c>
    </row>
    <row r="73" ht="15.75">
      <c r="A73" s="1" t="s">
        <v>107</v>
      </c>
    </row>
    <row r="74" ht="15.75">
      <c r="A74" s="1" t="s">
        <v>108</v>
      </c>
    </row>
    <row r="76" ht="15.75">
      <c r="A76" s="1" t="s">
        <v>109</v>
      </c>
    </row>
    <row r="77" ht="15.75">
      <c r="A77" s="1" t="s">
        <v>110</v>
      </c>
    </row>
    <row r="78" ht="15.75">
      <c r="A78" s="1" t="s">
        <v>111</v>
      </c>
    </row>
    <row r="79" ht="15.75">
      <c r="A79" s="1" t="s">
        <v>112</v>
      </c>
    </row>
    <row r="80" ht="15.75">
      <c r="A80" s="1" t="s">
        <v>113</v>
      </c>
    </row>
    <row r="81" ht="15.75">
      <c r="A81" s="1" t="s">
        <v>114</v>
      </c>
    </row>
    <row r="82" ht="15.75">
      <c r="A82" s="1" t="s">
        <v>115</v>
      </c>
    </row>
    <row r="83" ht="15.75">
      <c r="A83" s="1" t="s">
        <v>116</v>
      </c>
    </row>
    <row r="84" ht="15.75">
      <c r="A84" s="1" t="s">
        <v>117</v>
      </c>
    </row>
    <row r="85" ht="15.75">
      <c r="A85" s="1" t="s">
        <v>118</v>
      </c>
    </row>
    <row r="86" ht="15.75">
      <c r="A86" s="1" t="s">
        <v>119</v>
      </c>
    </row>
    <row r="88" ht="15.75">
      <c r="A88" s="1" t="s">
        <v>120</v>
      </c>
    </row>
    <row r="89" ht="15.75">
      <c r="A89" s="1" t="s">
        <v>121</v>
      </c>
    </row>
    <row r="90" ht="15.75">
      <c r="A90" s="1" t="s">
        <v>122</v>
      </c>
    </row>
    <row r="91" ht="15.75">
      <c r="A91" s="1" t="s">
        <v>123</v>
      </c>
    </row>
    <row r="92" ht="15.75">
      <c r="A92" s="1" t="s">
        <v>124</v>
      </c>
    </row>
    <row r="93" ht="15.75">
      <c r="A93" s="1" t="s">
        <v>125</v>
      </c>
    </row>
    <row r="94" ht="15.75">
      <c r="A94" s="1" t="s">
        <v>126</v>
      </c>
    </row>
    <row r="95" ht="15.75">
      <c r="A95" s="1" t="s">
        <v>127</v>
      </c>
    </row>
    <row r="96" ht="15.75">
      <c r="A96" s="1" t="s">
        <v>128</v>
      </c>
    </row>
    <row r="97" ht="15.75">
      <c r="A97" s="1" t="s">
        <v>129</v>
      </c>
    </row>
    <row r="98" ht="15.75">
      <c r="A98" s="1" t="s">
        <v>130</v>
      </c>
    </row>
    <row r="99" ht="15.75">
      <c r="A99" s="1" t="s">
        <v>131</v>
      </c>
    </row>
    <row r="100" ht="15.75">
      <c r="A100" s="1" t="s">
        <v>132</v>
      </c>
    </row>
    <row r="101" ht="15.75">
      <c r="A101" s="1" t="s">
        <v>133</v>
      </c>
    </row>
    <row r="103" ht="15.75">
      <c r="A103" s="1" t="s">
        <v>134</v>
      </c>
    </row>
    <row r="104" ht="15.75">
      <c r="A104" s="1" t="s">
        <v>135</v>
      </c>
    </row>
    <row r="105" ht="15.75">
      <c r="A105" s="1" t="s">
        <v>136</v>
      </c>
    </row>
    <row r="106" ht="15.75">
      <c r="A106" s="1" t="s">
        <v>137</v>
      </c>
    </row>
    <row r="107" ht="15.75">
      <c r="A107" s="1" t="s">
        <v>138</v>
      </c>
    </row>
    <row r="108" ht="15.75">
      <c r="A108" s="1" t="s">
        <v>139</v>
      </c>
    </row>
    <row r="109" ht="15.75">
      <c r="A109" s="1" t="s">
        <v>140</v>
      </c>
    </row>
    <row r="110" ht="15.75">
      <c r="A110" s="1" t="s">
        <v>141</v>
      </c>
    </row>
    <row r="111" ht="15.75">
      <c r="A111" s="1" t="s">
        <v>142</v>
      </c>
    </row>
    <row r="113" ht="15.75">
      <c r="A113" s="1" t="s">
        <v>143</v>
      </c>
    </row>
    <row r="115" ht="15.75">
      <c r="A115" s="1" t="s">
        <v>144</v>
      </c>
    </row>
    <row r="116" ht="15.75">
      <c r="A116" s="1" t="s">
        <v>145</v>
      </c>
    </row>
    <row r="117" ht="15.75">
      <c r="A117" s="1" t="s">
        <v>146</v>
      </c>
    </row>
    <row r="118" ht="15.75">
      <c r="A118" s="1" t="s">
        <v>147</v>
      </c>
    </row>
    <row r="119" ht="15.75">
      <c r="A119" s="1" t="s">
        <v>148</v>
      </c>
    </row>
    <row r="120" ht="15.75">
      <c r="A120" s="1" t="s">
        <v>149</v>
      </c>
    </row>
    <row r="121" ht="15.75">
      <c r="A121" s="1" t="s">
        <v>150</v>
      </c>
    </row>
    <row r="122" ht="15.75">
      <c r="A122" s="1" t="s">
        <v>151</v>
      </c>
    </row>
    <row r="123" ht="15.75">
      <c r="A123" s="1" t="s">
        <v>152</v>
      </c>
    </row>
    <row r="124" ht="15.75">
      <c r="A124" s="1" t="s">
        <v>153</v>
      </c>
    </row>
    <row r="125" ht="15.75">
      <c r="A125" s="1" t="s">
        <v>154</v>
      </c>
    </row>
    <row r="126" ht="15.75">
      <c r="A126" s="1" t="s">
        <v>155</v>
      </c>
    </row>
    <row r="127" ht="15.75">
      <c r="A127" s="1" t="s">
        <v>156</v>
      </c>
    </row>
    <row r="128" ht="15.75">
      <c r="A128" s="1" t="s">
        <v>157</v>
      </c>
    </row>
    <row r="130" ht="15.75">
      <c r="A130" s="1" t="s">
        <v>158</v>
      </c>
    </row>
    <row r="131" ht="15.75">
      <c r="A131" s="1" t="s">
        <v>159</v>
      </c>
    </row>
    <row r="132" ht="15.75">
      <c r="A132" s="1" t="s">
        <v>160</v>
      </c>
    </row>
    <row r="133" ht="15.75">
      <c r="A133" s="1" t="s">
        <v>161</v>
      </c>
    </row>
    <row r="134" ht="15.75">
      <c r="A134" s="1" t="s">
        <v>162</v>
      </c>
    </row>
    <row r="135" ht="15.75">
      <c r="A135" s="1" t="s">
        <v>163</v>
      </c>
    </row>
    <row r="136" ht="15.75">
      <c r="A136" s="1" t="s">
        <v>164</v>
      </c>
    </row>
    <row r="137" ht="15.75">
      <c r="A137" s="1" t="s">
        <v>165</v>
      </c>
    </row>
    <row r="138" ht="15.75">
      <c r="A138" s="1" t="s">
        <v>166</v>
      </c>
    </row>
    <row r="140" ht="15.75">
      <c r="A140" s="1" t="s">
        <v>167</v>
      </c>
    </row>
    <row r="141" ht="15.75">
      <c r="A141" s="1" t="s">
        <v>168</v>
      </c>
    </row>
    <row r="142" ht="15.75">
      <c r="A142" s="1" t="s">
        <v>169</v>
      </c>
    </row>
    <row r="143" ht="15.75">
      <c r="A143" s="1" t="s">
        <v>170</v>
      </c>
    </row>
    <row r="144" ht="15.75">
      <c r="A144" s="1" t="s">
        <v>171</v>
      </c>
    </row>
    <row r="145" ht="15.75">
      <c r="A145" s="1" t="s">
        <v>172</v>
      </c>
    </row>
    <row r="146" spans="1:2" ht="15.75">
      <c r="A146" s="1" t="s">
        <v>173</v>
      </c>
      <c r="B146" s="3" t="s">
        <v>0</v>
      </c>
    </row>
    <row r="148" ht="15.75">
      <c r="A148" s="3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Governmental Employment &amp; Payroll</dc:title>
  <dc:subject/>
  <dc:creator>U.S. Census Bureau</dc:creator>
  <cp:keywords/>
  <dc:description/>
  <cp:lastModifiedBy>obrie014</cp:lastModifiedBy>
  <cp:lastPrinted>2009-05-20T15:09:27Z</cp:lastPrinted>
  <dcterms:created xsi:type="dcterms:W3CDTF">2004-04-21T12:43:10Z</dcterms:created>
  <dcterms:modified xsi:type="dcterms:W3CDTF">2009-11-23T21:11:26Z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