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2" windowWidth="12120" windowHeight="8580" activeTab="1"/>
  </bookViews>
  <sheets>
    <sheet name="Calculations" sheetId="1" r:id="rId1"/>
    <sheet name="2-31" sheetId="2" r:id="rId2"/>
  </sheets>
  <externalReferences>
    <externalReference r:id="rId5"/>
    <externalReference r:id="rId6"/>
  </externalReferences>
  <definedNames>
    <definedName name="Eno_TM" localSheetId="1">'[2]1997  Table 1a Modified'!#REF!</definedName>
    <definedName name="Eno_TM">'[1]1997  Table 1a Modified'!#REF!</definedName>
    <definedName name="Eno_Tons" localSheetId="1">'[2]1997  Table 1a Modified'!#REF!</definedName>
    <definedName name="Eno_Tons">'[1]1997  Table 1a Modified'!#REF!</definedName>
    <definedName name="HTML_CodePage" hidden="1">1252</definedName>
    <definedName name="HTML_Control" hidden="1">{"'2-31'!$A$1:$K$31"}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tasks\nts2000\nts2000\HTML\Ch2_web\2-31.htm"</definedName>
    <definedName name="HTML_Title" hidden="1">"Table 2-31"</definedName>
    <definedName name="_xlnm.Print_Area" localSheetId="1">'2-31'!$A$1:$Q$28</definedName>
    <definedName name="Sum_T2" localSheetId="1">'[2]1997  Table 1a Modified'!#REF!</definedName>
    <definedName name="Sum_T2">'[1]1997  Table 1a Modified'!#REF!</definedName>
    <definedName name="Sum_TTM" localSheetId="1">'[2]1997  Table 1a Modified'!#REF!</definedName>
    <definedName name="Sum_TTM">'[1]1997  Table 1a Modified'!#REF!</definedName>
  </definedNames>
  <calcPr fullCalcOnLoad="1" iterate="1" iterateCount="100" iterateDelta="0.001"/>
</workbook>
</file>

<file path=xl/sharedStrings.xml><?xml version="1.0" encoding="utf-8"?>
<sst xmlns="http://schemas.openxmlformats.org/spreadsheetml/2006/main" count="42" uniqueCount="41">
  <si>
    <r>
      <t>b</t>
    </r>
    <r>
      <rPr>
        <sz val="9"/>
        <rFont val="Arial"/>
        <family val="2"/>
      </rPr>
      <t xml:space="preserve"> Accidents include collisions with other vehicles, objects, and people (except suicides), and derailments/buses going off the road. Incidents include accidents plus personal casualties (inside vehicles, inside stations, and boarding and alighting vehicle) and fires. </t>
    </r>
  </si>
  <si>
    <r>
      <t>c</t>
    </r>
    <r>
      <rPr>
        <sz val="9"/>
        <rFont val="Arial"/>
        <family val="2"/>
      </rPr>
      <t xml:space="preserve"> Fatality and injury rates are based on total incidents including accidents and were calculated by dividing the number of fatalities, injuries, and incidents in this table by the number of vehicle miles. </t>
    </r>
    <r>
      <rPr>
        <sz val="9"/>
        <rFont val="Arial"/>
        <family val="2"/>
      </rPr>
      <t xml:space="preserve"> </t>
    </r>
  </si>
  <si>
    <t>Vehicle-miles (millions)</t>
  </si>
  <si>
    <r>
      <t>Fatalities</t>
    </r>
    <r>
      <rPr>
        <b/>
        <vertAlign val="superscript"/>
        <sz val="11"/>
        <rFont val="Arial Narrow"/>
        <family val="2"/>
      </rPr>
      <t>a</t>
    </r>
  </si>
  <si>
    <r>
      <t>Injuries</t>
    </r>
    <r>
      <rPr>
        <b/>
        <vertAlign val="superscript"/>
        <sz val="11"/>
        <rFont val="Arial Narrow"/>
        <family val="2"/>
      </rPr>
      <t>a</t>
    </r>
  </si>
  <si>
    <r>
      <t>Accidents</t>
    </r>
    <r>
      <rPr>
        <b/>
        <vertAlign val="superscript"/>
        <sz val="11"/>
        <rFont val="Arial Narrow"/>
        <family val="2"/>
      </rPr>
      <t>b</t>
    </r>
  </si>
  <si>
    <r>
      <t>Incidents</t>
    </r>
    <r>
      <rPr>
        <b/>
        <vertAlign val="superscript"/>
        <sz val="11"/>
        <rFont val="Arial Narrow"/>
        <family val="2"/>
      </rPr>
      <t>a,b</t>
    </r>
    <r>
      <rPr>
        <b/>
        <sz val="11"/>
        <rFont val="Arial Narrow"/>
        <family val="2"/>
      </rPr>
      <t xml:space="preserve"> (includes accidents)</t>
    </r>
  </si>
  <si>
    <r>
      <t>Property damage</t>
    </r>
    <r>
      <rPr>
        <b/>
        <vertAlign val="superscript"/>
        <sz val="11"/>
        <rFont val="Arial Narrow"/>
        <family val="2"/>
      </rPr>
      <t>d</t>
    </r>
    <r>
      <rPr>
        <b/>
        <sz val="11"/>
        <rFont val="Arial Narrow"/>
        <family val="2"/>
      </rPr>
      <t xml:space="preserve"> (current $ millions)</t>
    </r>
  </si>
  <si>
    <t>Table 2-31:  Transit Safety and Property Damage Data</t>
  </si>
  <si>
    <t>2000</t>
  </si>
  <si>
    <r>
      <t xml:space="preserve">Prior to the 2000 edition, </t>
    </r>
    <r>
      <rPr>
        <i/>
        <sz val="9"/>
        <rFont val="Arial"/>
        <family val="2"/>
      </rPr>
      <t xml:space="preserve">Transit Safety and Security Statistics and Analysis Report </t>
    </r>
    <r>
      <rPr>
        <sz val="9"/>
        <rFont val="Arial"/>
        <family val="2"/>
      </rPr>
      <t xml:space="preserve">was entitled </t>
    </r>
    <r>
      <rPr>
        <i/>
        <sz val="9"/>
        <rFont val="Arial"/>
        <family val="2"/>
      </rPr>
      <t>Safety Management Information Statistics</t>
    </r>
    <r>
      <rPr>
        <sz val="9"/>
        <rFont val="Arial"/>
        <family val="2"/>
      </rPr>
      <t xml:space="preserve"> (SAMIS) annual report.</t>
    </r>
  </si>
  <si>
    <r>
      <t>a</t>
    </r>
    <r>
      <rPr>
        <sz val="9"/>
        <rFont val="Arial"/>
        <family val="2"/>
      </rPr>
      <t xml:space="preserve"> Totals do not include data for cable car, inclined plane, jitney, and ferry boat. These data appear in the footnotes for table 2-33</t>
    </r>
    <r>
      <rPr>
        <b/>
        <sz val="9"/>
        <rFont val="Arial"/>
        <family val="2"/>
      </rPr>
      <t>.</t>
    </r>
  </si>
  <si>
    <t>NOTES</t>
  </si>
  <si>
    <t>SOURCE</t>
  </si>
  <si>
    <r>
      <t xml:space="preserve">Data are provided only for transit systems that furnished safety data for inclusion in the U.S. Department of Transportation, Federal Transit Administration, </t>
    </r>
    <r>
      <rPr>
        <i/>
        <sz val="9"/>
        <rFont val="Arial"/>
        <family val="2"/>
      </rPr>
      <t xml:space="preserve">Transit Safety and Security Statistics and Analysis, </t>
    </r>
    <r>
      <rPr>
        <sz val="9"/>
        <rFont val="Arial"/>
        <family val="2"/>
      </rPr>
      <t xml:space="preserve">annual reports. </t>
    </r>
  </si>
  <si>
    <t>Fatalities (all reportable incidents)</t>
  </si>
  <si>
    <t>Injuries (all reportable incidents)</t>
  </si>
  <si>
    <t>Accidents</t>
  </si>
  <si>
    <r>
      <t>Rates per 100 million vehicle-miles</t>
    </r>
    <r>
      <rPr>
        <b/>
        <vertAlign val="superscript"/>
        <sz val="11"/>
        <rFont val="Arial Narrow"/>
        <family val="2"/>
      </rPr>
      <t>c</t>
    </r>
  </si>
  <si>
    <t>1990</t>
  </si>
  <si>
    <t>1991</t>
  </si>
  <si>
    <t>1992</t>
  </si>
  <si>
    <t>1993</t>
  </si>
  <si>
    <t>1994</t>
  </si>
  <si>
    <t>1995</t>
  </si>
  <si>
    <t>1996</t>
  </si>
  <si>
    <t>1997</t>
  </si>
  <si>
    <t>1998</t>
  </si>
  <si>
    <t>1999</t>
  </si>
  <si>
    <t>2001</t>
  </si>
  <si>
    <r>
      <t>2002</t>
    </r>
    <r>
      <rPr>
        <b/>
        <vertAlign val="superscript"/>
        <sz val="11"/>
        <rFont val="Arial Narrow"/>
        <family val="2"/>
      </rPr>
      <t>e</t>
    </r>
  </si>
  <si>
    <t>Analysts for the FTA believe the change in reporting requirements in 2002 may have resulted in unreliable data in that year, particularly for injuries, accidents, and incidents. The reliability of reporting is believed to be much better in 2003 and is expected to improve in the future.</t>
  </si>
  <si>
    <r>
      <t xml:space="preserve">d </t>
    </r>
    <r>
      <rPr>
        <sz val="9"/>
        <rFont val="Arial"/>
        <family val="2"/>
      </rPr>
      <t>Total does not include property damage for cable car, inclined plane, jitney, and ferry boat, which were: 1990–$335,000; 1991–$410,000; 1992–$288,000; 1993–$221,000; 1994–$322,000; 1995–$3,263,000; 1996–$157,000; 1997–$67,000; 1998–$24,000; 1999–$104,000; 2000–$77,000; 2001–$1,605,000; 2002–$254,000; 2003–$15,348,000; 2004–$604,000. The large increase in excluded property damage reported in 2003 is a result of the Staten Island Ferry incident on Oct. 16, 2003 which resulted in $15,000,000 of property damage.</t>
    </r>
  </si>
  <si>
    <r>
      <t xml:space="preserve">Transit vehicle-miles in this table differ from those reported in Chapter 1. </t>
    </r>
    <r>
      <rPr>
        <b/>
        <sz val="9"/>
        <rFont val="Arial"/>
        <family val="2"/>
      </rPr>
      <t xml:space="preserve"> </t>
    </r>
    <r>
      <rPr>
        <sz val="9"/>
        <rFont val="Arial"/>
        <family val="2"/>
      </rPr>
      <t>The American Public Transit Association, which is the source for the vehicle-miles table in Chapter 1,</t>
    </r>
    <r>
      <rPr>
        <b/>
        <sz val="9"/>
        <rFont val="Arial"/>
        <family val="2"/>
      </rPr>
      <t xml:space="preserve"> </t>
    </r>
    <r>
      <rPr>
        <sz val="9"/>
        <rFont val="Arial"/>
        <family val="2"/>
      </rPr>
      <t xml:space="preserve">includes all transit systems, while </t>
    </r>
    <r>
      <rPr>
        <i/>
        <sz val="9"/>
        <rFont val="Arial"/>
        <family val="2"/>
      </rPr>
      <t xml:space="preserve">Transit Safety and Security Statistics and Analysis Annual Report </t>
    </r>
    <r>
      <rPr>
        <sz val="9"/>
        <rFont val="Arial"/>
        <family val="2"/>
      </rPr>
      <t xml:space="preserve">covers only directly operated urban transit systems. </t>
    </r>
  </si>
  <si>
    <r>
      <t xml:space="preserve">e </t>
    </r>
    <r>
      <rPr>
        <sz val="9"/>
        <rFont val="Arial"/>
        <family val="2"/>
      </rPr>
      <t>The drop in the number of incidents, accidents, injuries, and property damage is due largely to a change in definitions by the Federal Transit Administration, particularly the definition of injuries.  Only injuries requiring immediate medical treatment away from the scene now qualify as reportable.  Previously, any injury was reportable.  Commuter rail data are now derived from the Federal Railroad Administration's Rail Accident Incident Reporting System (RAIRS). In addition, in 2002 the threshold for reporting property damage was changed from $1,000 in transit property damage to $7,500 in total property damage.</t>
    </r>
  </si>
  <si>
    <r>
      <t>KEY:</t>
    </r>
    <r>
      <rPr>
        <sz val="9"/>
        <rFont val="Arial"/>
        <family val="2"/>
      </rPr>
      <t xml:space="preserve"> R = revised.</t>
    </r>
  </si>
  <si>
    <t>Calculations of accidents for Table 2-31</t>
  </si>
  <si>
    <t>Year</t>
  </si>
  <si>
    <t>Collisions, etc</t>
  </si>
  <si>
    <t>Derailments etc</t>
  </si>
  <si>
    <r>
      <t>1990 - 2005: U.S. Department of Transportation, Federal Transit Administration,</t>
    </r>
    <r>
      <rPr>
        <i/>
        <sz val="9"/>
        <rFont val="Arial"/>
        <family val="2"/>
      </rPr>
      <t xml:space="preserve"> Transit Safety and Security Statistics and Analysis Report</t>
    </r>
    <r>
      <rPr>
        <sz val="9"/>
        <rFont val="Arial"/>
        <family val="2"/>
      </rPr>
      <t xml:space="preserve"> (Cambridge, MA: 2006), Internet site http://transit-safety.volpe.dot.gov/Data/Samis.asp as of March 7, 2006 and personal communications, Sep. 9, 2004, Apr. 22, 2005, Apr. 24, 2006, and June 8, 2007. </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</si>
</sst>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
    <numFmt numFmtId="166" formatCode="###0.00_)"/>
    <numFmt numFmtId="167" formatCode="0.0_W"/>
    <numFmt numFmtId="168" formatCode="&quot;$&quot;#,##0\ ;\(&quot;$&quot;#,##0\)"/>
    <numFmt numFmtId="169" formatCode="#,##0.000000"/>
    <numFmt numFmtId="170" formatCode="&quot;(R)&quot;\ #,##0;&quot;(R) -&quot;#,##0;&quot;(R) &quot;\ 0"/>
    <numFmt numFmtId="171" formatCode="&quot;(R)&quot;\ #,##0.0;&quot;(R) -&quot;#,##0.0;&quot;(R) &quot;\ 0.0"/>
    <numFmt numFmtId="172" formatCode="#,##0.0"/>
    <numFmt numFmtId="173" formatCode="&quot;(f)&quot;\ #,##0.0;&quot;(f) -&quot;#,##0.0;&quot;(f) &quot;\ 0.0"/>
    <numFmt numFmtId="174" formatCode="&quot;(R) &quot;#,##0;&quot;(R) &quot;\-#,##0;&quot;(R) &quot;0"/>
    <numFmt numFmtId="175" formatCode="&quot;(R) &quot;#,##0.0;&quot;(R) &quot;\-#,##0.0;&quot;(R) &quot;0.0"/>
    <numFmt numFmtId="176" formatCode="&quot;Yes&quot;;&quot;Yes&quot;;&quot;No&quot;"/>
    <numFmt numFmtId="177" formatCode="&quot;True&quot;;&quot;True&quot;;&quot;False&quot;"/>
    <numFmt numFmtId="178" formatCode="&quot;On&quot;;&quot;On&quot;;&quot;Off&quot;"/>
    <numFmt numFmtId="179" formatCode="[$€-2]\ #,##0.00_);[Red]\([$€-2]\ #,##0.00\)"/>
    <numFmt numFmtId="180" formatCode="_(* #,##0.0_);_(* \(#,##0.0\);_(* &quot;-&quot;??_);_(@_)"/>
    <numFmt numFmtId="181" formatCode="_(* #,##0_);_(* \(#,##0\);_(* &quot;-&quot;??_);_(@_)"/>
  </numFmts>
  <fonts count="26">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9"/>
      <name val="Helv"/>
      <family val="0"/>
    </font>
    <font>
      <vertAlign val="superscript"/>
      <sz val="12"/>
      <name val="Helv"/>
      <family val="0"/>
    </font>
    <font>
      <sz val="10"/>
      <name val="Helv"/>
      <family val="0"/>
    </font>
    <font>
      <sz val="8"/>
      <name val="Helv"/>
      <family val="0"/>
    </font>
    <font>
      <b/>
      <sz val="18"/>
      <name val="Arial"/>
      <family val="0"/>
    </font>
    <font>
      <b/>
      <sz val="12"/>
      <name val="Arial"/>
      <family val="0"/>
    </font>
    <font>
      <b/>
      <sz val="9"/>
      <name val="Helv"/>
      <family val="0"/>
    </font>
    <font>
      <sz val="8.5"/>
      <name val="Helv"/>
      <family val="0"/>
    </font>
    <font>
      <b/>
      <sz val="10"/>
      <name val="Helv"/>
      <family val="0"/>
    </font>
    <font>
      <b/>
      <sz val="14"/>
      <name val="Helv"/>
      <family val="0"/>
    </font>
    <font>
      <b/>
      <sz val="9"/>
      <name val="Arial"/>
      <family val="2"/>
    </font>
    <font>
      <sz val="9"/>
      <name val="Arial"/>
      <family val="2"/>
    </font>
    <font>
      <vertAlign val="superscript"/>
      <sz val="9"/>
      <name val="Arial"/>
      <family val="2"/>
    </font>
    <font>
      <i/>
      <sz val="9"/>
      <name val="Arial"/>
      <family val="2"/>
    </font>
    <font>
      <b/>
      <sz val="11"/>
      <name val="Arial Narrow"/>
      <family val="2"/>
    </font>
    <font>
      <b/>
      <vertAlign val="superscript"/>
      <sz val="11"/>
      <name val="Arial Narrow"/>
      <family val="2"/>
    </font>
    <font>
      <sz val="11"/>
      <name val="Arial Narrow"/>
      <family val="2"/>
    </font>
    <font>
      <b/>
      <sz val="11"/>
      <name val="Arial"/>
      <family val="2"/>
    </font>
    <font>
      <sz val="9"/>
      <color indexed="8"/>
      <name val="Arial"/>
      <family val="2"/>
    </font>
    <font>
      <sz val="8"/>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medium"/>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3" fontId="6" fillId="0" borderId="1" applyAlignment="0">
      <protection/>
    </xf>
    <xf numFmtId="165" fontId="6" fillId="0" borderId="1">
      <alignment horizontal="right" vertical="center"/>
      <protection/>
    </xf>
    <xf numFmtId="49" fontId="7" fillId="0" borderId="1">
      <alignment horizontal="left" vertical="center"/>
      <protection/>
    </xf>
    <xf numFmtId="166" fontId="8" fillId="0" borderId="1" applyNumberFormat="0" applyFill="0">
      <alignment horizontal="right"/>
      <protection/>
    </xf>
    <xf numFmtId="167" fontId="8" fillId="0" borderId="1">
      <alignment horizontal="right"/>
      <protection/>
    </xf>
    <xf numFmtId="0"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1">
      <alignment horizontal="left"/>
      <protection/>
    </xf>
    <xf numFmtId="0" fontId="12" fillId="0" borderId="2">
      <alignment horizontal="right" vertical="center"/>
      <protection/>
    </xf>
    <xf numFmtId="0" fontId="13" fillId="0" borderId="1">
      <alignment horizontal="left" vertical="center"/>
      <protection/>
    </xf>
    <xf numFmtId="0" fontId="8" fillId="0" borderId="1">
      <alignment horizontal="left" vertical="center"/>
      <protection/>
    </xf>
    <xf numFmtId="0" fontId="14" fillId="0" borderId="1">
      <alignment horizontal="left"/>
      <protection/>
    </xf>
    <xf numFmtId="0" fontId="14" fillId="2" borderId="0">
      <alignment horizontal="centerContinuous" wrapText="1"/>
      <protection/>
    </xf>
    <xf numFmtId="49" fontId="14" fillId="2" borderId="3">
      <alignment horizontal="left" vertical="center"/>
      <protection/>
    </xf>
    <xf numFmtId="0" fontId="14" fillId="2" borderId="0">
      <alignment horizontal="centerContinuous" vertical="center" wrapText="1"/>
      <protection/>
    </xf>
    <xf numFmtId="9" fontId="0" fillId="0" borderId="0" applyFont="0" applyFill="0" applyBorder="0" applyAlignment="0" applyProtection="0"/>
    <xf numFmtId="3" fontId="6"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7" fillId="0" borderId="0">
      <alignment horizontal="right"/>
      <protection/>
    </xf>
    <xf numFmtId="0" fontId="9" fillId="0" borderId="0">
      <alignment horizontal="left"/>
      <protection/>
    </xf>
    <xf numFmtId="49" fontId="6" fillId="0" borderId="0">
      <alignment horizontal="left" vertical="center"/>
      <protection/>
    </xf>
    <xf numFmtId="49" fontId="7" fillId="0" borderId="1">
      <alignment horizontal="left" vertical="center"/>
      <protection/>
    </xf>
    <xf numFmtId="49" fontId="4" fillId="0" borderId="1" applyFill="0">
      <alignment horizontal="left" vertical="center"/>
      <protection/>
    </xf>
    <xf numFmtId="49" fontId="7" fillId="0" borderId="1">
      <alignment horizontal="left"/>
      <protection/>
    </xf>
    <xf numFmtId="166" fontId="6" fillId="0" borderId="0" applyNumberFormat="0">
      <alignment horizontal="right"/>
      <protection/>
    </xf>
    <xf numFmtId="0" fontId="12" fillId="3" borderId="0">
      <alignment horizontal="centerContinuous" vertical="center" wrapText="1"/>
      <protection/>
    </xf>
    <xf numFmtId="0" fontId="12" fillId="0" borderId="4">
      <alignment horizontal="left" vertical="center"/>
      <protection/>
    </xf>
    <xf numFmtId="0" fontId="15" fillId="0" borderId="0">
      <alignment horizontal="left" vertical="top"/>
      <protection/>
    </xf>
    <xf numFmtId="0" fontId="14" fillId="0" borderId="0">
      <alignment horizontal="left"/>
      <protection/>
    </xf>
    <xf numFmtId="0" fontId="5" fillId="0" borderId="0">
      <alignment horizontal="left"/>
      <protection/>
    </xf>
    <xf numFmtId="0" fontId="8" fillId="0" borderId="0">
      <alignment horizontal="left"/>
      <protection/>
    </xf>
    <xf numFmtId="0" fontId="15" fillId="0" borderId="0">
      <alignment horizontal="left" vertical="top"/>
      <protection/>
    </xf>
    <xf numFmtId="0" fontId="5" fillId="0" borderId="0">
      <alignment horizontal="left"/>
      <protection/>
    </xf>
    <xf numFmtId="0" fontId="8" fillId="0" borderId="0">
      <alignment horizontal="left"/>
      <protection/>
    </xf>
    <xf numFmtId="0" fontId="0" fillId="0" borderId="5" applyNumberFormat="0" applyFont="0" applyFill="0" applyAlignment="0" applyProtection="0"/>
    <xf numFmtId="49" fontId="6" fillId="0" borderId="1">
      <alignment horizontal="left"/>
      <protection/>
    </xf>
    <xf numFmtId="0" fontId="12" fillId="0" borderId="2">
      <alignment horizontal="left"/>
      <protection/>
    </xf>
    <xf numFmtId="0" fontId="14" fillId="0" borderId="0">
      <alignment horizontal="left" vertical="center"/>
      <protection/>
    </xf>
    <xf numFmtId="49" fontId="9" fillId="0" borderId="1">
      <alignment horizontal="left"/>
      <protection/>
    </xf>
  </cellStyleXfs>
  <cellXfs count="47">
    <xf numFmtId="0" fontId="0" fillId="0" borderId="0" xfId="0" applyAlignment="1">
      <alignment/>
    </xf>
    <xf numFmtId="0" fontId="0" fillId="0" borderId="0" xfId="0" applyFont="1" applyFill="1" applyAlignment="1">
      <alignment/>
    </xf>
    <xf numFmtId="0" fontId="1" fillId="0" borderId="0" xfId="0" applyFont="1" applyFill="1" applyAlignment="1">
      <alignment/>
    </xf>
    <xf numFmtId="164" fontId="1" fillId="0" borderId="0" xfId="0" applyNumberFormat="1" applyFont="1" applyFill="1" applyBorder="1" applyAlignment="1">
      <alignment horizontal="right"/>
    </xf>
    <xf numFmtId="1" fontId="16" fillId="0" borderId="0" xfId="0" applyNumberFormat="1" applyFont="1" applyFill="1" applyBorder="1" applyAlignment="1">
      <alignment horizontal="left"/>
    </xf>
    <xf numFmtId="164" fontId="16" fillId="0" borderId="0" xfId="0" applyNumberFormat="1" applyFont="1" applyFill="1" applyBorder="1" applyAlignment="1">
      <alignment horizontal="right"/>
    </xf>
    <xf numFmtId="0" fontId="17" fillId="0" borderId="0" xfId="0" applyFont="1" applyFill="1" applyAlignment="1">
      <alignment horizontal="left"/>
    </xf>
    <xf numFmtId="1" fontId="20" fillId="0" borderId="0" xfId="0" applyNumberFormat="1" applyFont="1" applyFill="1" applyBorder="1" applyAlignment="1">
      <alignment horizontal="left"/>
    </xf>
    <xf numFmtId="3" fontId="20" fillId="0" borderId="0" xfId="0" applyNumberFormat="1" applyFont="1" applyFill="1" applyBorder="1" applyAlignment="1">
      <alignment horizontal="right"/>
    </xf>
    <xf numFmtId="1" fontId="22" fillId="0" borderId="0" xfId="0" applyNumberFormat="1" applyFont="1" applyFill="1" applyBorder="1" applyAlignment="1">
      <alignment horizontal="left"/>
    </xf>
    <xf numFmtId="3" fontId="22" fillId="0" borderId="0" xfId="0" applyNumberFormat="1" applyFont="1" applyFill="1" applyBorder="1" applyAlignment="1">
      <alignment horizontal="right"/>
    </xf>
    <xf numFmtId="164" fontId="22" fillId="0" borderId="0" xfId="0" applyNumberFormat="1" applyFont="1" applyFill="1" applyBorder="1" applyAlignment="1">
      <alignment horizontal="right"/>
    </xf>
    <xf numFmtId="164" fontId="20" fillId="0" borderId="6" xfId="0" applyNumberFormat="1" applyFont="1" applyFill="1" applyBorder="1" applyAlignment="1">
      <alignment horizontal="right"/>
    </xf>
    <xf numFmtId="1" fontId="18" fillId="0" borderId="0" xfId="0" applyNumberFormat="1" applyFont="1" applyFill="1" applyBorder="1" applyAlignment="1">
      <alignment horizontal="left"/>
    </xf>
    <xf numFmtId="1" fontId="20" fillId="0" borderId="6" xfId="0" applyNumberFormat="1" applyFont="1" applyFill="1" applyBorder="1" applyAlignment="1">
      <alignment horizontal="left" vertical="top"/>
    </xf>
    <xf numFmtId="1" fontId="20" fillId="0" borderId="0" xfId="0" applyNumberFormat="1" applyFont="1" applyFill="1" applyBorder="1" applyAlignment="1">
      <alignment horizontal="left" vertical="top"/>
    </xf>
    <xf numFmtId="0" fontId="17" fillId="0" borderId="0" xfId="0" applyNumberFormat="1" applyFont="1" applyFill="1" applyAlignment="1">
      <alignment horizontal="left" wrapText="1"/>
    </xf>
    <xf numFmtId="1" fontId="16" fillId="0" borderId="0" xfId="0" applyNumberFormat="1" applyFont="1" applyFill="1" applyBorder="1" applyAlignment="1">
      <alignment horizontal="left" wrapText="1"/>
    </xf>
    <xf numFmtId="0" fontId="16" fillId="0" borderId="0" xfId="0" applyFont="1" applyFill="1" applyAlignment="1">
      <alignment horizontal="left"/>
    </xf>
    <xf numFmtId="1" fontId="18" fillId="0" borderId="0" xfId="0" applyNumberFormat="1"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horizontal="left" wrapText="1"/>
    </xf>
    <xf numFmtId="49" fontId="20" fillId="0" borderId="3" xfId="0" applyNumberFormat="1" applyFont="1" applyFill="1" applyBorder="1" applyAlignment="1">
      <alignment horizontal="center"/>
    </xf>
    <xf numFmtId="1" fontId="20" fillId="0" borderId="3" xfId="0" applyNumberFormat="1" applyFont="1" applyFill="1" applyBorder="1" applyAlignment="1">
      <alignment horizontal="center"/>
    </xf>
    <xf numFmtId="0" fontId="0" fillId="0" borderId="0" xfId="0" applyFont="1" applyFill="1" applyAlignment="1">
      <alignment horizontal="center"/>
    </xf>
    <xf numFmtId="0" fontId="20" fillId="0" borderId="0" xfId="0" applyFont="1" applyFill="1" applyAlignment="1">
      <alignment/>
    </xf>
    <xf numFmtId="0" fontId="20" fillId="0" borderId="7" xfId="0" applyFont="1" applyFill="1" applyBorder="1" applyAlignment="1">
      <alignment horizontal="center" vertical="top"/>
    </xf>
    <xf numFmtId="3" fontId="20" fillId="0" borderId="0" xfId="0" applyNumberFormat="1" applyFont="1" applyFill="1" applyAlignment="1">
      <alignment/>
    </xf>
    <xf numFmtId="172" fontId="20" fillId="0" borderId="6" xfId="0" applyNumberFormat="1" applyFont="1" applyFill="1" applyBorder="1" applyAlignment="1">
      <alignment horizontal="right"/>
    </xf>
    <xf numFmtId="0" fontId="20" fillId="0" borderId="7" xfId="0" applyFont="1" applyFill="1" applyBorder="1" applyAlignment="1">
      <alignment horizontal="center"/>
    </xf>
    <xf numFmtId="0" fontId="16" fillId="0" borderId="0" xfId="0" applyFont="1" applyFill="1" applyBorder="1" applyAlignment="1">
      <alignment horizontal="left"/>
    </xf>
    <xf numFmtId="0" fontId="23" fillId="0" borderId="0" xfId="0" applyFont="1" applyAlignment="1">
      <alignment/>
    </xf>
    <xf numFmtId="0" fontId="24" fillId="0" borderId="0" xfId="0" applyFont="1" applyFill="1" applyBorder="1" applyAlignment="1">
      <alignment wrapText="1"/>
    </xf>
    <xf numFmtId="3" fontId="24" fillId="0" borderId="0" xfId="0" applyNumberFormat="1" applyFont="1" applyFill="1" applyBorder="1" applyAlignment="1">
      <alignment wrapText="1"/>
    </xf>
    <xf numFmtId="3" fontId="0" fillId="0" borderId="0" xfId="0" applyNumberFormat="1" applyAlignment="1">
      <alignment/>
    </xf>
    <xf numFmtId="1" fontId="18" fillId="0" borderId="0" xfId="0" applyNumberFormat="1" applyFont="1" applyFill="1" applyBorder="1" applyAlignment="1">
      <alignment wrapText="1"/>
    </xf>
    <xf numFmtId="0" fontId="0" fillId="0" borderId="0" xfId="0" applyFont="1" applyFill="1" applyAlignment="1">
      <alignment wrapText="1"/>
    </xf>
    <xf numFmtId="0" fontId="17" fillId="0" borderId="0" xfId="0" applyNumberFormat="1" applyFont="1" applyFill="1" applyAlignment="1">
      <alignment wrapText="1"/>
    </xf>
    <xf numFmtId="0" fontId="16" fillId="0" borderId="0" xfId="0" applyNumberFormat="1" applyFont="1" applyFill="1" applyAlignment="1">
      <alignment wrapText="1"/>
    </xf>
    <xf numFmtId="0" fontId="0" fillId="0" borderId="0" xfId="0" applyFill="1" applyAlignment="1">
      <alignment wrapText="1"/>
    </xf>
    <xf numFmtId="0" fontId="11" fillId="0" borderId="6" xfId="0" applyFont="1" applyFill="1" applyBorder="1" applyAlignment="1">
      <alignment wrapText="1"/>
    </xf>
    <xf numFmtId="0" fontId="0" fillId="0" borderId="6" xfId="0" applyFill="1" applyBorder="1" applyAlignment="1">
      <alignment wrapText="1"/>
    </xf>
    <xf numFmtId="0" fontId="18" fillId="0" borderId="0" xfId="0" applyNumberFormat="1" applyFont="1" applyFill="1" applyAlignment="1">
      <alignment wrapText="1"/>
    </xf>
    <xf numFmtId="0" fontId="17" fillId="0" borderId="0" xfId="0" applyFont="1" applyFill="1" applyAlignment="1">
      <alignment wrapText="1"/>
    </xf>
    <xf numFmtId="181" fontId="20" fillId="0" borderId="0" xfId="16" applyNumberFormat="1" applyFont="1" applyFill="1" applyAlignment="1">
      <alignment/>
    </xf>
    <xf numFmtId="174" fontId="20" fillId="0" borderId="0" xfId="0" applyNumberFormat="1" applyFont="1" applyFill="1" applyAlignment="1">
      <alignment/>
    </xf>
    <xf numFmtId="172" fontId="20" fillId="0" borderId="6" xfId="32" applyNumberFormat="1" applyFont="1" applyFill="1" applyBorder="1" applyAlignment="1">
      <alignment horizontal="right"/>
      <protection/>
    </xf>
  </cellXfs>
  <cellStyles count="52">
    <cellStyle name="Normal" xfId="0"/>
    <cellStyle name="Column heading" xfId="15"/>
    <cellStyle name="Comma" xfId="16"/>
    <cellStyle name="Comma [0]" xfId="17"/>
    <cellStyle name="Comma0" xfId="18"/>
    <cellStyle name="Corner heading" xfId="19"/>
    <cellStyle name="Currency" xfId="20"/>
    <cellStyle name="Currency [0]" xfId="21"/>
    <cellStyle name="Currency0" xfId="22"/>
    <cellStyle name="Data" xfId="23"/>
    <cellStyle name="Data no deci" xfId="24"/>
    <cellStyle name="Data Superscript" xfId="25"/>
    <cellStyle name="Data_1-1A-Regular" xfId="26"/>
    <cellStyle name="Data-one deci" xfId="27"/>
    <cellStyle name="Date" xfId="28"/>
    <cellStyle name="Fixed" xfId="29"/>
    <cellStyle name="Heading 1" xfId="30"/>
    <cellStyle name="Heading 2" xfId="31"/>
    <cellStyle name="Hed Side" xfId="32"/>
    <cellStyle name="Hed Side bold" xfId="33"/>
    <cellStyle name="Hed Side Indent" xfId="34"/>
    <cellStyle name="Hed Side Regular" xfId="35"/>
    <cellStyle name="Hed Side_1-1A-Regular" xfId="36"/>
    <cellStyle name="Hed Top" xfId="37"/>
    <cellStyle name="Hed Top - SECTION" xfId="38"/>
    <cellStyle name="Hed Top_3-new4" xfId="39"/>
    <cellStyle name="Percent" xfId="40"/>
    <cellStyle name="Reference" xfId="41"/>
    <cellStyle name="Row heading" xfId="42"/>
    <cellStyle name="Source Hed" xfId="43"/>
    <cellStyle name="Source Letter" xfId="44"/>
    <cellStyle name="Source Superscript" xfId="45"/>
    <cellStyle name="Source Text" xfId="46"/>
    <cellStyle name="State" xfId="47"/>
    <cellStyle name="Superscript" xfId="48"/>
    <cellStyle name="Superscript- regular" xfId="49"/>
    <cellStyle name="Superscript_1-1A-Regular" xfId="50"/>
    <cellStyle name="Table Data" xfId="51"/>
    <cellStyle name="Table Head Top" xfId="52"/>
    <cellStyle name="Table Hed Side" xfId="53"/>
    <cellStyle name="Table Title" xfId="54"/>
    <cellStyle name="Title Text" xfId="55"/>
    <cellStyle name="Title Text 1" xfId="56"/>
    <cellStyle name="Title Text 2" xfId="57"/>
    <cellStyle name="Title-1" xfId="58"/>
    <cellStyle name="Title-2" xfId="59"/>
    <cellStyle name="Title-3" xfId="60"/>
    <cellStyle name="Total" xfId="61"/>
    <cellStyle name="Wrap" xfId="62"/>
    <cellStyle name="Wrap Bold" xfId="63"/>
    <cellStyle name="Wrap Title" xfId="64"/>
    <cellStyle name="Wrap_NTS99-~11"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TEMP\USFreight97-9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9"/>
  <sheetViews>
    <sheetView workbookViewId="0" topLeftCell="A1">
      <selection activeCell="D18" sqref="D18"/>
    </sheetView>
  </sheetViews>
  <sheetFormatPr defaultColWidth="9.140625" defaultRowHeight="12.75"/>
  <cols>
    <col min="2" max="2" width="14.421875" style="0" customWidth="1"/>
    <col min="3" max="3" width="15.140625" style="0" customWidth="1"/>
    <col min="4" max="4" width="10.8515625" style="0" customWidth="1"/>
  </cols>
  <sheetData>
    <row r="1" spans="1:4" ht="13.5">
      <c r="A1" s="31" t="s">
        <v>36</v>
      </c>
      <c r="B1" s="31"/>
      <c r="C1" s="31"/>
      <c r="D1" s="31"/>
    </row>
    <row r="3" spans="1:4" ht="12.75">
      <c r="A3" t="s">
        <v>37</v>
      </c>
      <c r="B3" t="s">
        <v>38</v>
      </c>
      <c r="C3" t="s">
        <v>39</v>
      </c>
      <c r="D3" t="s">
        <v>17</v>
      </c>
    </row>
    <row r="4" spans="1:4" ht="12.75">
      <c r="A4">
        <v>1990</v>
      </c>
      <c r="B4" s="33">
        <v>57726</v>
      </c>
      <c r="C4" s="32">
        <v>276</v>
      </c>
      <c r="D4" s="34">
        <f>SUM(B4:C4)</f>
        <v>58002</v>
      </c>
    </row>
    <row r="5" spans="1:4" ht="12.75">
      <c r="A5">
        <v>1991</v>
      </c>
      <c r="B5" s="33">
        <v>46238</v>
      </c>
      <c r="C5" s="32">
        <v>229</v>
      </c>
      <c r="D5" s="34">
        <f aca="true" t="shared" si="0" ref="D5:D19">SUM(B5:C5)</f>
        <v>46467</v>
      </c>
    </row>
    <row r="6" spans="1:4" ht="12.75">
      <c r="A6">
        <v>1992</v>
      </c>
      <c r="B6" s="33">
        <v>36202</v>
      </c>
      <c r="C6" s="32">
        <v>178</v>
      </c>
      <c r="D6" s="34">
        <f t="shared" si="0"/>
        <v>36380</v>
      </c>
    </row>
    <row r="7" spans="1:4" ht="12.75">
      <c r="A7">
        <v>1993</v>
      </c>
      <c r="B7" s="33">
        <v>30338</v>
      </c>
      <c r="C7" s="32">
        <v>221</v>
      </c>
      <c r="D7" s="34">
        <f t="shared" si="0"/>
        <v>30559</v>
      </c>
    </row>
    <row r="8" spans="1:4" ht="12.75">
      <c r="A8">
        <v>1994</v>
      </c>
      <c r="B8" s="33">
        <v>29698</v>
      </c>
      <c r="C8" s="32">
        <v>274</v>
      </c>
      <c r="D8" s="34">
        <f t="shared" si="0"/>
        <v>29972</v>
      </c>
    </row>
    <row r="9" spans="1:4" ht="12.75">
      <c r="A9">
        <v>1995</v>
      </c>
      <c r="B9" s="33">
        <v>25489</v>
      </c>
      <c r="C9" s="32">
        <v>194</v>
      </c>
      <c r="D9" s="34">
        <f t="shared" si="0"/>
        <v>25683</v>
      </c>
    </row>
    <row r="10" spans="1:4" ht="12.75">
      <c r="A10">
        <v>1996</v>
      </c>
      <c r="B10" s="33">
        <v>24953</v>
      </c>
      <c r="C10" s="32">
        <v>213</v>
      </c>
      <c r="D10" s="34">
        <f t="shared" si="0"/>
        <v>25166</v>
      </c>
    </row>
    <row r="11" spans="1:4" ht="12.75">
      <c r="A11">
        <v>1997</v>
      </c>
      <c r="B11" s="33">
        <v>24777</v>
      </c>
      <c r="C11" s="32">
        <v>147</v>
      </c>
      <c r="D11" s="34">
        <f t="shared" si="0"/>
        <v>24924</v>
      </c>
    </row>
    <row r="12" spans="1:4" ht="12.75">
      <c r="A12">
        <v>1998</v>
      </c>
      <c r="B12" s="33">
        <v>23781</v>
      </c>
      <c r="C12" s="32">
        <v>156</v>
      </c>
      <c r="D12" s="34">
        <f t="shared" si="0"/>
        <v>23937</v>
      </c>
    </row>
    <row r="13" spans="1:4" ht="12.75">
      <c r="A13">
        <v>1999</v>
      </c>
      <c r="B13" s="33">
        <v>23158</v>
      </c>
      <c r="C13" s="32">
        <v>152</v>
      </c>
      <c r="D13" s="34">
        <f t="shared" si="0"/>
        <v>23310</v>
      </c>
    </row>
    <row r="14" spans="1:4" ht="12.75">
      <c r="A14">
        <v>2000</v>
      </c>
      <c r="B14" s="33">
        <v>24098</v>
      </c>
      <c r="C14" s="32">
        <v>163</v>
      </c>
      <c r="D14" s="34">
        <f t="shared" si="0"/>
        <v>24261</v>
      </c>
    </row>
    <row r="15" spans="1:4" ht="12.75">
      <c r="A15">
        <v>2001</v>
      </c>
      <c r="B15" s="33">
        <v>23735</v>
      </c>
      <c r="C15" s="32">
        <v>156</v>
      </c>
      <c r="D15" s="34">
        <f t="shared" si="0"/>
        <v>23891</v>
      </c>
    </row>
    <row r="16" spans="1:4" ht="12.75">
      <c r="A16">
        <v>2002</v>
      </c>
      <c r="B16" s="33">
        <v>13803</v>
      </c>
      <c r="C16" s="32">
        <v>165</v>
      </c>
      <c r="D16" s="34">
        <f t="shared" si="0"/>
        <v>13968</v>
      </c>
    </row>
    <row r="17" spans="1:4" ht="12.75">
      <c r="A17">
        <v>2003</v>
      </c>
      <c r="B17" s="33">
        <v>7645</v>
      </c>
      <c r="C17" s="32">
        <v>148</v>
      </c>
      <c r="D17" s="34">
        <f t="shared" si="0"/>
        <v>7793</v>
      </c>
    </row>
    <row r="18" spans="1:4" ht="12.75">
      <c r="A18">
        <v>2004</v>
      </c>
      <c r="B18" s="33">
        <v>7703</v>
      </c>
      <c r="C18" s="32">
        <v>139</v>
      </c>
      <c r="D18" s="34">
        <f t="shared" si="0"/>
        <v>7842</v>
      </c>
    </row>
    <row r="19" spans="1:4" ht="12.75">
      <c r="A19">
        <v>2005</v>
      </c>
      <c r="B19" s="33">
        <v>7998</v>
      </c>
      <c r="C19" s="32">
        <v>153</v>
      </c>
      <c r="D19" s="34">
        <f t="shared" si="0"/>
        <v>8151</v>
      </c>
    </row>
  </sheetData>
  <printOptions/>
  <pageMargins left="0.75" right="0.75" top="1" bottom="1" header="0.5" footer="0.5"/>
  <pageSetup horizontalDpi="600" verticalDpi="600" orientation="portrait" r:id="rId1"/>
  <ignoredErrors>
    <ignoredError sqref="D4"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Q28"/>
  <sheetViews>
    <sheetView tabSelected="1" zoomScaleSheetLayoutView="100" workbookViewId="0" topLeftCell="A1">
      <selection activeCell="A1" sqref="A1:Q1"/>
    </sheetView>
  </sheetViews>
  <sheetFormatPr defaultColWidth="9.140625" defaultRowHeight="12.75"/>
  <cols>
    <col min="1" max="1" width="32.28125" style="1" customWidth="1"/>
    <col min="2" max="15" width="7.7109375" style="1" customWidth="1"/>
    <col min="16" max="16" width="8.7109375" style="1" customWidth="1"/>
    <col min="17" max="254" width="8.8515625" style="1" customWidth="1"/>
    <col min="255" max="16384" width="9.140625" style="1" customWidth="1"/>
  </cols>
  <sheetData>
    <row r="1" spans="1:17" ht="18" customHeight="1" thickBot="1">
      <c r="A1" s="40" t="s">
        <v>8</v>
      </c>
      <c r="B1" s="41"/>
      <c r="C1" s="41"/>
      <c r="D1" s="41"/>
      <c r="E1" s="41"/>
      <c r="F1" s="41"/>
      <c r="G1" s="41"/>
      <c r="H1" s="41"/>
      <c r="I1" s="41"/>
      <c r="J1" s="41"/>
      <c r="K1" s="41"/>
      <c r="L1" s="41"/>
      <c r="M1" s="41"/>
      <c r="N1" s="41"/>
      <c r="O1" s="41"/>
      <c r="P1" s="41"/>
      <c r="Q1" s="41"/>
    </row>
    <row r="2" spans="1:17" s="24" customFormat="1" ht="15.75">
      <c r="A2" s="23"/>
      <c r="B2" s="22" t="s">
        <v>19</v>
      </c>
      <c r="C2" s="22" t="s">
        <v>20</v>
      </c>
      <c r="D2" s="22" t="s">
        <v>21</v>
      </c>
      <c r="E2" s="22" t="s">
        <v>22</v>
      </c>
      <c r="F2" s="22" t="s">
        <v>23</v>
      </c>
      <c r="G2" s="22" t="s">
        <v>24</v>
      </c>
      <c r="H2" s="22" t="s">
        <v>25</v>
      </c>
      <c r="I2" s="22" t="s">
        <v>26</v>
      </c>
      <c r="J2" s="22" t="s">
        <v>27</v>
      </c>
      <c r="K2" s="22" t="s">
        <v>28</v>
      </c>
      <c r="L2" s="22" t="s">
        <v>9</v>
      </c>
      <c r="M2" s="22" t="s">
        <v>29</v>
      </c>
      <c r="N2" s="26" t="s">
        <v>30</v>
      </c>
      <c r="O2" s="29">
        <v>2003</v>
      </c>
      <c r="P2" s="29">
        <v>2004</v>
      </c>
      <c r="Q2" s="29">
        <v>2005</v>
      </c>
    </row>
    <row r="3" spans="1:17" s="2" customFormat="1" ht="15.75">
      <c r="A3" s="15" t="s">
        <v>3</v>
      </c>
      <c r="B3" s="8">
        <v>339</v>
      </c>
      <c r="C3" s="8">
        <v>300</v>
      </c>
      <c r="D3" s="8">
        <v>273</v>
      </c>
      <c r="E3" s="8">
        <v>281</v>
      </c>
      <c r="F3" s="8">
        <v>320</v>
      </c>
      <c r="G3" s="8">
        <v>274</v>
      </c>
      <c r="H3" s="8">
        <f>112+16+136</f>
        <v>264</v>
      </c>
      <c r="I3" s="8">
        <v>275</v>
      </c>
      <c r="J3" s="8">
        <v>286</v>
      </c>
      <c r="K3" s="8">
        <v>299</v>
      </c>
      <c r="L3" s="8">
        <v>295</v>
      </c>
      <c r="M3" s="8">
        <v>267</v>
      </c>
      <c r="N3" s="25">
        <v>280</v>
      </c>
      <c r="O3" s="25">
        <v>234</v>
      </c>
      <c r="P3" s="25">
        <v>248</v>
      </c>
      <c r="Q3" s="44">
        <v>236</v>
      </c>
    </row>
    <row r="4" spans="1:17" s="2" customFormat="1" ht="15.75">
      <c r="A4" s="15" t="s">
        <v>4</v>
      </c>
      <c r="B4" s="8">
        <v>54556</v>
      </c>
      <c r="C4" s="8">
        <v>52125</v>
      </c>
      <c r="D4" s="8">
        <v>55089</v>
      </c>
      <c r="E4" s="8">
        <v>52668</v>
      </c>
      <c r="F4" s="8">
        <v>58193</v>
      </c>
      <c r="G4" s="8">
        <v>57196</v>
      </c>
      <c r="H4" s="8">
        <f>38602+10912+5774</f>
        <v>55288</v>
      </c>
      <c r="I4" s="8">
        <v>56132</v>
      </c>
      <c r="J4" s="8">
        <v>55990</v>
      </c>
      <c r="K4" s="8">
        <v>55325</v>
      </c>
      <c r="L4" s="8">
        <v>56697</v>
      </c>
      <c r="M4" s="8">
        <v>53945</v>
      </c>
      <c r="N4" s="27">
        <v>19260</v>
      </c>
      <c r="O4" s="27">
        <v>18235</v>
      </c>
      <c r="P4" s="27">
        <v>18982</v>
      </c>
      <c r="Q4" s="44">
        <v>18131</v>
      </c>
    </row>
    <row r="5" spans="1:17" s="2" customFormat="1" ht="15.75">
      <c r="A5" s="15" t="s">
        <v>5</v>
      </c>
      <c r="B5" s="8">
        <v>58002</v>
      </c>
      <c r="C5" s="8">
        <v>46467</v>
      </c>
      <c r="D5" s="8">
        <v>36380</v>
      </c>
      <c r="E5" s="8">
        <v>30559</v>
      </c>
      <c r="F5" s="8">
        <v>29972</v>
      </c>
      <c r="G5" s="8">
        <v>25683</v>
      </c>
      <c r="H5" s="8">
        <v>25166</v>
      </c>
      <c r="I5" s="8">
        <v>24924</v>
      </c>
      <c r="J5" s="8">
        <v>23937</v>
      </c>
      <c r="K5" s="8">
        <v>23310</v>
      </c>
      <c r="L5" s="8">
        <v>24261</v>
      </c>
      <c r="M5" s="8">
        <v>23891</v>
      </c>
      <c r="N5" s="27">
        <v>13968</v>
      </c>
      <c r="O5" s="27">
        <v>7793</v>
      </c>
      <c r="P5" s="45">
        <v>7842</v>
      </c>
      <c r="Q5" s="44">
        <v>8151</v>
      </c>
    </row>
    <row r="6" spans="1:17" s="2" customFormat="1" ht="15.75">
      <c r="A6" s="15" t="s">
        <v>6</v>
      </c>
      <c r="B6" s="8">
        <v>90163</v>
      </c>
      <c r="C6" s="8">
        <v>83139</v>
      </c>
      <c r="D6" s="8">
        <v>73531</v>
      </c>
      <c r="E6" s="8">
        <v>64986</v>
      </c>
      <c r="F6" s="8">
        <v>70693</v>
      </c>
      <c r="G6" s="8">
        <v>62471</v>
      </c>
      <c r="H6" s="8">
        <v>59392</v>
      </c>
      <c r="I6" s="8">
        <v>61561</v>
      </c>
      <c r="J6" s="8">
        <v>60094</v>
      </c>
      <c r="K6" s="8">
        <v>58703</v>
      </c>
      <c r="L6" s="8">
        <v>59898</v>
      </c>
      <c r="M6" s="8">
        <v>58149</v>
      </c>
      <c r="N6" s="27">
        <v>30331</v>
      </c>
      <c r="O6" s="27">
        <v>19797</v>
      </c>
      <c r="P6" s="27">
        <v>20939</v>
      </c>
      <c r="Q6" s="44">
        <v>21016</v>
      </c>
    </row>
    <row r="7" spans="1:17" s="2" customFormat="1" ht="13.5">
      <c r="A7" s="7" t="s">
        <v>2</v>
      </c>
      <c r="B7" s="8">
        <v>2490.265909</v>
      </c>
      <c r="C7" s="8">
        <v>2478.035945</v>
      </c>
      <c r="D7" s="8">
        <v>2509.578203</v>
      </c>
      <c r="E7" s="8">
        <v>2535.336512</v>
      </c>
      <c r="F7" s="8">
        <v>2581.284934</v>
      </c>
      <c r="G7" s="8">
        <v>2619.619516</v>
      </c>
      <c r="H7" s="8">
        <v>2605.330823</v>
      </c>
      <c r="I7" s="8">
        <v>2701.800982</v>
      </c>
      <c r="J7" s="8">
        <v>2832.920678</v>
      </c>
      <c r="K7" s="8">
        <v>2927.45494</v>
      </c>
      <c r="L7" s="8">
        <v>3001.766879</v>
      </c>
      <c r="M7" s="8">
        <v>3090.291084</v>
      </c>
      <c r="N7" s="27">
        <v>3084.247302</v>
      </c>
      <c r="O7" s="27">
        <v>3071.112983</v>
      </c>
      <c r="P7" s="27">
        <v>3138.97304</v>
      </c>
      <c r="Q7" s="44">
        <v>3097.843352</v>
      </c>
    </row>
    <row r="8" spans="1:16" s="2" customFormat="1" ht="15.75">
      <c r="A8" s="15" t="s">
        <v>18</v>
      </c>
      <c r="B8" s="8"/>
      <c r="C8" s="8"/>
      <c r="D8" s="8"/>
      <c r="E8" s="8"/>
      <c r="F8" s="8"/>
      <c r="G8" s="8"/>
      <c r="H8" s="8"/>
      <c r="I8" s="8"/>
      <c r="J8" s="8"/>
      <c r="K8" s="8"/>
      <c r="L8" s="8"/>
      <c r="M8" s="8"/>
      <c r="N8" s="25"/>
      <c r="O8" s="25"/>
      <c r="P8" s="25"/>
    </row>
    <row r="9" spans="1:17" ht="13.5">
      <c r="A9" s="9" t="s">
        <v>15</v>
      </c>
      <c r="B9" s="11">
        <f aca="true" t="shared" si="0" ref="B9:N9">B3*100/B$7</f>
        <v>13.613004088231285</v>
      </c>
      <c r="C9" s="11">
        <f t="shared" si="0"/>
        <v>12.106361919620984</v>
      </c>
      <c r="D9" s="11">
        <f t="shared" si="0"/>
        <v>10.878322089092515</v>
      </c>
      <c r="E9" s="11">
        <f t="shared" si="0"/>
        <v>11.083341350152102</v>
      </c>
      <c r="F9" s="11">
        <f t="shared" si="0"/>
        <v>12.396926654049112</v>
      </c>
      <c r="G9" s="11">
        <f t="shared" si="0"/>
        <v>10.459534231077242</v>
      </c>
      <c r="H9" s="11">
        <f t="shared" si="0"/>
        <v>10.133070152527038</v>
      </c>
      <c r="I9" s="11">
        <f t="shared" si="0"/>
        <v>10.178395886007564</v>
      </c>
      <c r="J9" s="11">
        <f t="shared" si="0"/>
        <v>10.095587999375676</v>
      </c>
      <c r="K9" s="11">
        <f t="shared" si="0"/>
        <v>10.21364994946771</v>
      </c>
      <c r="L9" s="11">
        <f t="shared" si="0"/>
        <v>9.82754530552604</v>
      </c>
      <c r="M9" s="11">
        <f t="shared" si="0"/>
        <v>8.63996279775695</v>
      </c>
      <c r="N9" s="11">
        <f t="shared" si="0"/>
        <v>9.078390044093812</v>
      </c>
      <c r="O9" s="11">
        <f>O3*100/O$7</f>
        <v>7.619387541106299</v>
      </c>
      <c r="P9" s="11">
        <f>P3*100/P$7</f>
        <v>7.900673144997767</v>
      </c>
      <c r="Q9" s="11">
        <f>Q3*100/Q$7</f>
        <v>7.618203155677189</v>
      </c>
    </row>
    <row r="10" spans="1:17" ht="13.5">
      <c r="A10" s="9" t="s">
        <v>16</v>
      </c>
      <c r="B10" s="10">
        <f aca="true" t="shared" si="1" ref="B10:M10">B4*100/B7</f>
        <v>2190.770062057658</v>
      </c>
      <c r="C10" s="10">
        <f t="shared" si="1"/>
        <v>2103.480383534146</v>
      </c>
      <c r="D10" s="10">
        <f t="shared" si="1"/>
        <v>2195.1497639780864</v>
      </c>
      <c r="E10" s="10">
        <f t="shared" si="1"/>
        <v>2077.357374483313</v>
      </c>
      <c r="F10" s="10">
        <f t="shared" si="1"/>
        <v>2254.4198524346248</v>
      </c>
      <c r="G10" s="10">
        <f t="shared" si="1"/>
        <v>2183.370510513482</v>
      </c>
      <c r="H10" s="10">
        <f t="shared" si="1"/>
        <v>2122.1105401246773</v>
      </c>
      <c r="I10" s="10">
        <f t="shared" si="1"/>
        <v>2077.5771559031878</v>
      </c>
      <c r="J10" s="10">
        <f t="shared" si="1"/>
        <v>1976.4054968008534</v>
      </c>
      <c r="K10" s="10">
        <f t="shared" si="1"/>
        <v>1889.8668342953213</v>
      </c>
      <c r="L10" s="10">
        <f t="shared" si="1"/>
        <v>1888.7875802963047</v>
      </c>
      <c r="M10" s="10">
        <f t="shared" si="1"/>
        <v>1745.6284386704071</v>
      </c>
      <c r="N10" s="10">
        <f>N4*100/N7</f>
        <v>624.46354374731</v>
      </c>
      <c r="O10" s="10">
        <f>O4*100/O7</f>
        <v>593.7586829575785</v>
      </c>
      <c r="P10" s="10">
        <f>P4*100/P7</f>
        <v>604.7200711223694</v>
      </c>
      <c r="Q10" s="10">
        <f>Q4*100/Q7</f>
        <v>585.2781415914538</v>
      </c>
    </row>
    <row r="11" spans="1:17" ht="13.5">
      <c r="A11" s="9" t="s">
        <v>17</v>
      </c>
      <c r="B11" s="10">
        <f aca="true" t="shared" si="2" ref="B11:N11">B5*100/B7</f>
        <v>2329.148858777555</v>
      </c>
      <c r="C11" s="10">
        <f t="shared" si="2"/>
        <v>1875.1543977300942</v>
      </c>
      <c r="D11" s="10">
        <f t="shared" si="2"/>
        <v>1449.6459985391418</v>
      </c>
      <c r="E11" s="10">
        <f t="shared" si="2"/>
        <v>1205.3232324530181</v>
      </c>
      <c r="F11" s="10">
        <f t="shared" si="2"/>
        <v>1161.127142734875</v>
      </c>
      <c r="G11" s="10">
        <f t="shared" si="2"/>
        <v>980.4095534918132</v>
      </c>
      <c r="H11" s="10">
        <f t="shared" si="2"/>
        <v>965.9425888579373</v>
      </c>
      <c r="I11" s="10">
        <f t="shared" si="2"/>
        <v>922.4957784103728</v>
      </c>
      <c r="J11" s="10">
        <f t="shared" si="2"/>
        <v>844.9583564372571</v>
      </c>
      <c r="K11" s="10">
        <f t="shared" si="2"/>
        <v>796.2547836859276</v>
      </c>
      <c r="L11" s="10">
        <f t="shared" si="2"/>
        <v>808.2239886690415</v>
      </c>
      <c r="M11" s="10">
        <f t="shared" si="2"/>
        <v>773.0986936374956</v>
      </c>
      <c r="N11" s="10">
        <f t="shared" si="2"/>
        <v>452.881971913937</v>
      </c>
      <c r="O11" s="10">
        <f>O5*100/O7</f>
        <v>253.75165430701446</v>
      </c>
      <c r="P11" s="10">
        <f>P5*100/P7</f>
        <v>249.82693065755035</v>
      </c>
      <c r="Q11" s="10">
        <f>Q5*100/Q7</f>
        <v>263.1185335674778</v>
      </c>
    </row>
    <row r="12" spans="1:17" s="2" customFormat="1" ht="16.5" thickBot="1">
      <c r="A12" s="14" t="s">
        <v>7</v>
      </c>
      <c r="B12" s="12">
        <v>37.972669</v>
      </c>
      <c r="C12" s="12">
        <v>37.476192</v>
      </c>
      <c r="D12" s="12">
        <v>37.45495</v>
      </c>
      <c r="E12" s="12">
        <v>44.924732</v>
      </c>
      <c r="F12" s="12">
        <v>38.376397</v>
      </c>
      <c r="G12" s="12">
        <v>46.265973</v>
      </c>
      <c r="H12" s="12">
        <v>57.557392</v>
      </c>
      <c r="I12" s="12">
        <v>55.47859</v>
      </c>
      <c r="J12" s="12">
        <v>61.497217</v>
      </c>
      <c r="K12" s="12">
        <v>55.314344</v>
      </c>
      <c r="L12" s="12">
        <v>58.921047</v>
      </c>
      <c r="M12" s="12">
        <v>73.080608</v>
      </c>
      <c r="N12" s="28">
        <v>32.185082</v>
      </c>
      <c r="O12" s="46">
        <v>59.215101</v>
      </c>
      <c r="P12" s="28">
        <v>43.372871</v>
      </c>
      <c r="Q12" s="28">
        <v>71.659455</v>
      </c>
    </row>
    <row r="13" spans="1:11" s="2" customFormat="1" ht="12.75">
      <c r="A13" s="30" t="s">
        <v>35</v>
      </c>
      <c r="B13" s="5"/>
      <c r="C13" s="5"/>
      <c r="D13" s="5"/>
      <c r="E13" s="5"/>
      <c r="F13" s="5"/>
      <c r="G13" s="5"/>
      <c r="H13" s="5"/>
      <c r="I13" s="5"/>
      <c r="J13" s="5"/>
      <c r="K13" s="3"/>
    </row>
    <row r="14" spans="1:11" s="2" customFormat="1" ht="12.75">
      <c r="A14" s="4"/>
      <c r="B14" s="5"/>
      <c r="C14" s="5"/>
      <c r="D14" s="5"/>
      <c r="E14" s="5"/>
      <c r="F14" s="5"/>
      <c r="G14" s="5"/>
      <c r="H14" s="5"/>
      <c r="I14" s="5"/>
      <c r="J14" s="5"/>
      <c r="K14" s="3"/>
    </row>
    <row r="15" spans="1:10" ht="13.5">
      <c r="A15" s="35" t="s">
        <v>11</v>
      </c>
      <c r="B15" s="35"/>
      <c r="C15" s="35"/>
      <c r="D15" s="35"/>
      <c r="E15" s="35"/>
      <c r="F15" s="35"/>
      <c r="G15" s="35"/>
      <c r="H15" s="35"/>
      <c r="I15" s="35"/>
      <c r="J15" s="39"/>
    </row>
    <row r="16" spans="1:10" ht="24" customHeight="1">
      <c r="A16" s="42" t="s">
        <v>0</v>
      </c>
      <c r="B16" s="37"/>
      <c r="C16" s="37"/>
      <c r="D16" s="37"/>
      <c r="E16" s="37"/>
      <c r="F16" s="43"/>
      <c r="G16" s="43"/>
      <c r="H16" s="43"/>
      <c r="I16" s="43"/>
      <c r="J16" s="39"/>
    </row>
    <row r="17" spans="1:10" ht="24" customHeight="1">
      <c r="A17" s="42" t="s">
        <v>1</v>
      </c>
      <c r="B17" s="37"/>
      <c r="C17" s="37"/>
      <c r="D17" s="37"/>
      <c r="E17" s="37"/>
      <c r="F17" s="43"/>
      <c r="G17" s="43"/>
      <c r="H17" s="43"/>
      <c r="I17" s="43"/>
      <c r="J17" s="39"/>
    </row>
    <row r="18" spans="1:10" ht="48" customHeight="1">
      <c r="A18" s="35" t="s">
        <v>32</v>
      </c>
      <c r="B18" s="36"/>
      <c r="C18" s="36"/>
      <c r="D18" s="36"/>
      <c r="E18" s="36"/>
      <c r="F18" s="36"/>
      <c r="G18" s="36"/>
      <c r="H18" s="36"/>
      <c r="I18" s="36"/>
      <c r="J18" s="39"/>
    </row>
    <row r="19" spans="1:10" ht="60.75" customHeight="1">
      <c r="A19" s="35" t="s">
        <v>34</v>
      </c>
      <c r="B19" s="36"/>
      <c r="C19" s="36"/>
      <c r="D19" s="36"/>
      <c r="E19" s="36"/>
      <c r="F19" s="36"/>
      <c r="G19" s="36"/>
      <c r="H19" s="36"/>
      <c r="I19" s="36"/>
      <c r="J19" s="39"/>
    </row>
    <row r="20" spans="1:10" ht="12" customHeight="1">
      <c r="A20" s="19"/>
      <c r="B20" s="20"/>
      <c r="C20" s="20"/>
      <c r="D20" s="20"/>
      <c r="E20" s="20"/>
      <c r="F20" s="20"/>
      <c r="G20" s="20"/>
      <c r="H20" s="20"/>
      <c r="I20" s="20"/>
      <c r="J20" s="13"/>
    </row>
    <row r="21" spans="1:10" ht="13.5" customHeight="1">
      <c r="A21" s="17" t="s">
        <v>12</v>
      </c>
      <c r="B21" s="21"/>
      <c r="C21" s="21"/>
      <c r="D21" s="21"/>
      <c r="E21" s="21"/>
      <c r="F21" s="21"/>
      <c r="G21" s="21"/>
      <c r="H21" s="21"/>
      <c r="I21" s="21"/>
      <c r="J21" s="13"/>
    </row>
    <row r="22" spans="1:10" ht="24" customHeight="1">
      <c r="A22" s="37" t="s">
        <v>14</v>
      </c>
      <c r="B22" s="38"/>
      <c r="C22" s="38"/>
      <c r="D22" s="38"/>
      <c r="E22" s="38"/>
      <c r="F22" s="39"/>
      <c r="G22" s="39"/>
      <c r="H22" s="39"/>
      <c r="I22" s="39"/>
      <c r="J22" s="39"/>
    </row>
    <row r="23" spans="1:10" ht="36" customHeight="1">
      <c r="A23" s="37" t="s">
        <v>33</v>
      </c>
      <c r="B23" s="37"/>
      <c r="C23" s="37"/>
      <c r="D23" s="37"/>
      <c r="E23" s="37"/>
      <c r="F23" s="39"/>
      <c r="G23" s="39"/>
      <c r="H23" s="39"/>
      <c r="I23" s="39"/>
      <c r="J23" s="39"/>
    </row>
    <row r="24" spans="1:10" ht="24.75" customHeight="1">
      <c r="A24" s="37" t="s">
        <v>10</v>
      </c>
      <c r="B24" s="37"/>
      <c r="C24" s="37"/>
      <c r="D24" s="37"/>
      <c r="E24" s="37"/>
      <c r="F24" s="37"/>
      <c r="G24" s="37"/>
      <c r="H24" s="37"/>
      <c r="I24" s="37"/>
      <c r="J24" s="39"/>
    </row>
    <row r="25" spans="1:10" ht="24" customHeight="1">
      <c r="A25" s="37" t="s">
        <v>31</v>
      </c>
      <c r="B25" s="37"/>
      <c r="C25" s="37"/>
      <c r="D25" s="37"/>
      <c r="E25" s="37"/>
      <c r="F25" s="37"/>
      <c r="G25" s="37"/>
      <c r="H25" s="37"/>
      <c r="I25" s="37"/>
      <c r="J25" s="39"/>
    </row>
    <row r="26" spans="1:10" ht="12" customHeight="1">
      <c r="A26" s="16"/>
      <c r="B26" s="16"/>
      <c r="C26" s="16"/>
      <c r="D26" s="16"/>
      <c r="E26" s="16"/>
      <c r="F26" s="16"/>
      <c r="G26" s="16"/>
      <c r="H26" s="16"/>
      <c r="I26" s="16"/>
      <c r="J26" s="6"/>
    </row>
    <row r="27" spans="1:10" ht="12.75">
      <c r="A27" s="18" t="s">
        <v>13</v>
      </c>
      <c r="B27" s="6"/>
      <c r="C27" s="6"/>
      <c r="D27" s="6"/>
      <c r="E27" s="6"/>
      <c r="F27" s="6"/>
      <c r="G27" s="6"/>
      <c r="H27" s="6"/>
      <c r="I27" s="6"/>
      <c r="J27" s="6"/>
    </row>
    <row r="28" spans="1:10" ht="36.75" customHeight="1">
      <c r="A28" s="37" t="s">
        <v>40</v>
      </c>
      <c r="B28" s="37"/>
      <c r="C28" s="37"/>
      <c r="D28" s="37"/>
      <c r="E28" s="37"/>
      <c r="F28" s="37"/>
      <c r="G28" s="37"/>
      <c r="H28" s="37"/>
      <c r="I28" s="37"/>
      <c r="J28" s="39"/>
    </row>
    <row r="29" ht="13.5" customHeight="1"/>
  </sheetData>
  <mergeCells count="11">
    <mergeCell ref="A23:J23"/>
    <mergeCell ref="A24:J24"/>
    <mergeCell ref="A25:J25"/>
    <mergeCell ref="A28:J28"/>
    <mergeCell ref="A18:J18"/>
    <mergeCell ref="A19:J19"/>
    <mergeCell ref="A22:J22"/>
    <mergeCell ref="A15:J15"/>
    <mergeCell ref="A16:J16"/>
    <mergeCell ref="A17:J17"/>
    <mergeCell ref="A1:Q1"/>
  </mergeCells>
  <printOptions/>
  <pageMargins left="0.5" right="0.5" top="0.5" bottom="0.5" header="0.25" footer="0.25"/>
  <pageSetup fitToHeight="1" fitToWidth="1" horizontalDpi="600" verticalDpi="600" orientation="landscape" scale="83"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2007-06-22T16:34:51Z</cp:lastPrinted>
  <dcterms:created xsi:type="dcterms:W3CDTF">1980-01-01T04:00:00Z</dcterms:created>
  <dcterms:modified xsi:type="dcterms:W3CDTF">2007-06-25T18:04:40Z</dcterms:modified>
  <cp:category/>
  <cp:version/>
  <cp:contentType/>
  <cp:contentStatus/>
</cp:coreProperties>
</file>