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8580" activeTab="0"/>
  </bookViews>
  <sheets>
    <sheet name="1-58"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<sst xmlns="http://schemas.openxmlformats.org/spreadsheetml/2006/main" count="10" uniqueCount="10">
  <si>
    <t>Voluntary</t>
  </si>
  <si>
    <t>Involuntary</t>
  </si>
  <si>
    <r>
      <t xml:space="preserve">b  </t>
    </r>
    <r>
      <rPr>
        <sz val="9"/>
        <rFont val="Arial"/>
        <family val="2"/>
      </rPr>
      <t xml:space="preserve">Number of passengers who hold confirmed reservations and are denied boarding ("bumped") from a flight because it is oversold. These figures include only passengers whose oversold flight departs without them; they do not include passengers affected by canceled, delayed, or diverted flights. </t>
    </r>
  </si>
  <si>
    <t>SOURCE</t>
  </si>
  <si>
    <t>Percent denied boarding</t>
  </si>
  <si>
    <t>Boarded</t>
  </si>
  <si>
    <r>
      <t>Denied boarding,</t>
    </r>
    <r>
      <rPr>
        <b/>
        <vertAlign val="superscript"/>
        <sz val="11"/>
        <rFont val="Arial Narrow"/>
        <family val="2"/>
      </rPr>
      <t>b</t>
    </r>
    <r>
      <rPr>
        <b/>
        <sz val="11"/>
        <rFont val="Arial Narrow"/>
        <family val="2"/>
      </rPr>
      <t xml:space="preserve"> total</t>
    </r>
  </si>
  <si>
    <r>
      <t>Table 1-58:  Passengers Boarded and Denied Boarding by the Largest</t>
    </r>
    <r>
      <rPr>
        <b/>
        <vertAlign val="superscript"/>
        <sz val="12"/>
        <rFont val="Arial"/>
        <family val="2"/>
      </rPr>
      <t xml:space="preserve"> </t>
    </r>
    <r>
      <rPr>
        <b/>
        <sz val="12"/>
        <rFont val="Arial"/>
        <family val="2"/>
      </rPr>
      <t>U.S. Air Carriers</t>
    </r>
    <r>
      <rPr>
        <b/>
        <vertAlign val="superscript"/>
        <sz val="12"/>
        <rFont val="Arial"/>
        <family val="2"/>
      </rPr>
      <t xml:space="preserve">a </t>
    </r>
    <r>
      <rPr>
        <b/>
        <sz val="12"/>
        <rFont val="Arial"/>
        <family val="2"/>
      </rPr>
      <t>(Thousands of passengers)</t>
    </r>
  </si>
  <si>
    <r>
      <t xml:space="preserve">U.S. Department of Transportation, Office of the Secretary, </t>
    </r>
    <r>
      <rPr>
        <i/>
        <sz val="9"/>
        <rFont val="Arial"/>
        <family val="2"/>
      </rPr>
      <t xml:space="preserve">Air Travel Consumer Report </t>
    </r>
    <r>
      <rPr>
        <sz val="9"/>
        <rFont val="Arial"/>
        <family val="2"/>
      </rPr>
      <t>(Washington, DC: Annual February issues), p. 39, Internet website http://airconsumer.ost.dot.gov/reports/ as of Feb. 13, 2008.</t>
    </r>
  </si>
  <si>
    <r>
      <t xml:space="preserve">a  </t>
    </r>
    <r>
      <rPr>
        <sz val="9"/>
        <rFont val="Arial"/>
        <family val="2"/>
      </rPr>
      <t xml:space="preserve">Data include nonstop scheduled service between points within the United States (including territories) by U.S. air carriers with at least 1% of the total domestic scheduled service passenger revenues and operate aircraft with a passenger capacity of more than 60 seats.  In 2007, the air carriers were Jetblue, Airtran, Hawaiin, Aloha, United, Alaska, American, Northwest, Frontier, Southwest, US Airways, American Eagle, Continental, Mesa, Skywest, Delta, Comair, Atlantic Southeast, Pinnacle.   Before 1994, carriers included both majors and national airlines, i.e., airlines with over $100 million in revenue.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</si>
</sst>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_W_W"/>
    <numFmt numFmtId="167" formatCode="0.0%"/>
    <numFmt numFmtId="168" formatCode="0.0"/>
    <numFmt numFmtId="169" formatCode="&quot;(R)&quot;\ #,##0;&quot;(R) -&quot;#,##0;&quot;(R) &quot;\ 0"/>
    <numFmt numFmtId="170" formatCode="&quot;(R)&quot;\ #,##0.000;&quot;(R) -&quot;#,##0.000;&quot;(R) &quot;\ 0.000"/>
    <numFmt numFmtId="171" formatCode="#,##0.000"/>
    <numFmt numFmtId="172" formatCode="00000"/>
    <numFmt numFmtId="173" formatCode="&quot;(R) &quot;#,##0.000;&quot;(R) &quot;\-#,##0.000;&quot;(R) &quot;0.000"/>
    <numFmt numFmtId="174" formatCode="&quot;(R)&quot;\ ###0;&quot;(R) -&quot;###0;&quot;(R) &quot;\ 0"/>
  </numFmts>
  <fonts count="23">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b/>
      <vertAlign val="superscript"/>
      <sz val="12"/>
      <name val="Arial"/>
      <family val="2"/>
    </font>
    <font>
      <sz val="11"/>
      <name val="Arial Narrow"/>
      <family val="2"/>
    </font>
    <font>
      <b/>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31">
    <xf numFmtId="0" fontId="0" fillId="0" borderId="0" xfId="0" applyAlignment="1">
      <alignment/>
    </xf>
    <xf numFmtId="0" fontId="0" fillId="0" borderId="0" xfId="0" applyFill="1" applyAlignment="1">
      <alignment/>
    </xf>
    <xf numFmtId="0" fontId="17" fillId="0" borderId="0" xfId="50" applyFont="1" applyFill="1" applyBorder="1" applyAlignment="1">
      <alignment horizontal="left"/>
      <protection/>
    </xf>
    <xf numFmtId="0" fontId="17" fillId="0" borderId="5" xfId="50" applyFont="1" applyFill="1" applyBorder="1" applyAlignment="1">
      <alignment horizontal="left"/>
      <protection/>
    </xf>
    <xf numFmtId="0" fontId="20" fillId="0" borderId="0" xfId="0" applyFont="1" applyFill="1" applyAlignment="1">
      <alignment horizontal="left"/>
    </xf>
    <xf numFmtId="0" fontId="0" fillId="0" borderId="0" xfId="0" applyFont="1" applyFill="1" applyAlignment="1">
      <alignment/>
    </xf>
    <xf numFmtId="0" fontId="19" fillId="0" borderId="0" xfId="21" applyNumberFormat="1" applyFont="1" applyFill="1" applyBorder="1" applyAlignment="1">
      <alignment horizontal="left" vertical="top" wrapText="1"/>
      <protection/>
    </xf>
    <xf numFmtId="166" fontId="19" fillId="0" borderId="0" xfId="21" applyNumberFormat="1" applyFont="1" applyFill="1" applyBorder="1" applyAlignment="1">
      <alignment horizontal="left"/>
      <protection/>
    </xf>
    <xf numFmtId="166" fontId="21" fillId="0" borderId="0" xfId="21" applyNumberFormat="1" applyFont="1" applyFill="1" applyBorder="1" applyAlignment="1">
      <alignment horizontal="left"/>
      <protection/>
    </xf>
    <xf numFmtId="166" fontId="20" fillId="0" borderId="0" xfId="21" applyNumberFormat="1" applyFont="1" applyFill="1" applyBorder="1" applyAlignment="1">
      <alignment horizontal="left"/>
      <protection/>
    </xf>
    <xf numFmtId="3" fontId="17" fillId="0" borderId="0" xfId="21" applyNumberFormat="1" applyFont="1" applyFill="1" applyBorder="1" applyAlignment="1">
      <alignment horizontal="right"/>
      <protection/>
    </xf>
    <xf numFmtId="0" fontId="17" fillId="0" borderId="6" xfId="25" applyFont="1" applyFill="1" applyBorder="1" applyAlignment="1">
      <alignment horizontal="center"/>
      <protection/>
    </xf>
    <xf numFmtId="0" fontId="0" fillId="0" borderId="0" xfId="0" applyFont="1" applyFill="1" applyAlignment="1">
      <alignment horizontal="center"/>
    </xf>
    <xf numFmtId="3" fontId="16" fillId="0" borderId="0" xfId="21" applyNumberFormat="1" applyFont="1" applyFill="1" applyBorder="1" applyAlignment="1">
      <alignment horizontal="right"/>
      <protection/>
    </xf>
    <xf numFmtId="3" fontId="17" fillId="0" borderId="0" xfId="0" applyNumberFormat="1" applyFont="1" applyFill="1" applyAlignment="1">
      <alignment horizontal="right"/>
    </xf>
    <xf numFmtId="10" fontId="16" fillId="0" borderId="5" xfId="0" applyNumberFormat="1" applyFont="1" applyFill="1" applyBorder="1" applyAlignment="1">
      <alignment horizontal="right"/>
    </xf>
    <xf numFmtId="0" fontId="16" fillId="0" borderId="6" xfId="0" applyFont="1" applyFill="1" applyBorder="1" applyAlignment="1">
      <alignment horizontal="center"/>
    </xf>
    <xf numFmtId="0" fontId="17" fillId="0" borderId="6" xfId="0" applyFont="1" applyFill="1" applyBorder="1" applyAlignment="1">
      <alignment horizontal="center"/>
    </xf>
    <xf numFmtId="3" fontId="16" fillId="0" borderId="0" xfId="0" applyNumberFormat="1" applyFont="1" applyFill="1" applyAlignment="1">
      <alignment horizontal="right"/>
    </xf>
    <xf numFmtId="3" fontId="16" fillId="0" borderId="0" xfId="0" applyNumberFormat="1" applyFont="1" applyFill="1" applyBorder="1" applyAlignment="1">
      <alignment horizontal="right"/>
    </xf>
    <xf numFmtId="0" fontId="16" fillId="0" borderId="0" xfId="50" applyFont="1" applyFill="1" applyBorder="1" applyAlignment="1">
      <alignment horizontal="left" indent="1"/>
      <protection/>
    </xf>
    <xf numFmtId="0" fontId="19" fillId="0" borderId="0" xfId="21" applyNumberFormat="1" applyFont="1" applyFill="1" applyBorder="1" applyAlignment="1">
      <alignment horizontal="left" vertical="top" wrapText="1"/>
      <protection/>
    </xf>
    <xf numFmtId="0" fontId="0" fillId="0" borderId="0" xfId="0" applyFill="1" applyAlignment="1">
      <alignment horizontal="left" vertical="top"/>
    </xf>
    <xf numFmtId="0" fontId="0" fillId="0" borderId="0" xfId="0" applyFill="1" applyAlignment="1">
      <alignment vertical="top"/>
    </xf>
    <xf numFmtId="0" fontId="20" fillId="0" borderId="0" xfId="0" applyNumberFormat="1" applyFont="1" applyFill="1" applyAlignment="1">
      <alignment horizontal="left" wrapText="1"/>
    </xf>
    <xf numFmtId="0" fontId="21" fillId="0" borderId="0" xfId="0" applyNumberFormat="1" applyFont="1" applyFill="1" applyAlignment="1">
      <alignment horizontal="left" wrapText="1"/>
    </xf>
    <xf numFmtId="0" fontId="0" fillId="0" borderId="0" xfId="0" applyFill="1" applyAlignment="1">
      <alignment horizontal="left"/>
    </xf>
    <xf numFmtId="0" fontId="0" fillId="0" borderId="0" xfId="0" applyFill="1" applyAlignment="1">
      <alignment/>
    </xf>
    <xf numFmtId="0" fontId="14" fillId="0" borderId="5" xfId="50" applyFont="1" applyFill="1" applyBorder="1" applyAlignment="1">
      <alignment wrapText="1"/>
      <protection/>
    </xf>
    <xf numFmtId="0" fontId="0" fillId="0" borderId="5" xfId="0" applyFill="1" applyBorder="1" applyAlignment="1">
      <alignment wrapText="1"/>
    </xf>
    <xf numFmtId="174" fontId="17" fillId="0" borderId="6" xfId="0" applyNumberFormat="1" applyFont="1" applyFill="1" applyBorder="1" applyAlignment="1">
      <alignment horizontal="center"/>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ts.gov/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workbookViewId="0" topLeftCell="C1">
      <selection activeCell="A1" sqref="A1:S1"/>
    </sheetView>
  </sheetViews>
  <sheetFormatPr defaultColWidth="9.140625" defaultRowHeight="12.75"/>
  <cols>
    <col min="1" max="1" width="24.00390625" style="5" customWidth="1"/>
    <col min="2" max="2" width="10.7109375" style="5" customWidth="1"/>
    <col min="3" max="16" width="8.7109375" style="5" customWidth="1"/>
    <col min="17" max="17" width="10.00390625" style="5" customWidth="1"/>
    <col min="18" max="18" width="9.421875" style="5" customWidth="1"/>
    <col min="19" max="251" width="7.8515625" style="5" customWidth="1"/>
    <col min="252" max="16384" width="9.140625" style="5" customWidth="1"/>
  </cols>
  <sheetData>
    <row r="1" spans="1:19" ht="18" customHeight="1" thickBot="1">
      <c r="A1" s="28" t="s">
        <v>7</v>
      </c>
      <c r="B1" s="28"/>
      <c r="C1" s="28"/>
      <c r="D1" s="28"/>
      <c r="E1" s="28"/>
      <c r="F1" s="28"/>
      <c r="G1" s="28"/>
      <c r="H1" s="28"/>
      <c r="I1" s="28"/>
      <c r="J1" s="28"/>
      <c r="K1" s="28"/>
      <c r="L1" s="28"/>
      <c r="M1" s="28"/>
      <c r="N1" s="28"/>
      <c r="O1" s="28"/>
      <c r="P1" s="28"/>
      <c r="Q1" s="29"/>
      <c r="R1" s="29"/>
      <c r="S1" s="29"/>
    </row>
    <row r="2" spans="1:19" s="12" customFormat="1" ht="16.5">
      <c r="A2" s="16"/>
      <c r="B2" s="11">
        <v>1990</v>
      </c>
      <c r="C2" s="11">
        <v>1991</v>
      </c>
      <c r="D2" s="11">
        <v>1992</v>
      </c>
      <c r="E2" s="11">
        <v>1993</v>
      </c>
      <c r="F2" s="11">
        <v>1994</v>
      </c>
      <c r="G2" s="11">
        <v>1995</v>
      </c>
      <c r="H2" s="11">
        <v>1996</v>
      </c>
      <c r="I2" s="11">
        <v>1997</v>
      </c>
      <c r="J2" s="11">
        <v>1998</v>
      </c>
      <c r="K2" s="11">
        <v>1999</v>
      </c>
      <c r="L2" s="11">
        <v>2000</v>
      </c>
      <c r="M2" s="11">
        <v>2001</v>
      </c>
      <c r="N2" s="11">
        <v>2002</v>
      </c>
      <c r="O2" s="17">
        <v>2003</v>
      </c>
      <c r="P2" s="17">
        <v>2004</v>
      </c>
      <c r="Q2" s="17">
        <v>2005</v>
      </c>
      <c r="R2" s="30">
        <v>2006</v>
      </c>
      <c r="S2" s="17">
        <v>2007</v>
      </c>
    </row>
    <row r="3" spans="1:19" ht="16.5">
      <c r="A3" s="2" t="s">
        <v>5</v>
      </c>
      <c r="B3" s="10">
        <f>420696311/1000</f>
        <v>420696.311</v>
      </c>
      <c r="C3" s="10">
        <f>429189963/1000</f>
        <v>429189.963</v>
      </c>
      <c r="D3" s="10">
        <f>445270968/1000</f>
        <v>445270.968</v>
      </c>
      <c r="E3" s="10">
        <f>449184322/1000</f>
        <v>449184.322</v>
      </c>
      <c r="F3" s="10">
        <f>457286185/1000</f>
        <v>457286.185</v>
      </c>
      <c r="G3" s="10">
        <f>460277160/1000</f>
        <v>460277.16</v>
      </c>
      <c r="H3" s="10">
        <f>480555278/1000</f>
        <v>480555.278</v>
      </c>
      <c r="I3" s="10">
        <f>502959759/1000</f>
        <v>502959.759</v>
      </c>
      <c r="J3" s="10">
        <f>514170050/1000</f>
        <v>514170.05</v>
      </c>
      <c r="K3" s="10">
        <f>523081442/1000</f>
        <v>523081.442</v>
      </c>
      <c r="L3" s="10">
        <f>543344094/1000</f>
        <v>543344.094</v>
      </c>
      <c r="M3" s="10">
        <v>477970.264</v>
      </c>
      <c r="N3" s="10">
        <v>467204.981</v>
      </c>
      <c r="O3" s="14">
        <v>485797.269</v>
      </c>
      <c r="P3" s="14">
        <v>522308.32</v>
      </c>
      <c r="Q3" s="14">
        <v>516553.235</v>
      </c>
      <c r="R3" s="14">
        <v>552444.696</v>
      </c>
      <c r="S3" s="14">
        <v>571660.914</v>
      </c>
    </row>
    <row r="4" spans="1:19" ht="18">
      <c r="A4" s="2" t="s">
        <v>6</v>
      </c>
      <c r="B4" s="14">
        <f aca="true" t="shared" si="0" ref="B4:O4">B5+B6</f>
        <v>627.543</v>
      </c>
      <c r="C4" s="14">
        <f t="shared" si="0"/>
        <v>646.1220000000001</v>
      </c>
      <c r="D4" s="14">
        <f t="shared" si="0"/>
        <v>764.078</v>
      </c>
      <c r="E4" s="14">
        <f t="shared" si="0"/>
        <v>682.62</v>
      </c>
      <c r="F4" s="14">
        <f t="shared" si="0"/>
        <v>824.3240000000001</v>
      </c>
      <c r="G4" s="14">
        <f t="shared" si="0"/>
        <v>842.4119999999999</v>
      </c>
      <c r="H4" s="14">
        <f t="shared" si="0"/>
        <v>956.713</v>
      </c>
      <c r="I4" s="14">
        <f t="shared" si="0"/>
        <v>1071.472</v>
      </c>
      <c r="J4" s="14">
        <f t="shared" si="0"/>
        <v>1136.033</v>
      </c>
      <c r="K4" s="14">
        <f t="shared" si="0"/>
        <v>1069.931</v>
      </c>
      <c r="L4" s="14">
        <f t="shared" si="0"/>
        <v>1119.503</v>
      </c>
      <c r="M4" s="14">
        <f t="shared" si="0"/>
        <v>899.993</v>
      </c>
      <c r="N4" s="14">
        <f t="shared" si="0"/>
        <v>836.9860000000001</v>
      </c>
      <c r="O4" s="14">
        <f t="shared" si="0"/>
        <v>768.792</v>
      </c>
      <c r="P4" s="14">
        <f>P5+P6</f>
        <v>746.925</v>
      </c>
      <c r="Q4" s="14">
        <f>Q5+Q6</f>
        <v>597.2529999999999</v>
      </c>
      <c r="R4" s="14">
        <f>R5+R6</f>
        <v>674.399</v>
      </c>
      <c r="S4" s="14">
        <f>S5+S6</f>
        <v>685.595</v>
      </c>
    </row>
    <row r="5" spans="1:19" ht="16.5">
      <c r="A5" s="20" t="s">
        <v>0</v>
      </c>
      <c r="B5" s="13">
        <v>560.539</v>
      </c>
      <c r="C5" s="13">
        <v>599.234</v>
      </c>
      <c r="D5" s="13">
        <v>718.346</v>
      </c>
      <c r="E5" s="13">
        <v>631.78</v>
      </c>
      <c r="F5" s="13">
        <v>770.917</v>
      </c>
      <c r="G5" s="13">
        <v>793.747</v>
      </c>
      <c r="H5" s="13">
        <v>898.876</v>
      </c>
      <c r="I5" s="13">
        <v>1017.926</v>
      </c>
      <c r="J5" s="13">
        <v>1090.56</v>
      </c>
      <c r="K5" s="13">
        <v>1024.157</v>
      </c>
      <c r="L5" s="13">
        <v>1062.316</v>
      </c>
      <c r="M5" s="18">
        <v>860.716</v>
      </c>
      <c r="N5" s="13">
        <v>803.344</v>
      </c>
      <c r="O5" s="18">
        <v>726.86</v>
      </c>
      <c r="P5" s="18">
        <v>702.025</v>
      </c>
      <c r="Q5" s="18">
        <v>551.794</v>
      </c>
      <c r="R5" s="18">
        <v>619.149</v>
      </c>
      <c r="S5" s="18">
        <v>621.717</v>
      </c>
    </row>
    <row r="6" spans="1:19" ht="16.5">
      <c r="A6" s="20" t="s">
        <v>1</v>
      </c>
      <c r="B6" s="13">
        <v>67.004</v>
      </c>
      <c r="C6" s="13">
        <v>46.888</v>
      </c>
      <c r="D6" s="13">
        <v>45.732</v>
      </c>
      <c r="E6" s="13">
        <v>50.84</v>
      </c>
      <c r="F6" s="13">
        <v>53.407</v>
      </c>
      <c r="G6" s="13">
        <v>48.665</v>
      </c>
      <c r="H6" s="13">
        <v>57.837</v>
      </c>
      <c r="I6" s="13">
        <v>53.546</v>
      </c>
      <c r="J6" s="13">
        <v>45.473</v>
      </c>
      <c r="K6" s="13">
        <v>45.774</v>
      </c>
      <c r="L6" s="13">
        <v>57.187</v>
      </c>
      <c r="M6" s="18">
        <v>39.277</v>
      </c>
      <c r="N6" s="19">
        <v>33.642</v>
      </c>
      <c r="O6" s="18">
        <v>41.932</v>
      </c>
      <c r="P6" s="18">
        <v>44.9</v>
      </c>
      <c r="Q6" s="18">
        <v>45.459</v>
      </c>
      <c r="R6" s="18">
        <v>55.25</v>
      </c>
      <c r="S6" s="18">
        <v>63.878</v>
      </c>
    </row>
    <row r="7" spans="1:19" ht="17.25" thickBot="1">
      <c r="A7" s="3" t="s">
        <v>4</v>
      </c>
      <c r="B7" s="15">
        <f aca="true" t="shared" si="1" ref="B7:Q7">B4/B3</f>
        <v>0.0014916769736067403</v>
      </c>
      <c r="C7" s="15">
        <f t="shared" si="1"/>
        <v>0.0015054452706295</v>
      </c>
      <c r="D7" s="15">
        <f t="shared" si="1"/>
        <v>0.0017159843217085737</v>
      </c>
      <c r="E7" s="15">
        <f t="shared" si="1"/>
        <v>0.0015196879467222367</v>
      </c>
      <c r="F7" s="15">
        <f t="shared" si="1"/>
        <v>0.0018026435677255372</v>
      </c>
      <c r="G7" s="15">
        <f t="shared" si="1"/>
        <v>0.0018302276828161535</v>
      </c>
      <c r="H7" s="15">
        <f t="shared" si="1"/>
        <v>0.001990849011130828</v>
      </c>
      <c r="I7" s="15">
        <f t="shared" si="1"/>
        <v>0.002130333452780265</v>
      </c>
      <c r="J7" s="15">
        <f t="shared" si="1"/>
        <v>0.0022094499669904925</v>
      </c>
      <c r="K7" s="15">
        <f t="shared" si="1"/>
        <v>0.002045438652744251</v>
      </c>
      <c r="L7" s="15">
        <f t="shared" si="1"/>
        <v>0.002060394163408354</v>
      </c>
      <c r="M7" s="15">
        <f t="shared" si="1"/>
        <v>0.0018829476806113612</v>
      </c>
      <c r="N7" s="15">
        <f t="shared" si="1"/>
        <v>0.001791474907242053</v>
      </c>
      <c r="O7" s="15">
        <f t="shared" si="1"/>
        <v>0.0015825366856889434</v>
      </c>
      <c r="P7" s="15">
        <f t="shared" si="1"/>
        <v>0.0014300461459239248</v>
      </c>
      <c r="Q7" s="15">
        <f t="shared" si="1"/>
        <v>0.001156227392516475</v>
      </c>
      <c r="R7" s="15">
        <f>R4/R3</f>
        <v>0.001220753868908536</v>
      </c>
      <c r="S7" s="15">
        <f>S4/S3</f>
        <v>0.001199303613750301</v>
      </c>
    </row>
    <row r="8" spans="1:13" ht="51" customHeight="1">
      <c r="A8" s="21" t="s">
        <v>9</v>
      </c>
      <c r="B8" s="21"/>
      <c r="C8" s="21"/>
      <c r="D8" s="21"/>
      <c r="E8" s="21"/>
      <c r="F8" s="21"/>
      <c r="G8" s="21"/>
      <c r="H8" s="21"/>
      <c r="I8" s="22"/>
      <c r="J8" s="23"/>
      <c r="K8" s="23"/>
      <c r="L8" s="23"/>
      <c r="M8" s="23"/>
    </row>
    <row r="9" spans="1:13" ht="25.5" customHeight="1">
      <c r="A9" s="21" t="s">
        <v>2</v>
      </c>
      <c r="B9" s="21"/>
      <c r="C9" s="21"/>
      <c r="D9" s="21"/>
      <c r="E9" s="21"/>
      <c r="F9" s="21"/>
      <c r="G9" s="21"/>
      <c r="H9" s="21"/>
      <c r="I9" s="22"/>
      <c r="J9" s="23"/>
      <c r="K9" s="23"/>
      <c r="L9" s="23"/>
      <c r="M9" s="23"/>
    </row>
    <row r="10" spans="1:10" ht="12.75" customHeight="1">
      <c r="A10" s="6"/>
      <c r="B10" s="6"/>
      <c r="C10" s="6"/>
      <c r="D10" s="6"/>
      <c r="E10" s="6"/>
      <c r="F10" s="6"/>
      <c r="G10" s="6"/>
      <c r="H10" s="6"/>
      <c r="I10" s="7"/>
      <c r="J10" s="7"/>
    </row>
    <row r="11" spans="1:10" ht="13.5" customHeight="1">
      <c r="A11" s="8" t="s">
        <v>3</v>
      </c>
      <c r="B11" s="9"/>
      <c r="C11" s="9"/>
      <c r="D11" s="9"/>
      <c r="E11" s="9"/>
      <c r="F11" s="9"/>
      <c r="G11" s="9"/>
      <c r="H11" s="9"/>
      <c r="I11" s="9"/>
      <c r="J11" s="9"/>
    </row>
    <row r="12" spans="1:13" ht="25.5" customHeight="1">
      <c r="A12" s="24" t="s">
        <v>8</v>
      </c>
      <c r="B12" s="25"/>
      <c r="C12" s="25"/>
      <c r="D12" s="25"/>
      <c r="E12" s="25"/>
      <c r="F12" s="25"/>
      <c r="G12" s="25"/>
      <c r="H12" s="25"/>
      <c r="I12" s="26"/>
      <c r="J12" s="27"/>
      <c r="K12" s="27"/>
      <c r="L12" s="27"/>
      <c r="M12" s="27"/>
    </row>
    <row r="13" spans="1:9" ht="13.5" customHeight="1">
      <c r="A13" s="4"/>
      <c r="B13" s="4"/>
      <c r="C13" s="4"/>
      <c r="D13" s="4"/>
      <c r="E13" s="4"/>
      <c r="F13" s="4"/>
      <c r="G13" s="4"/>
      <c r="H13" s="4"/>
      <c r="I13" s="4"/>
    </row>
    <row r="15" spans="11:12" ht="12.75">
      <c r="K15" s="1"/>
      <c r="L15" s="1"/>
    </row>
    <row r="16" spans="11:12" ht="12.75">
      <c r="K16" s="1"/>
      <c r="L16" s="1"/>
    </row>
  </sheetData>
  <mergeCells count="4">
    <mergeCell ref="A8:M8"/>
    <mergeCell ref="A9:M9"/>
    <mergeCell ref="A12:M12"/>
    <mergeCell ref="A1:S1"/>
  </mergeCells>
  <printOptions/>
  <pageMargins left="0.75" right="0.75" top="1" bottom="1" header="0.5" footer="0.5"/>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2008-03-06T14:35:13Z</cp:lastPrinted>
  <dcterms:created xsi:type="dcterms:W3CDTF">1980-01-01T05:00:00Z</dcterms:created>
  <dcterms:modified xsi:type="dcterms:W3CDTF">2008-04-01T17:09:33Z</dcterms:modified>
  <cp:category/>
  <cp:version/>
  <cp:contentType/>
  <cp:contentStatus/>
</cp:coreProperties>
</file>