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2120" windowHeight="5025" activeTab="0"/>
  </bookViews>
  <sheets>
    <sheet name="AUTOMOB" sheetId="1" r:id="rId1"/>
  </sheets>
  <definedNames>
    <definedName name="_xlnm.Print_Area" localSheetId="0">'AUTOMOB'!$A$1:$M$126</definedName>
  </definedNames>
  <calcPr fullCalcOnLoad="1"/>
</workbook>
</file>

<file path=xl/comments1.xml><?xml version="1.0" encoding="utf-8"?>
<comments xmlns="http://schemas.openxmlformats.org/spreadsheetml/2006/main">
  <authors>
    <author>Matthew Gifford</author>
  </authors>
  <commentList>
    <comment ref="H87" authorId="0">
      <text>
        <r>
          <rPr>
            <b/>
            <sz val="8"/>
            <rFont val="Tahoma"/>
            <family val="0"/>
          </rPr>
          <t>Matthew Gifford:</t>
        </r>
        <r>
          <rPr>
            <sz val="8"/>
            <rFont val="Tahoma"/>
            <family val="0"/>
          </rPr>
          <t xml:space="preserve">
This info can cannot be found because vehicle miles was not found.</t>
        </r>
      </text>
    </comment>
  </commentList>
</comments>
</file>

<file path=xl/sharedStrings.xml><?xml version="1.0" encoding="utf-8"?>
<sst xmlns="http://schemas.openxmlformats.org/spreadsheetml/2006/main" count="384" uniqueCount="312">
  <si>
    <t>a</t>
  </si>
  <si>
    <t>Tolls</t>
  </si>
  <si>
    <t>b</t>
  </si>
  <si>
    <t>c</t>
  </si>
  <si>
    <t>d</t>
  </si>
  <si>
    <t>e</t>
  </si>
  <si>
    <t>Motorcycle</t>
  </si>
  <si>
    <t>f</t>
  </si>
  <si>
    <t>g</t>
  </si>
  <si>
    <t>h</t>
  </si>
  <si>
    <t>i</t>
  </si>
  <si>
    <t>N</t>
  </si>
  <si>
    <t>j</t>
  </si>
  <si>
    <t>Total</t>
  </si>
  <si>
    <t xml:space="preserve">   Motorcycle</t>
  </si>
  <si>
    <t>k</t>
  </si>
  <si>
    <t xml:space="preserve">  Motorcycle</t>
  </si>
  <si>
    <t>Other 2-axle 4-tire vehicle</t>
  </si>
  <si>
    <t xml:space="preserve">   Other 2-axle 4-tire vehicle</t>
  </si>
  <si>
    <t>Passenger car and motorcycle</t>
  </si>
  <si>
    <t xml:space="preserve">   Passenger car and motorcycle</t>
  </si>
  <si>
    <t>Number of employees</t>
  </si>
  <si>
    <t>Personal auto expenditures ($ millions)</t>
  </si>
  <si>
    <t>Taxi expenditures ($ millions)</t>
  </si>
  <si>
    <t>All urban</t>
  </si>
  <si>
    <t xml:space="preserve">  Passenger car</t>
  </si>
  <si>
    <t>Insurance premiums less claims paid</t>
  </si>
  <si>
    <t xml:space="preserve">modes for many years.  The major change reflected the reassignment of some vehicles from the passenger car category </t>
  </si>
  <si>
    <t>Gasoline and oil</t>
  </si>
  <si>
    <t>Auto registration fees</t>
  </si>
  <si>
    <t>Driver's license fees</t>
  </si>
  <si>
    <t>Other rural roads</t>
  </si>
  <si>
    <t>All rural</t>
  </si>
  <si>
    <t>Number of vehicle registrations</t>
  </si>
  <si>
    <t xml:space="preserve">  Per 10,000 registered vehicles</t>
  </si>
  <si>
    <t>Average miles traveled per vehicle</t>
  </si>
  <si>
    <t xml:space="preserve">Average miles traveled per </t>
  </si>
  <si>
    <t>Rural other arterial</t>
  </si>
  <si>
    <t>Fuel consumed (million gallons)</t>
  </si>
  <si>
    <t>Average fuel consumption per vehicle (gallons)</t>
  </si>
  <si>
    <t>Occupant fatality rates</t>
  </si>
  <si>
    <t>Motor vehicle licensed drivers</t>
  </si>
  <si>
    <t>Automotive dealers and service stations</t>
  </si>
  <si>
    <t>Auto repair, services, and parking</t>
  </si>
  <si>
    <t>Vehicle-miles (millions)</t>
  </si>
  <si>
    <t>Rural highway</t>
  </si>
  <si>
    <t xml:space="preserve">Rural interstate </t>
  </si>
  <si>
    <t xml:space="preserve">Urban interstate </t>
  </si>
  <si>
    <t>Total rural and urban highway</t>
  </si>
  <si>
    <t xml:space="preserve">  gallon of fuel consumed</t>
  </si>
  <si>
    <t>Vehicle involvement rate (fatal crashes)</t>
  </si>
  <si>
    <t xml:space="preserve">  Per 100 million vehicle-miles</t>
  </si>
  <si>
    <t>Automobile Profile</t>
  </si>
  <si>
    <t>Financial</t>
  </si>
  <si>
    <t>Inventory</t>
  </si>
  <si>
    <t>Performance</t>
  </si>
  <si>
    <t>Safety</t>
  </si>
  <si>
    <t>o</t>
  </si>
  <si>
    <t>n</t>
  </si>
  <si>
    <t>m</t>
  </si>
  <si>
    <t>l</t>
  </si>
  <si>
    <t>Repair, greasing,  washing, parking,</t>
  </si>
  <si>
    <t>Motor vehicles, parts, and supplies</t>
  </si>
  <si>
    <t>Number of occupants and</t>
  </si>
  <si>
    <t>to the other 2-axle 4-tire vehicle category.</t>
  </si>
  <si>
    <t>Figures obtained by addition/subtraction and may not appear directly in data source.</t>
  </si>
  <si>
    <t>Included in passenger car and motorcycle.</t>
  </si>
  <si>
    <t>Urban consists of travel on all roads and streets in urban places of 5,000 or greater population.</t>
  </si>
  <si>
    <t xml:space="preserve">In July 1997, the USDOT, Federal Highway Administration published revised passenger-miles data for the highway </t>
  </si>
  <si>
    <t>SOURCES: Unless otherwise noted, refer to chapter tables for sources.</t>
  </si>
  <si>
    <t xml:space="preserve">   storage, rental, and leasing</t>
  </si>
  <si>
    <t>NOTES</t>
  </si>
  <si>
    <t>Involvement only with motor vehicle.</t>
  </si>
  <si>
    <t xml:space="preserve">   nonoccupant fatalities</t>
  </si>
  <si>
    <t>Passenger car</t>
  </si>
  <si>
    <t>Per 10,000 registered vehicles</t>
  </si>
  <si>
    <t>Per 100 million vehicle-miles</t>
  </si>
  <si>
    <t>FHWA-97-009 (Washington, DC:  July 1997), table MV-202.</t>
  </si>
  <si>
    <t>(Washington, DC:  July 1997), table VM-201.</t>
  </si>
  <si>
    <t>(Washington, DC:  October 1998), tables 3, 4, 7, and 10.</t>
  </si>
  <si>
    <t>Tires, tubes, accessories, and parts</t>
  </si>
  <si>
    <r>
      <t>R</t>
    </r>
    <r>
      <rPr>
        <b/>
        <sz val="10"/>
        <rFont val="Arial"/>
        <family val="2"/>
      </rPr>
      <t>1996</t>
    </r>
  </si>
  <si>
    <r>
      <t>New and used cars</t>
    </r>
    <r>
      <rPr>
        <vertAlign val="superscript"/>
        <sz val="8"/>
        <rFont val="Arial"/>
        <family val="2"/>
      </rPr>
      <t>a</t>
    </r>
  </si>
  <si>
    <r>
      <t>Urban highway</t>
    </r>
    <r>
      <rPr>
        <vertAlign val="superscript"/>
        <sz val="8"/>
        <rFont val="Arial"/>
        <family val="2"/>
      </rPr>
      <t>b</t>
    </r>
  </si>
  <si>
    <r>
      <t>R</t>
    </r>
    <r>
      <rPr>
        <sz val="8"/>
        <rFont val="Arial"/>
        <family val="2"/>
      </rPr>
      <t>21.4</t>
    </r>
  </si>
  <si>
    <r>
      <t xml:space="preserve">U.S. Department of Transportation, Federal Highway Administration (FHWA), </t>
    </r>
    <r>
      <rPr>
        <i/>
        <sz val="8"/>
        <rFont val="Arial"/>
        <family val="2"/>
      </rPr>
      <t>Highway Statistics, Summary to 1995,</t>
    </r>
  </si>
  <si>
    <r>
      <t>U.S. Department of Transportation, Federal Highway Administration,</t>
    </r>
    <r>
      <rPr>
        <i/>
        <sz val="8"/>
        <rFont val="Arial"/>
        <family val="2"/>
      </rPr>
      <t xml:space="preserve"> Highway Statistics, Summary to 1995</t>
    </r>
    <r>
      <rPr>
        <sz val="8"/>
        <rFont val="Arial"/>
        <family val="2"/>
      </rPr>
      <t>, FHWA-PL-97-009</t>
    </r>
  </si>
  <si>
    <r>
      <t xml:space="preserve">U.S. Department of Transportation,  National Highway Traffic Safety Administration (NHTSA), </t>
    </r>
    <r>
      <rPr>
        <i/>
        <sz val="8"/>
        <rFont val="Arial"/>
        <family val="2"/>
      </rPr>
      <t>Traffic Safety Facts 1998</t>
    </r>
    <r>
      <rPr>
        <sz val="8"/>
        <rFont val="Arial"/>
        <family val="2"/>
      </rPr>
      <t xml:space="preserve"> </t>
    </r>
  </si>
  <si>
    <t>KEY: N = data do not exist; R = revised.</t>
  </si>
  <si>
    <r>
      <t>R</t>
    </r>
    <r>
      <rPr>
        <sz val="8"/>
        <rFont val="Arial"/>
        <family val="2"/>
      </rPr>
      <t>38,700</t>
    </r>
  </si>
  <si>
    <r>
      <t>R</t>
    </r>
    <r>
      <rPr>
        <sz val="8"/>
        <rFont val="Arial"/>
        <family val="2"/>
      </rPr>
      <t>36,900</t>
    </r>
  </si>
  <si>
    <r>
      <t>R</t>
    </r>
    <r>
      <rPr>
        <sz val="8"/>
        <rFont val="Arial"/>
        <family val="2"/>
      </rPr>
      <t>113,300</t>
    </r>
  </si>
  <si>
    <r>
      <t>R</t>
    </r>
    <r>
      <rPr>
        <sz val="8"/>
        <rFont val="Arial"/>
        <family val="2"/>
      </rPr>
      <t>124,200</t>
    </r>
  </si>
  <si>
    <r>
      <t>R</t>
    </r>
    <r>
      <rPr>
        <sz val="8"/>
        <rFont val="Arial"/>
        <family val="2"/>
      </rPr>
      <t>3,400</t>
    </r>
  </si>
  <si>
    <r>
      <t>R</t>
    </r>
    <r>
      <rPr>
        <sz val="8"/>
        <rFont val="Arial"/>
        <family val="2"/>
      </rPr>
      <t>3,700</t>
    </r>
  </si>
  <si>
    <r>
      <t>R</t>
    </r>
    <r>
      <rPr>
        <sz val="8"/>
        <rFont val="Arial"/>
        <family val="2"/>
      </rPr>
      <t>4,000</t>
    </r>
  </si>
  <si>
    <r>
      <t>R</t>
    </r>
    <r>
      <rPr>
        <sz val="8"/>
        <rFont val="Arial"/>
        <family val="2"/>
      </rPr>
      <t>29,700</t>
    </r>
  </si>
  <si>
    <r>
      <t>R</t>
    </r>
    <r>
      <rPr>
        <sz val="8"/>
        <rFont val="Arial"/>
        <family val="2"/>
      </rPr>
      <t>31,800</t>
    </r>
  </si>
  <si>
    <r>
      <t>R</t>
    </r>
    <r>
      <rPr>
        <sz val="8"/>
        <rFont val="Arial"/>
        <family val="2"/>
      </rPr>
      <t>36,300</t>
    </r>
  </si>
  <si>
    <r>
      <t>R</t>
    </r>
    <r>
      <rPr>
        <sz val="8"/>
        <rFont val="Arial"/>
        <family val="2"/>
      </rPr>
      <t>122,200</t>
    </r>
  </si>
  <si>
    <r>
      <t>R</t>
    </r>
    <r>
      <rPr>
        <sz val="8"/>
        <rFont val="Arial"/>
        <family val="2"/>
      </rPr>
      <t>134,200</t>
    </r>
  </si>
  <si>
    <r>
      <t>R</t>
    </r>
    <r>
      <rPr>
        <sz val="8"/>
        <rFont val="Arial"/>
        <family val="2"/>
      </rPr>
      <t>73,385</t>
    </r>
  </si>
  <si>
    <r>
      <t>R</t>
    </r>
    <r>
      <rPr>
        <sz val="8"/>
        <rFont val="Arial"/>
        <family val="2"/>
      </rPr>
      <t>445,567</t>
    </r>
  </si>
  <si>
    <r>
      <t>R</t>
    </r>
    <r>
      <rPr>
        <sz val="8"/>
        <rFont val="Arial"/>
        <family val="2"/>
      </rPr>
      <t>474,491</t>
    </r>
  </si>
  <si>
    <r>
      <t>R</t>
    </r>
    <r>
      <rPr>
        <sz val="8"/>
        <rFont val="Arial"/>
        <family val="2"/>
      </rPr>
      <t>57,141,967</t>
    </r>
  </si>
  <si>
    <r>
      <t>R</t>
    </r>
    <r>
      <rPr>
        <sz val="8"/>
        <rFont val="Arial"/>
        <family val="2"/>
      </rPr>
      <t>3,756,553</t>
    </r>
  </si>
  <si>
    <r>
      <t>R</t>
    </r>
    <r>
      <rPr>
        <sz val="8"/>
        <rFont val="Arial"/>
        <family val="2"/>
      </rPr>
      <t>221,732</t>
    </r>
  </si>
  <si>
    <r>
      <t>R</t>
    </r>
    <r>
      <rPr>
        <sz val="8"/>
        <rFont val="Arial"/>
        <family val="2"/>
      </rPr>
      <t>212,400</t>
    </r>
  </si>
  <si>
    <r>
      <t>R</t>
    </r>
    <r>
      <rPr>
        <sz val="8"/>
        <rFont val="Arial"/>
        <family val="2"/>
      </rPr>
      <t>555,227</t>
    </r>
  </si>
  <si>
    <r>
      <t>R</t>
    </r>
    <r>
      <rPr>
        <sz val="8"/>
        <rFont val="Arial"/>
        <family val="2"/>
      </rPr>
      <t>741,885</t>
    </r>
  </si>
  <si>
    <r>
      <t>R</t>
    </r>
    <r>
      <rPr>
        <sz val="8"/>
        <rFont val="Arial"/>
        <family val="2"/>
      </rPr>
      <t>215,525</t>
    </r>
  </si>
  <si>
    <r>
      <t>R</t>
    </r>
    <r>
      <rPr>
        <sz val="8"/>
        <rFont val="Arial"/>
        <family val="2"/>
      </rPr>
      <t>957,410</t>
    </r>
  </si>
  <si>
    <r>
      <t>R</t>
    </r>
    <r>
      <rPr>
        <sz val="8"/>
        <rFont val="Arial"/>
        <family val="2"/>
      </rPr>
      <t>1,512,637</t>
    </r>
  </si>
  <si>
    <r>
      <t>R</t>
    </r>
    <r>
      <rPr>
        <sz val="8"/>
        <rFont val="Arial"/>
        <family val="2"/>
      </rPr>
      <t>86,311</t>
    </r>
  </si>
  <si>
    <r>
      <t>R</t>
    </r>
    <r>
      <rPr>
        <sz val="8"/>
        <rFont val="Arial"/>
        <family val="2"/>
      </rPr>
      <t>310,429</t>
    </r>
  </si>
  <si>
    <r>
      <t>R</t>
    </r>
    <r>
      <rPr>
        <sz val="8"/>
        <rFont val="Arial"/>
        <family val="2"/>
      </rPr>
      <t>396,741</t>
    </r>
  </si>
  <si>
    <r>
      <t>R</t>
    </r>
    <r>
      <rPr>
        <sz val="8"/>
        <rFont val="Arial"/>
        <family val="2"/>
      </rPr>
      <t>509,045</t>
    </r>
  </si>
  <si>
    <r>
      <t>R</t>
    </r>
    <r>
      <rPr>
        <sz val="8"/>
        <rFont val="Arial"/>
        <family val="2"/>
      </rPr>
      <t>69,030</t>
    </r>
  </si>
  <si>
    <r>
      <t>R</t>
    </r>
    <r>
      <rPr>
        <sz val="8"/>
        <rFont val="Arial"/>
        <family val="2"/>
      </rPr>
      <t>129,890</t>
    </r>
  </si>
  <si>
    <r>
      <t>R</t>
    </r>
    <r>
      <rPr>
        <sz val="8"/>
        <rFont val="Arial"/>
        <family val="2"/>
      </rPr>
      <t>128,396</t>
    </r>
  </si>
  <si>
    <r>
      <t>R</t>
    </r>
    <r>
      <rPr>
        <sz val="8"/>
        <rFont val="Arial"/>
        <family val="2"/>
      </rPr>
      <t>327,316</t>
    </r>
  </si>
  <si>
    <r>
      <t>R</t>
    </r>
    <r>
      <rPr>
        <sz val="8"/>
        <rFont val="Arial"/>
        <family val="2"/>
      </rPr>
      <t>116,680</t>
    </r>
  </si>
  <si>
    <r>
      <t>R</t>
    </r>
    <r>
      <rPr>
        <sz val="8"/>
        <rFont val="Arial"/>
        <family val="2"/>
      </rPr>
      <t>406,743</t>
    </r>
  </si>
  <si>
    <r>
      <t>R</t>
    </r>
    <r>
      <rPr>
        <sz val="8"/>
        <rFont val="Arial"/>
        <family val="2"/>
      </rPr>
      <t>523,423</t>
    </r>
  </si>
  <si>
    <r>
      <t>R</t>
    </r>
    <r>
      <rPr>
        <sz val="8"/>
        <rFont val="Arial"/>
        <family val="2"/>
      </rPr>
      <t>850,739</t>
    </r>
  </si>
  <si>
    <r>
      <t>R</t>
    </r>
    <r>
      <rPr>
        <sz val="8"/>
        <rFont val="Arial"/>
        <family val="2"/>
      </rPr>
      <t>1,412,745</t>
    </r>
  </si>
  <si>
    <r>
      <t>R</t>
    </r>
    <r>
      <rPr>
        <sz val="8"/>
        <rFont val="Arial"/>
        <family val="2"/>
      </rPr>
      <t>3,280,932</t>
    </r>
  </si>
  <si>
    <r>
      <t>R</t>
    </r>
    <r>
      <rPr>
        <sz val="8"/>
        <rFont val="Arial"/>
        <family val="2"/>
      </rPr>
      <t>2,180,963</t>
    </r>
  </si>
  <si>
    <r>
      <t>R</t>
    </r>
    <r>
      <rPr>
        <sz val="8"/>
        <rFont val="Arial"/>
        <family val="2"/>
      </rPr>
      <t>2,363,376</t>
    </r>
  </si>
  <si>
    <r>
      <t>R</t>
    </r>
    <r>
      <rPr>
        <sz val="8"/>
        <rFont val="Arial"/>
        <family val="2"/>
      </rPr>
      <t>10,081</t>
    </r>
  </si>
  <si>
    <r>
      <t>R</t>
    </r>
    <r>
      <rPr>
        <sz val="8"/>
        <rFont val="Arial"/>
        <family val="2"/>
      </rPr>
      <t>29,900</t>
    </r>
  </si>
  <si>
    <r>
      <t>R</t>
    </r>
    <r>
      <rPr>
        <sz val="8"/>
        <rFont val="Arial"/>
        <family val="2"/>
      </rPr>
      <t>35,200</t>
    </r>
  </si>
  <si>
    <r>
      <t>R</t>
    </r>
    <r>
      <rPr>
        <sz val="8"/>
        <rFont val="Arial"/>
        <family val="2"/>
      </rPr>
      <t>39,600</t>
    </r>
  </si>
  <si>
    <r>
      <t>R</t>
    </r>
    <r>
      <rPr>
        <sz val="8"/>
        <rFont val="Arial"/>
        <family val="2"/>
      </rPr>
      <t>107,300</t>
    </r>
  </si>
  <si>
    <r>
      <t>R</t>
    </r>
    <r>
      <rPr>
        <sz val="8"/>
        <rFont val="Arial"/>
        <family val="2"/>
      </rPr>
      <t>128,100</t>
    </r>
  </si>
  <si>
    <r>
      <t>R</t>
    </r>
    <r>
      <rPr>
        <sz val="8"/>
        <rFont val="Arial"/>
        <family val="2"/>
      </rPr>
      <t>2,300</t>
    </r>
  </si>
  <si>
    <r>
      <t>R</t>
    </r>
    <r>
      <rPr>
        <sz val="8"/>
        <rFont val="Arial"/>
        <family val="2"/>
      </rPr>
      <t>3,300</t>
    </r>
  </si>
  <si>
    <r>
      <t>R</t>
    </r>
    <r>
      <rPr>
        <sz val="8"/>
        <rFont val="Arial"/>
        <family val="2"/>
      </rPr>
      <t>18,100</t>
    </r>
  </si>
  <si>
    <r>
      <t>R</t>
    </r>
    <r>
      <rPr>
        <sz val="8"/>
        <rFont val="Arial"/>
        <family val="2"/>
      </rPr>
      <t>27,800</t>
    </r>
  </si>
  <si>
    <t>as of Aug 17, 2000</t>
  </si>
  <si>
    <t>U.S. Department of Commerce, Bureau of Economic Analysis, "Annual Only" NIPA Table 2.4 available at http://www.bea.doc.gov/bea/dn1.htm</t>
  </si>
  <si>
    <r>
      <t>R</t>
    </r>
    <r>
      <rPr>
        <sz val="8"/>
        <rFont val="Arial"/>
        <family val="2"/>
      </rPr>
      <t>368,192</t>
    </r>
  </si>
  <si>
    <r>
      <t>R</t>
    </r>
    <r>
      <rPr>
        <sz val="8"/>
        <rFont val="Arial"/>
        <family val="2"/>
      </rPr>
      <t>423,046</t>
    </r>
  </si>
  <si>
    <r>
      <t>R</t>
    </r>
    <r>
      <rPr>
        <sz val="8"/>
        <rFont val="Arial"/>
        <family val="2"/>
      </rPr>
      <t>21.0</t>
    </r>
  </si>
  <si>
    <r>
      <t>R</t>
    </r>
    <r>
      <rPr>
        <sz val="8"/>
        <rFont val="Arial"/>
        <family val="2"/>
      </rPr>
      <t>1.7</t>
    </r>
  </si>
  <si>
    <r>
      <t>R</t>
    </r>
    <r>
      <rPr>
        <sz val="8"/>
        <rFont val="Arial"/>
        <family val="2"/>
      </rPr>
      <t>1.6</t>
    </r>
  </si>
  <si>
    <r>
      <t>R</t>
    </r>
    <r>
      <rPr>
        <sz val="8"/>
        <rFont val="Arial"/>
        <family val="2"/>
      </rPr>
      <t>6.2</t>
    </r>
  </si>
  <si>
    <r>
      <t>R</t>
    </r>
    <r>
      <rPr>
        <sz val="8"/>
        <rFont val="Arial"/>
        <family val="2"/>
      </rPr>
      <t>13.8</t>
    </r>
  </si>
  <si>
    <r>
      <t>R</t>
    </r>
    <r>
      <rPr>
        <sz val="8"/>
        <rFont val="Arial"/>
        <family val="2"/>
      </rPr>
      <t>1.5</t>
    </r>
  </si>
  <si>
    <r>
      <t>R</t>
    </r>
    <r>
      <rPr>
        <sz val="8"/>
        <rFont val="Arial"/>
        <family val="2"/>
      </rPr>
      <t>1.8</t>
    </r>
  </si>
  <si>
    <r>
      <t>R</t>
    </r>
    <r>
      <rPr>
        <sz val="8"/>
        <rFont val="Arial"/>
        <family val="2"/>
      </rPr>
      <t>513,000</t>
    </r>
  </si>
  <si>
    <r>
      <t>R</t>
    </r>
    <r>
      <rPr>
        <sz val="8"/>
        <rFont val="Arial"/>
        <family val="2"/>
      </rPr>
      <t>1,119,600</t>
    </r>
  </si>
  <si>
    <r>
      <t>R</t>
    </r>
    <r>
      <rPr>
        <sz val="8"/>
        <rFont val="Arial"/>
        <family val="2"/>
      </rPr>
      <t>2,310,800</t>
    </r>
  </si>
  <si>
    <t xml:space="preserve"> “525010 Motor Vehicle Parts, and Supplies” and “807500 Auto Repair, Services and Parking."</t>
  </si>
  <si>
    <r>
      <t>R</t>
    </r>
    <r>
      <rPr>
        <sz val="8"/>
        <rFont val="Arial"/>
        <family val="2"/>
      </rPr>
      <t>9,431</t>
    </r>
  </si>
  <si>
    <r>
      <t>R</t>
    </r>
    <r>
      <rPr>
        <sz val="8"/>
        <rFont val="Arial"/>
        <family val="2"/>
      </rPr>
      <t>10,979</t>
    </r>
  </si>
  <si>
    <r>
      <t>R</t>
    </r>
    <r>
      <rPr>
        <sz val="8"/>
        <rFont val="Arial"/>
        <family val="2"/>
      </rPr>
      <t>11,713</t>
    </r>
  </si>
  <si>
    <r>
      <t>R</t>
    </r>
    <r>
      <rPr>
        <sz val="8"/>
        <rFont val="Arial"/>
        <family val="2"/>
      </rPr>
      <t>12,115</t>
    </r>
  </si>
  <si>
    <r>
      <t>R</t>
    </r>
    <r>
      <rPr>
        <sz val="8"/>
        <rFont val="Arial"/>
        <family val="2"/>
      </rPr>
      <t>70,094</t>
    </r>
  </si>
  <si>
    <r>
      <t>R</t>
    </r>
    <r>
      <rPr>
        <sz val="8"/>
        <rFont val="Arial"/>
        <family val="2"/>
      </rPr>
      <t>49,387</t>
    </r>
  </si>
  <si>
    <r>
      <t>R</t>
    </r>
    <r>
      <rPr>
        <sz val="8"/>
        <rFont val="Arial"/>
        <family val="2"/>
      </rPr>
      <t>67,721</t>
    </r>
  </si>
  <si>
    <r>
      <t>R</t>
    </r>
    <r>
      <rPr>
        <sz val="8"/>
        <rFont val="Arial"/>
        <family val="2"/>
      </rPr>
      <t>44,423</t>
    </r>
  </si>
  <si>
    <r>
      <t>R</t>
    </r>
    <r>
      <rPr>
        <sz val="8"/>
        <rFont val="Arial"/>
        <family val="2"/>
      </rPr>
      <t>492</t>
    </r>
  </si>
  <si>
    <r>
      <t>R</t>
    </r>
    <r>
      <rPr>
        <sz val="8"/>
        <rFont val="Arial"/>
        <family val="2"/>
      </rPr>
      <t>777</t>
    </r>
  </si>
  <si>
    <r>
      <t>R</t>
    </r>
    <r>
      <rPr>
        <sz val="8"/>
        <rFont val="Arial"/>
        <family val="2"/>
      </rPr>
      <t>51</t>
    </r>
  </si>
  <si>
    <r>
      <t>R</t>
    </r>
    <r>
      <rPr>
        <sz val="8"/>
        <rFont val="Arial"/>
        <family val="2"/>
      </rPr>
      <t>17.3</t>
    </r>
  </si>
  <si>
    <r>
      <t>R</t>
    </r>
    <r>
      <rPr>
        <sz val="8"/>
        <rFont val="Arial"/>
        <family val="2"/>
      </rPr>
      <t>15.1</t>
    </r>
  </si>
  <si>
    <r>
      <t xml:space="preserve">Ibid., </t>
    </r>
    <r>
      <rPr>
        <i/>
        <sz val="8"/>
        <rFont val="Arial"/>
        <family val="2"/>
      </rPr>
      <t xml:space="preserve">Highway Statistics </t>
    </r>
    <r>
      <rPr>
        <sz val="8"/>
        <rFont val="Arial"/>
        <family val="2"/>
      </rPr>
      <t>(Washington, DC:  Annual issues), table MV-2.</t>
    </r>
  </si>
  <si>
    <r>
      <t xml:space="preserve">Ibid., </t>
    </r>
    <r>
      <rPr>
        <i/>
        <sz val="8"/>
        <rFont val="Arial"/>
        <family val="2"/>
      </rPr>
      <t>Highway Statistics, Summary to 1995,</t>
    </r>
    <r>
      <rPr>
        <sz val="8"/>
        <rFont val="Arial"/>
        <family val="2"/>
      </rPr>
      <t xml:space="preserve"> FHWA-97-009 Washigton, DC:  July 1997)</t>
    </r>
    <r>
      <rPr>
        <i/>
        <sz val="8"/>
        <rFont val="Arial"/>
        <family val="2"/>
      </rPr>
      <t xml:space="preserve">, </t>
    </r>
    <r>
      <rPr>
        <sz val="8"/>
        <rFont val="Arial"/>
        <family val="2"/>
      </rPr>
      <t>table VM–201A.</t>
    </r>
  </si>
  <si>
    <r>
      <t xml:space="preserve">Ibid., </t>
    </r>
    <r>
      <rPr>
        <i/>
        <sz val="8"/>
        <rFont val="Arial"/>
        <family val="2"/>
      </rPr>
      <t xml:space="preserve">Highway Statistics </t>
    </r>
    <r>
      <rPr>
        <sz val="8"/>
        <rFont val="Arial"/>
        <family val="2"/>
      </rPr>
      <t>(Washington, DC:  Annual issues), table VM-1.</t>
    </r>
  </si>
  <si>
    <r>
      <t xml:space="preserve">Ibid., </t>
    </r>
    <r>
      <rPr>
        <i/>
        <sz val="8"/>
        <rFont val="Arial"/>
        <family val="2"/>
      </rPr>
      <t>Highway Statistics</t>
    </r>
    <r>
      <rPr>
        <sz val="8"/>
        <rFont val="Arial"/>
        <family val="2"/>
      </rPr>
      <t xml:space="preserve"> (Washington, DC:  Annual issues), table DL-22.</t>
    </r>
  </si>
  <si>
    <t>Ibid., internet site http://stats.bls.gov/sahome.html, as of Aug. 17, 2000, codes “414120 Taxicabs”, “605500 Automotive Dealers and Service Stations”,</t>
  </si>
  <si>
    <r>
      <t>R</t>
    </r>
    <r>
      <rPr>
        <sz val="8"/>
        <rFont val="Arial"/>
        <family val="2"/>
      </rPr>
      <t>146,300</t>
    </r>
  </si>
  <si>
    <r>
      <t>R</t>
    </r>
    <r>
      <rPr>
        <sz val="8"/>
        <rFont val="Arial"/>
        <family val="2"/>
      </rPr>
      <t>498,928</t>
    </r>
  </si>
  <si>
    <r>
      <t>R</t>
    </r>
    <r>
      <rPr>
        <sz val="8"/>
        <rFont val="Arial"/>
        <family val="2"/>
      </rPr>
      <t>84,900</t>
    </r>
  </si>
  <si>
    <r>
      <t>R</t>
    </r>
    <r>
      <rPr>
        <sz val="8"/>
        <rFont val="Arial"/>
        <family val="2"/>
      </rPr>
      <t>110,000</t>
    </r>
  </si>
  <si>
    <r>
      <t>R</t>
    </r>
    <r>
      <rPr>
        <sz val="8"/>
        <rFont val="Arial"/>
        <family val="2"/>
      </rPr>
      <t>109,000</t>
    </r>
  </si>
  <si>
    <r>
      <t>R</t>
    </r>
    <r>
      <rPr>
        <sz val="8"/>
        <rFont val="Arial"/>
        <family val="2"/>
      </rPr>
      <t>207,540</t>
    </r>
  </si>
  <si>
    <r>
      <t>R</t>
    </r>
    <r>
      <rPr>
        <sz val="8"/>
        <rFont val="Arial"/>
        <family val="2"/>
      </rPr>
      <t>196,879</t>
    </r>
  </si>
  <si>
    <r>
      <t>R</t>
    </r>
    <r>
      <rPr>
        <sz val="8"/>
        <rFont val="Arial"/>
        <family val="2"/>
      </rPr>
      <t>524,353</t>
    </r>
  </si>
  <si>
    <r>
      <t>R</t>
    </r>
    <r>
      <rPr>
        <sz val="8"/>
        <rFont val="Arial"/>
        <family val="2"/>
      </rPr>
      <t>199,588</t>
    </r>
  </si>
  <si>
    <r>
      <t>R</t>
    </r>
    <r>
      <rPr>
        <sz val="8"/>
        <rFont val="Arial"/>
        <family val="2"/>
      </rPr>
      <t>698,321</t>
    </r>
  </si>
  <si>
    <r>
      <t>R</t>
    </r>
    <r>
      <rPr>
        <sz val="8"/>
        <rFont val="Arial"/>
        <family val="2"/>
      </rPr>
      <t>897,909</t>
    </r>
  </si>
  <si>
    <r>
      <t>R</t>
    </r>
    <r>
      <rPr>
        <sz val="8"/>
        <rFont val="Arial"/>
        <family val="2"/>
      </rPr>
      <t>1,422,262</t>
    </r>
  </si>
  <si>
    <r>
      <t>R</t>
    </r>
    <r>
      <rPr>
        <sz val="8"/>
        <rFont val="Arial"/>
        <family val="2"/>
      </rPr>
      <t>50,849</t>
    </r>
  </si>
  <si>
    <r>
      <t>R</t>
    </r>
    <r>
      <rPr>
        <sz val="8"/>
        <rFont val="Arial"/>
        <family val="2"/>
      </rPr>
      <t>73,595</t>
    </r>
  </si>
  <si>
    <r>
      <t>R</t>
    </r>
    <r>
      <rPr>
        <sz val="8"/>
        <rFont val="Arial"/>
        <family val="2"/>
      </rPr>
      <t>110,881</t>
    </r>
  </si>
  <si>
    <r>
      <t>R</t>
    </r>
    <r>
      <rPr>
        <sz val="8"/>
        <rFont val="Arial"/>
        <family val="2"/>
      </rPr>
      <t>235,325</t>
    </r>
  </si>
  <si>
    <r>
      <t>R</t>
    </r>
    <r>
      <rPr>
        <sz val="8"/>
        <rFont val="Arial"/>
        <family val="2"/>
      </rPr>
      <t>632,066</t>
    </r>
  </si>
  <si>
    <r>
      <t>R</t>
    </r>
    <r>
      <rPr>
        <sz val="8"/>
        <rFont val="Arial"/>
        <family val="2"/>
      </rPr>
      <t>22.2</t>
    </r>
  </si>
  <si>
    <t>Included in single-unit 2-axle 6-tire or more truck category.</t>
  </si>
  <si>
    <t xml:space="preserve">Other urban </t>
  </si>
  <si>
    <t>Other urban</t>
  </si>
  <si>
    <r>
      <t>j</t>
    </r>
    <r>
      <rPr>
        <sz val="8"/>
        <rFont val="Arial"/>
        <family val="2"/>
      </rPr>
      <t>587,012</t>
    </r>
  </si>
  <si>
    <r>
      <t>a</t>
    </r>
    <r>
      <rPr>
        <sz val="8"/>
        <rFont val="Arial"/>
        <family val="2"/>
      </rPr>
      <t>1,145,000</t>
    </r>
  </si>
  <si>
    <r>
      <t>l</t>
    </r>
    <r>
      <rPr>
        <sz val="8"/>
        <rFont val="Arial"/>
        <family val="2"/>
      </rPr>
      <t>87,252,563</t>
    </r>
  </si>
  <si>
    <r>
      <t>j</t>
    </r>
    <r>
      <rPr>
        <sz val="8"/>
        <rFont val="Arial"/>
        <family val="2"/>
      </rPr>
      <t>62,245,422</t>
    </r>
  </si>
  <si>
    <r>
      <t>g</t>
    </r>
    <r>
      <rPr>
        <sz val="8"/>
        <rFont val="Arial"/>
        <family val="2"/>
      </rPr>
      <t>609</t>
    </r>
  </si>
  <si>
    <r>
      <t>h</t>
    </r>
    <r>
      <rPr>
        <sz val="8"/>
        <rFont val="Arial"/>
        <family val="2"/>
      </rPr>
      <t>867</t>
    </r>
  </si>
  <si>
    <r>
      <t>g</t>
    </r>
    <r>
      <rPr>
        <sz val="8"/>
        <rFont val="Arial"/>
        <family val="2"/>
      </rPr>
      <t>16,571</t>
    </r>
  </si>
  <si>
    <r>
      <t>g</t>
    </r>
    <r>
      <rPr>
        <sz val="8"/>
        <rFont val="Arial"/>
        <family val="2"/>
      </rPr>
      <t>26,754</t>
    </r>
  </si>
  <si>
    <r>
      <t>h</t>
    </r>
    <r>
      <rPr>
        <sz val="8"/>
        <rFont val="Arial"/>
        <family val="2"/>
      </rPr>
      <t>1,668</t>
    </r>
  </si>
  <si>
    <r>
      <t>g</t>
    </r>
    <r>
      <rPr>
        <sz val="8"/>
        <rFont val="Arial"/>
        <family val="2"/>
      </rPr>
      <t>1,180</t>
    </r>
  </si>
  <si>
    <r>
      <t>j</t>
    </r>
    <r>
      <rPr>
        <sz val="8"/>
        <rFont val="Arial"/>
        <family val="2"/>
      </rPr>
      <t>92,067,655</t>
    </r>
  </si>
  <si>
    <r>
      <t>l</t>
    </r>
    <r>
      <rPr>
        <sz val="8"/>
        <rFont val="Arial"/>
        <family val="2"/>
      </rPr>
      <t>111,542,787</t>
    </r>
  </si>
  <si>
    <r>
      <t>j</t>
    </r>
    <r>
      <rPr>
        <sz val="8"/>
        <rFont val="Arial"/>
        <family val="2"/>
      </rPr>
      <t>919,679</t>
    </r>
  </si>
  <si>
    <r>
      <t>g</t>
    </r>
    <r>
      <rPr>
        <sz val="8"/>
        <rFont val="Arial"/>
        <family val="2"/>
      </rPr>
      <t>57,243</t>
    </r>
  </si>
  <si>
    <r>
      <t>h</t>
    </r>
    <r>
      <rPr>
        <sz val="8"/>
        <rFont val="Arial"/>
        <family val="2"/>
      </rPr>
      <t>2,893</t>
    </r>
  </si>
  <si>
    <r>
      <t>g</t>
    </r>
    <r>
      <rPr>
        <sz val="8"/>
        <rFont val="Arial"/>
        <family val="2"/>
      </rPr>
      <t>1,866</t>
    </r>
  </si>
  <si>
    <r>
      <t>j</t>
    </r>
    <r>
      <rPr>
        <sz val="8"/>
        <rFont val="Arial"/>
        <family val="2"/>
      </rPr>
      <t>127,294,783</t>
    </r>
  </si>
  <si>
    <r>
      <t>l</t>
    </r>
    <r>
      <rPr>
        <sz val="8"/>
        <rFont val="Arial"/>
        <family val="2"/>
      </rPr>
      <t>145,295,036</t>
    </r>
  </si>
  <si>
    <r>
      <t>j</t>
    </r>
    <r>
      <rPr>
        <sz val="8"/>
        <rFont val="Arial"/>
        <family val="2"/>
      </rPr>
      <t>1,121,810</t>
    </r>
  </si>
  <si>
    <r>
      <t>g,R</t>
    </r>
    <r>
      <rPr>
        <sz val="8"/>
        <rFont val="Arial"/>
        <family val="2"/>
      </rPr>
      <t>119,000</t>
    </r>
  </si>
  <si>
    <r>
      <t>h</t>
    </r>
    <r>
      <rPr>
        <sz val="8"/>
        <rFont val="Arial"/>
        <family val="2"/>
      </rPr>
      <t>6,054</t>
    </r>
  </si>
  <si>
    <r>
      <t>g,R</t>
    </r>
    <r>
      <rPr>
        <sz val="8"/>
        <rFont val="Arial"/>
        <family val="2"/>
      </rPr>
      <t>2,600</t>
    </r>
  </si>
  <si>
    <r>
      <t>j</t>
    </r>
    <r>
      <rPr>
        <sz val="8"/>
        <rFont val="Arial"/>
        <family val="2"/>
      </rPr>
      <t>137,959,958</t>
    </r>
  </si>
  <si>
    <r>
      <t>l</t>
    </r>
    <r>
      <rPr>
        <sz val="8"/>
        <rFont val="Arial"/>
        <family val="2"/>
      </rPr>
      <t>167,015,250</t>
    </r>
  </si>
  <si>
    <r>
      <t>j</t>
    </r>
    <r>
      <rPr>
        <sz val="8"/>
        <rFont val="Arial"/>
        <family val="2"/>
      </rPr>
      <t>1,417,823</t>
    </r>
  </si>
  <si>
    <r>
      <t>g,R</t>
    </r>
    <r>
      <rPr>
        <sz val="8"/>
        <rFont val="Arial"/>
        <family val="2"/>
      </rPr>
      <t>129,500</t>
    </r>
  </si>
  <si>
    <r>
      <t>h</t>
    </r>
    <r>
      <rPr>
        <sz val="8"/>
        <rFont val="Arial"/>
        <family val="2"/>
      </rPr>
      <t>7,423</t>
    </r>
  </si>
  <si>
    <r>
      <t>g</t>
    </r>
    <r>
      <rPr>
        <sz val="8"/>
        <rFont val="Arial"/>
        <family val="2"/>
      </rPr>
      <t>3,000</t>
    </r>
  </si>
  <si>
    <r>
      <t>k,R</t>
    </r>
    <r>
      <rPr>
        <sz val="8"/>
        <rFont val="Arial"/>
        <family val="2"/>
      </rPr>
      <t>137,686,214</t>
    </r>
  </si>
  <si>
    <r>
      <t>l</t>
    </r>
    <r>
      <rPr>
        <sz val="8"/>
        <rFont val="Arial"/>
        <family val="2"/>
      </rPr>
      <t>175,403,465</t>
    </r>
  </si>
  <si>
    <r>
      <t>k,R</t>
    </r>
    <r>
      <rPr>
        <sz val="8"/>
        <rFont val="Arial"/>
        <family val="2"/>
      </rPr>
      <t>114,002</t>
    </r>
  </si>
  <si>
    <r>
      <t>g,R</t>
    </r>
    <r>
      <rPr>
        <sz val="8"/>
        <rFont val="Arial"/>
        <family val="2"/>
      </rPr>
      <t>132,200</t>
    </r>
  </si>
  <si>
    <r>
      <t>h</t>
    </r>
    <r>
      <rPr>
        <sz val="8"/>
        <rFont val="Arial"/>
        <family val="2"/>
      </rPr>
      <t>7,043</t>
    </r>
  </si>
  <si>
    <r>
      <t>g</t>
    </r>
    <r>
      <rPr>
        <sz val="8"/>
        <rFont val="Arial"/>
        <family val="2"/>
      </rPr>
      <t>3,200</t>
    </r>
  </si>
  <si>
    <r>
      <t>k</t>
    </r>
    <r>
      <rPr>
        <sz val="8"/>
        <rFont val="Arial"/>
        <family val="2"/>
      </rPr>
      <t>132,283,966</t>
    </r>
  </si>
  <si>
    <r>
      <t>l</t>
    </r>
    <r>
      <rPr>
        <sz val="8"/>
        <rFont val="Arial"/>
        <family val="2"/>
      </rPr>
      <t>176,628,482</t>
    </r>
  </si>
  <si>
    <r>
      <t>k</t>
    </r>
    <r>
      <rPr>
        <sz val="8"/>
        <rFont val="Arial"/>
        <family val="2"/>
      </rPr>
      <t>115,991</t>
    </r>
  </si>
  <si>
    <r>
      <t>g,R</t>
    </r>
    <r>
      <rPr>
        <sz val="8"/>
        <rFont val="Arial"/>
        <family val="2"/>
      </rPr>
      <t>133,300</t>
    </r>
  </si>
  <si>
    <r>
      <t>i</t>
    </r>
    <r>
      <rPr>
        <sz val="8"/>
        <rFont val="Arial"/>
        <family val="2"/>
      </rPr>
      <t>7,698</t>
    </r>
  </si>
  <si>
    <r>
      <t>g</t>
    </r>
    <r>
      <rPr>
        <sz val="8"/>
        <rFont val="Arial"/>
        <family val="2"/>
      </rPr>
      <t>3,500</t>
    </r>
  </si>
  <si>
    <r>
      <t>l</t>
    </r>
    <r>
      <rPr>
        <sz val="8"/>
        <rFont val="Arial"/>
        <family val="2"/>
      </rPr>
      <t>179,539,340</t>
    </r>
  </si>
  <si>
    <r>
      <t>g,R</t>
    </r>
    <r>
      <rPr>
        <sz val="8"/>
        <rFont val="Arial"/>
        <family val="2"/>
      </rPr>
      <t>135,600</t>
    </r>
  </si>
  <si>
    <r>
      <t>i</t>
    </r>
    <r>
      <rPr>
        <sz val="8"/>
        <rFont val="Arial"/>
        <family val="2"/>
      </rPr>
      <t>8,163</t>
    </r>
  </si>
  <si>
    <r>
      <t>g,R</t>
    </r>
    <r>
      <rPr>
        <sz val="8"/>
        <rFont val="Arial"/>
        <family val="2"/>
      </rPr>
      <t>3,700</t>
    </r>
  </si>
  <si>
    <r>
      <t>l</t>
    </r>
    <r>
      <rPr>
        <sz val="8"/>
        <rFont val="Arial"/>
        <family val="2"/>
      </rPr>
      <t>182,709,204</t>
    </r>
  </si>
  <si>
    <r>
      <t>k,R</t>
    </r>
    <r>
      <rPr>
        <sz val="8"/>
        <rFont val="Arial"/>
        <family val="2"/>
      </rPr>
      <t>121,095</t>
    </r>
  </si>
  <si>
    <r>
      <t>g</t>
    </r>
    <r>
      <rPr>
        <sz val="8"/>
        <rFont val="Arial"/>
        <family val="2"/>
      </rPr>
      <t>143,100</t>
    </r>
  </si>
  <si>
    <r>
      <t>l</t>
    </r>
    <r>
      <rPr>
        <sz val="8"/>
        <rFont val="Arial"/>
        <family val="2"/>
      </rPr>
      <t>8,630</t>
    </r>
  </si>
  <si>
    <r>
      <t>g</t>
    </r>
    <r>
      <rPr>
        <sz val="8"/>
        <rFont val="Arial"/>
        <family val="2"/>
      </rPr>
      <t>4,100</t>
    </r>
  </si>
  <si>
    <r>
      <t>Total</t>
    </r>
    <r>
      <rPr>
        <vertAlign val="superscript"/>
        <sz val="8"/>
        <rFont val="Arial"/>
        <family val="2"/>
      </rPr>
      <t>a</t>
    </r>
  </si>
  <si>
    <r>
      <t>Urban highway</t>
    </r>
    <r>
      <rPr>
        <vertAlign val="superscript"/>
        <sz val="8"/>
        <rFont val="Arial"/>
        <family val="2"/>
      </rPr>
      <t>c</t>
    </r>
  </si>
  <si>
    <r>
      <t>Passenger-miles</t>
    </r>
    <r>
      <rPr>
        <vertAlign val="superscript"/>
        <sz val="8"/>
        <rFont val="Helv"/>
        <family val="0"/>
      </rPr>
      <t>c</t>
    </r>
    <r>
      <rPr>
        <sz val="8"/>
        <rFont val="Helv"/>
        <family val="0"/>
      </rPr>
      <t xml:space="preserve"> (millions)</t>
    </r>
  </si>
  <si>
    <r>
      <t>Bicycle</t>
    </r>
    <r>
      <rPr>
        <vertAlign val="superscript"/>
        <sz val="8"/>
        <rFont val="Arial"/>
        <family val="2"/>
      </rPr>
      <t>d</t>
    </r>
  </si>
  <si>
    <r>
      <t>Pedestrian</t>
    </r>
    <r>
      <rPr>
        <vertAlign val="superscript"/>
        <sz val="8"/>
        <rFont val="Arial"/>
        <family val="2"/>
      </rPr>
      <t>d</t>
    </r>
  </si>
  <si>
    <r>
      <t>Taxicabs</t>
    </r>
    <r>
      <rPr>
        <vertAlign val="superscript"/>
        <sz val="8"/>
        <rFont val="Arial"/>
        <family val="2"/>
      </rPr>
      <t>m</t>
    </r>
  </si>
  <si>
    <r>
      <t>n</t>
    </r>
    <r>
      <rPr>
        <sz val="8"/>
        <rFont val="Arial"/>
        <family val="2"/>
      </rPr>
      <t>233,452</t>
    </r>
  </si>
  <si>
    <r>
      <t>n</t>
    </r>
    <r>
      <rPr>
        <sz val="8"/>
        <rFont val="Arial"/>
        <family val="2"/>
      </rPr>
      <t>62,342</t>
    </r>
  </si>
  <si>
    <r>
      <t>n</t>
    </r>
    <r>
      <rPr>
        <sz val="8"/>
        <rFont val="Arial"/>
        <family val="2"/>
      </rPr>
      <t>89,488</t>
    </r>
  </si>
  <si>
    <r>
      <t>n</t>
    </r>
    <r>
      <rPr>
        <sz val="8"/>
        <rFont val="Arial"/>
        <family val="2"/>
      </rPr>
      <t>117,519</t>
    </r>
  </si>
  <si>
    <r>
      <t>o</t>
    </r>
    <r>
      <rPr>
        <sz val="8"/>
        <rFont val="Arial"/>
        <family val="2"/>
      </rPr>
      <t>27,449</t>
    </r>
  </si>
  <si>
    <r>
      <t>o</t>
    </r>
    <r>
      <rPr>
        <sz val="8"/>
        <rFont val="Arial"/>
        <family val="2"/>
      </rPr>
      <t>24,092</t>
    </r>
  </si>
  <si>
    <r>
      <t>o</t>
    </r>
    <r>
      <rPr>
        <sz val="8"/>
        <rFont val="Arial"/>
        <family val="2"/>
      </rPr>
      <t>21,997</t>
    </r>
  </si>
  <si>
    <r>
      <t>o</t>
    </r>
    <r>
      <rPr>
        <sz val="8"/>
        <rFont val="Arial"/>
        <family val="2"/>
      </rPr>
      <t>22,423</t>
    </r>
  </si>
  <si>
    <r>
      <t>o</t>
    </r>
    <r>
      <rPr>
        <sz val="8"/>
        <rFont val="Arial"/>
        <family val="2"/>
      </rPr>
      <t>22,505</t>
    </r>
  </si>
  <si>
    <r>
      <t>o</t>
    </r>
    <r>
      <rPr>
        <sz val="8"/>
        <rFont val="Arial"/>
        <family val="2"/>
      </rPr>
      <t>22,199</t>
    </r>
  </si>
  <si>
    <r>
      <t>k,R</t>
    </r>
    <r>
      <rPr>
        <sz val="8"/>
        <rFont val="Arial"/>
        <family val="2"/>
      </rPr>
      <t>133,599,940</t>
    </r>
  </si>
  <si>
    <r>
      <t>R</t>
    </r>
    <r>
      <rPr>
        <sz val="8"/>
        <rFont val="Arial"/>
        <family val="2"/>
      </rPr>
      <t>3,871,599</t>
    </r>
  </si>
  <si>
    <r>
      <t>R</t>
    </r>
    <r>
      <rPr>
        <sz val="8"/>
        <rFont val="Arial"/>
        <family val="2"/>
      </rPr>
      <t>203,147</t>
    </r>
  </si>
  <si>
    <r>
      <t>k,R</t>
    </r>
    <r>
      <rPr>
        <sz val="8"/>
        <rFont val="Arial"/>
        <family val="2"/>
      </rPr>
      <t>120,323</t>
    </r>
  </si>
  <si>
    <r>
      <t>R</t>
    </r>
    <r>
      <rPr>
        <sz val="8"/>
        <rFont val="Arial"/>
        <family val="2"/>
      </rPr>
      <t>217,559</t>
    </r>
  </si>
  <si>
    <r>
      <t>R</t>
    </r>
    <r>
      <rPr>
        <sz val="8"/>
        <rFont val="Arial"/>
        <family val="2"/>
      </rPr>
      <t>541,029</t>
    </r>
  </si>
  <si>
    <r>
      <t>R</t>
    </r>
    <r>
      <rPr>
        <sz val="8"/>
        <rFont val="Arial"/>
        <family val="2"/>
      </rPr>
      <t>211,817</t>
    </r>
  </si>
  <si>
    <r>
      <t>R</t>
    </r>
    <r>
      <rPr>
        <sz val="8"/>
        <rFont val="Arial"/>
        <family val="2"/>
      </rPr>
      <t>938,745</t>
    </r>
  </si>
  <si>
    <r>
      <t>R</t>
    </r>
    <r>
      <rPr>
        <sz val="8"/>
        <rFont val="Arial"/>
        <family val="2"/>
      </rPr>
      <t>122,212</t>
    </r>
  </si>
  <si>
    <r>
      <t>R</t>
    </r>
    <r>
      <rPr>
        <sz val="8"/>
        <rFont val="Arial"/>
        <family val="2"/>
      </rPr>
      <t>119504</t>
    </r>
  </si>
  <si>
    <r>
      <t>R</t>
    </r>
    <r>
      <rPr>
        <sz val="8"/>
        <rFont val="Arial"/>
        <family val="2"/>
      </rPr>
      <t>307495</t>
    </r>
  </si>
  <si>
    <r>
      <t>R</t>
    </r>
    <r>
      <rPr>
        <sz val="8"/>
        <rFont val="Arial"/>
        <family val="2"/>
      </rPr>
      <t>396,137</t>
    </r>
  </si>
  <si>
    <r>
      <t>R</t>
    </r>
    <r>
      <rPr>
        <sz val="8"/>
        <rFont val="Arial"/>
        <family val="2"/>
      </rPr>
      <t>816540</t>
    </r>
  </si>
  <si>
    <r>
      <t>R</t>
    </r>
    <r>
      <rPr>
        <sz val="8"/>
        <rFont val="Arial"/>
        <family val="2"/>
      </rPr>
      <t>1,479,774</t>
    </r>
  </si>
  <si>
    <r>
      <t>R</t>
    </r>
    <r>
      <rPr>
        <sz val="8"/>
        <rFont val="Arial"/>
        <family val="2"/>
      </rPr>
      <t>816,540</t>
    </r>
  </si>
  <si>
    <r>
      <t>R</t>
    </r>
    <r>
      <rPr>
        <sz val="8"/>
        <rFont val="Arial"/>
        <family val="2"/>
      </rPr>
      <t>9,920</t>
    </r>
  </si>
  <si>
    <r>
      <t>R</t>
    </r>
    <r>
      <rPr>
        <sz val="8"/>
        <rFont val="Arial"/>
        <family val="2"/>
      </rPr>
      <t>13,892</t>
    </r>
  </si>
  <si>
    <r>
      <t>R</t>
    </r>
    <r>
      <rPr>
        <sz val="8"/>
        <rFont val="Arial"/>
        <family val="2"/>
      </rPr>
      <t>11,811</t>
    </r>
  </si>
  <si>
    <r>
      <t>R</t>
    </r>
    <r>
      <rPr>
        <sz val="8"/>
        <rFont val="Arial"/>
        <family val="2"/>
      </rPr>
      <t>2,562</t>
    </r>
  </si>
  <si>
    <r>
      <t>R</t>
    </r>
    <r>
      <rPr>
        <sz val="8"/>
        <rFont val="Arial"/>
        <family val="2"/>
      </rPr>
      <t>69419</t>
    </r>
  </si>
  <si>
    <r>
      <t>R</t>
    </r>
    <r>
      <rPr>
        <sz val="8"/>
        <rFont val="Arial"/>
        <family val="2"/>
      </rPr>
      <t>47,354</t>
    </r>
  </si>
  <si>
    <r>
      <t>R</t>
    </r>
    <r>
      <rPr>
        <sz val="8"/>
        <rFont val="Arial"/>
        <family val="2"/>
      </rPr>
      <t>2,635</t>
    </r>
  </si>
  <si>
    <r>
      <t>R</t>
    </r>
    <r>
      <rPr>
        <sz val="8"/>
        <rFont val="Arial"/>
        <family val="2"/>
      </rPr>
      <t>585</t>
    </r>
  </si>
  <si>
    <r>
      <t>R</t>
    </r>
    <r>
      <rPr>
        <sz val="8"/>
        <rFont val="Arial"/>
        <family val="2"/>
      </rPr>
      <t>685</t>
    </r>
  </si>
  <si>
    <r>
      <t>kR</t>
    </r>
    <r>
      <rPr>
        <sz val="8"/>
        <rFont val="Arial"/>
        <family val="2"/>
      </rPr>
      <t>133,575,077</t>
    </r>
  </si>
  <si>
    <r>
      <t>R</t>
    </r>
    <r>
      <rPr>
        <sz val="8"/>
        <rFont val="Arial"/>
        <family val="2"/>
      </rPr>
      <t>69,133,913</t>
    </r>
  </si>
  <si>
    <r>
      <t>R</t>
    </r>
    <r>
      <rPr>
        <sz val="8"/>
        <rFont val="Arial"/>
        <family val="2"/>
      </rPr>
      <t>71,330,205</t>
    </r>
  </si>
  <si>
    <r>
      <t>R</t>
    </r>
    <r>
      <rPr>
        <sz val="8"/>
        <rFont val="Arial"/>
        <family val="2"/>
      </rPr>
      <t>128,447</t>
    </r>
  </si>
  <si>
    <r>
      <t>R</t>
    </r>
    <r>
      <rPr>
        <sz val="8"/>
        <rFont val="Arial"/>
        <family val="2"/>
      </rPr>
      <t>230,435</t>
    </r>
  </si>
  <si>
    <r>
      <t>R</t>
    </r>
    <r>
      <rPr>
        <sz val="8"/>
        <rFont val="Arial"/>
        <family val="2"/>
      </rPr>
      <t>220,376</t>
    </r>
  </si>
  <si>
    <r>
      <t>R</t>
    </r>
    <r>
      <rPr>
        <sz val="8"/>
        <rFont val="Arial"/>
        <family val="2"/>
      </rPr>
      <t>579,258</t>
    </r>
  </si>
  <si>
    <r>
      <t>R</t>
    </r>
    <r>
      <rPr>
        <sz val="8"/>
        <rFont val="Arial"/>
        <family val="2"/>
      </rPr>
      <t>222,066</t>
    </r>
  </si>
  <si>
    <r>
      <t>R</t>
    </r>
    <r>
      <rPr>
        <b/>
        <sz val="10"/>
        <rFont val="Arial"/>
        <family val="2"/>
      </rPr>
      <t>1998</t>
    </r>
  </si>
  <si>
    <r>
      <t>R</t>
    </r>
    <r>
      <rPr>
        <sz val="8"/>
        <rFont val="Arial"/>
        <family val="2"/>
      </rPr>
      <t>1,479,744</t>
    </r>
  </si>
  <si>
    <r>
      <t>R</t>
    </r>
    <r>
      <rPr>
        <sz val="8"/>
        <rFont val="Arial"/>
        <family val="2"/>
      </rPr>
      <t>758,536</t>
    </r>
  </si>
  <si>
    <r>
      <t>R</t>
    </r>
    <r>
      <rPr>
        <sz val="8"/>
        <rFont val="Arial"/>
        <family val="2"/>
      </rPr>
      <t>980,602</t>
    </r>
  </si>
  <si>
    <r>
      <t>R</t>
    </r>
    <r>
      <rPr>
        <sz val="8"/>
        <rFont val="Arial"/>
        <family val="2"/>
      </rPr>
      <t>1,559,860</t>
    </r>
  </si>
  <si>
    <r>
      <t>a</t>
    </r>
    <r>
      <rPr>
        <sz val="8"/>
        <rFont val="Arial"/>
        <family val="2"/>
      </rPr>
      <t>1,754,174</t>
    </r>
  </si>
  <si>
    <r>
      <t>a</t>
    </r>
    <r>
      <rPr>
        <sz val="8"/>
        <rFont val="Arial"/>
        <family val="2"/>
      </rPr>
      <t>2,024,246</t>
    </r>
  </si>
  <si>
    <r>
      <t>R</t>
    </r>
    <r>
      <rPr>
        <sz val="8"/>
        <rFont val="Arial"/>
        <family val="2"/>
      </rPr>
      <t>2,348,774</t>
    </r>
  </si>
  <si>
    <r>
      <t>R</t>
    </r>
    <r>
      <rPr>
        <sz val="8"/>
        <rFont val="Arial"/>
        <family val="2"/>
      </rPr>
      <t>1,416,329</t>
    </r>
  </si>
  <si>
    <r>
      <t>R</t>
    </r>
    <r>
      <rPr>
        <sz val="8"/>
        <rFont val="Arial"/>
        <family val="2"/>
      </rPr>
      <t>764,634</t>
    </r>
  </si>
  <si>
    <r>
      <t>R</t>
    </r>
    <r>
      <rPr>
        <sz val="8"/>
        <rFont val="Arial"/>
        <family val="2"/>
      </rPr>
      <t>2,282,870</t>
    </r>
  </si>
  <si>
    <r>
      <t>R</t>
    </r>
    <r>
      <rPr>
        <sz val="8"/>
        <rFont val="Arial"/>
        <family val="2"/>
      </rPr>
      <t>3,578,518</t>
    </r>
  </si>
  <si>
    <r>
      <t>R</t>
    </r>
    <r>
      <rPr>
        <sz val="8"/>
        <rFont val="Arial"/>
        <family val="2"/>
      </rPr>
      <t>2,296,314</t>
    </r>
  </si>
  <si>
    <r>
      <t>R</t>
    </r>
    <r>
      <rPr>
        <sz val="8"/>
        <rFont val="Arial"/>
        <family val="2"/>
      </rPr>
      <t>1,339,126</t>
    </r>
  </si>
  <si>
    <r>
      <t>R</t>
    </r>
    <r>
      <rPr>
        <sz val="8"/>
        <rFont val="Arial"/>
        <family val="2"/>
      </rPr>
      <t>11,706</t>
    </r>
  </si>
  <si>
    <r>
      <t>R</t>
    </r>
    <r>
      <rPr>
        <sz val="8"/>
        <rFont val="Arial"/>
        <family val="2"/>
      </rPr>
      <t>3,687,900</t>
    </r>
  </si>
  <si>
    <r>
      <t>R</t>
    </r>
    <r>
      <rPr>
        <sz val="8"/>
        <rFont val="Arial"/>
        <family val="2"/>
      </rPr>
      <t>2,400,960</t>
    </r>
  </si>
  <si>
    <r>
      <t>R</t>
    </r>
    <r>
      <rPr>
        <sz val="8"/>
        <rFont val="Arial"/>
        <family val="2"/>
      </rPr>
      <t>1,395,212</t>
    </r>
  </si>
  <si>
    <r>
      <t>R</t>
    </r>
    <r>
      <rPr>
        <sz val="8"/>
        <rFont val="Arial"/>
        <family val="2"/>
      </rPr>
      <t>3,796,172</t>
    </r>
  </si>
  <si>
    <r>
      <t>R</t>
    </r>
    <r>
      <rPr>
        <sz val="8"/>
        <rFont val="Arial"/>
        <family val="2"/>
      </rPr>
      <t>14,216</t>
    </r>
  </si>
  <si>
    <r>
      <t>R</t>
    </r>
    <r>
      <rPr>
        <sz val="8"/>
        <rFont val="Arial"/>
        <family val="2"/>
      </rPr>
      <t>591</t>
    </r>
  </si>
  <si>
    <r>
      <t>R</t>
    </r>
    <r>
      <rPr>
        <sz val="8"/>
        <rFont val="Arial"/>
        <family val="2"/>
      </rPr>
      <t>11,896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</si>
</sst>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_)"/>
    <numFmt numFmtId="165" formatCode="#,###_W"/>
    <numFmt numFmtId="166" formatCode="#,##0_S"/>
    <numFmt numFmtId="167" formatCode="#,##0_W"/>
    <numFmt numFmtId="168" formatCode="0.0"/>
    <numFmt numFmtId="169" formatCode="###0.00_)"/>
    <numFmt numFmtId="170" formatCode="#,##0_)"/>
    <numFmt numFmtId="171" formatCode="#,##0_W_)_)"/>
    <numFmt numFmtId="172" formatCode="#,##0_i"/>
    <numFmt numFmtId="173" formatCode="#,##0_W_W"/>
    <numFmt numFmtId="174" formatCode="#,##0.0"/>
    <numFmt numFmtId="175" formatCode="0,,"/>
    <numFmt numFmtId="176" formatCode="0,"/>
    <numFmt numFmtId="177" formatCode="#,##0,"/>
    <numFmt numFmtId="178" formatCode="#,##0.00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vertAlign val="superscript"/>
      <sz val="12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8"/>
      <name val="Helv"/>
      <family val="0"/>
    </font>
    <font>
      <vertAlign val="superscript"/>
      <sz val="10"/>
      <name val="Helv"/>
      <family val="0"/>
    </font>
    <font>
      <sz val="8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perscript"/>
      <sz val="8"/>
      <name val="Helv"/>
      <family val="0"/>
    </font>
    <font>
      <u val="single"/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8" fillId="0" borderId="1" applyFill="0">
      <alignment horizontal="right"/>
      <protection/>
    </xf>
    <xf numFmtId="0" fontId="7" fillId="0" borderId="2">
      <alignment horizontal="left" vertical="center"/>
      <protection/>
    </xf>
    <xf numFmtId="0" fontId="7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9" fontId="0" fillId="0" borderId="0" applyFont="0" applyFill="0" applyBorder="0" applyAlignment="0" applyProtection="0"/>
    <xf numFmtId="0" fontId="8" fillId="0" borderId="0">
      <alignment horizontal="right"/>
      <protection/>
    </xf>
    <xf numFmtId="49" fontId="8" fillId="0" borderId="0">
      <alignment horizontal="center"/>
      <protection/>
    </xf>
    <xf numFmtId="0" fontId="9" fillId="0" borderId="0">
      <alignment horizontal="right"/>
      <protection/>
    </xf>
    <xf numFmtId="0" fontId="8" fillId="0" borderId="0">
      <alignment horizontal="left"/>
      <protection/>
    </xf>
    <xf numFmtId="49" fontId="15" fillId="0" borderId="1" applyFill="0">
      <alignment horizontal="left"/>
      <protection/>
    </xf>
    <xf numFmtId="169" fontId="6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4">
      <alignment horizontal="left" vertical="center"/>
      <protection/>
    </xf>
    <xf numFmtId="0" fontId="11" fillId="0" borderId="0">
      <alignment horizontal="left" vertical="top"/>
      <protection/>
    </xf>
    <xf numFmtId="0" fontId="7" fillId="0" borderId="0">
      <alignment horizontal="left"/>
      <protection/>
    </xf>
    <xf numFmtId="0" fontId="12" fillId="0" borderId="0">
      <alignment horizontal="left"/>
      <protection/>
    </xf>
    <xf numFmtId="0" fontId="13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13" fillId="0" borderId="0">
      <alignment horizontal="left"/>
      <protection/>
    </xf>
    <xf numFmtId="49" fontId="8" fillId="0" borderId="1" applyFill="0">
      <alignment horizontal="left"/>
      <protection/>
    </xf>
    <xf numFmtId="0" fontId="14" fillId="0" borderId="1" applyFill="0">
      <alignment horizontal="left"/>
      <protection/>
    </xf>
    <xf numFmtId="0" fontId="7" fillId="0" borderId="0">
      <alignment horizontal="left" vertical="center"/>
      <protection/>
    </xf>
  </cellStyleXfs>
  <cellXfs count="78">
    <xf numFmtId="0" fontId="0" fillId="0" borderId="0" xfId="0" applyAlignment="1">
      <alignment/>
    </xf>
    <xf numFmtId="0" fontId="16" fillId="0" borderId="0" xfId="0" applyFont="1" applyFill="1" applyBorder="1" applyAlignment="1">
      <alignment/>
    </xf>
    <xf numFmtId="49" fontId="10" fillId="0" borderId="5" xfId="22" applyFont="1" applyFill="1" applyBorder="1">
      <alignment horizontal="left" vertical="center"/>
      <protection/>
    </xf>
    <xf numFmtId="49" fontId="21" fillId="0" borderId="5" xfId="22" applyFont="1" applyFill="1" applyBorder="1">
      <alignment horizontal="left" vertical="center"/>
      <protection/>
    </xf>
    <xf numFmtId="49" fontId="21" fillId="0" borderId="6" xfId="22" applyFont="1" applyFill="1" applyBorder="1">
      <alignment horizontal="left" vertical="center"/>
      <protection/>
    </xf>
    <xf numFmtId="49" fontId="16" fillId="0" borderId="5" xfId="39" applyFont="1" applyFill="1" applyBorder="1">
      <alignment horizontal="left"/>
      <protection/>
    </xf>
    <xf numFmtId="49" fontId="16" fillId="0" borderId="6" xfId="39" applyFont="1" applyFill="1" applyBorder="1">
      <alignment horizontal="left"/>
      <protection/>
    </xf>
    <xf numFmtId="3" fontId="16" fillId="0" borderId="5" xfId="19" applyFont="1" applyFill="1" applyBorder="1">
      <alignment horizontal="right"/>
      <protection/>
    </xf>
    <xf numFmtId="49" fontId="16" fillId="0" borderId="0" xfId="39" applyFont="1" applyFill="1" applyBorder="1">
      <alignment horizontal="left"/>
      <protection/>
    </xf>
    <xf numFmtId="49" fontId="22" fillId="0" borderId="0" xfId="28" applyFont="1" applyFill="1" applyBorder="1">
      <alignment horizontal="left"/>
      <protection/>
    </xf>
    <xf numFmtId="168" fontId="22" fillId="0" borderId="0" xfId="28" applyNumberFormat="1" applyFont="1" applyFill="1" applyBorder="1">
      <alignment horizontal="left"/>
      <protection/>
    </xf>
    <xf numFmtId="49" fontId="20" fillId="0" borderId="0" xfId="28" applyFont="1" applyFill="1" applyBorder="1">
      <alignment horizontal="left"/>
      <protection/>
    </xf>
    <xf numFmtId="168" fontId="20" fillId="0" borderId="0" xfId="28" applyNumberFormat="1" applyFont="1" applyFill="1" applyBorder="1">
      <alignment horizontal="left"/>
      <protection/>
    </xf>
    <xf numFmtId="49" fontId="10" fillId="0" borderId="3" xfId="22" applyFont="1" applyFill="1" applyBorder="1" applyAlignment="1">
      <alignment horizontal="left" vertical="center"/>
      <protection/>
    </xf>
    <xf numFmtId="0" fontId="1" fillId="0" borderId="3" xfId="21" applyFont="1" applyFill="1" applyBorder="1" applyAlignment="1">
      <alignment horizontal="right" vertical="center" wrapText="1"/>
      <protection/>
    </xf>
    <xf numFmtId="0" fontId="1" fillId="0" borderId="7" xfId="21" applyFont="1" applyFill="1" applyBorder="1" applyAlignment="1">
      <alignment horizontal="right" vertical="center" wrapText="1"/>
      <protection/>
    </xf>
    <xf numFmtId="0" fontId="18" fillId="0" borderId="3" xfId="21" applyFont="1" applyFill="1" applyBorder="1" applyAlignment="1">
      <alignment horizontal="right" vertical="center" wrapText="1"/>
      <protection/>
    </xf>
    <xf numFmtId="3" fontId="16" fillId="0" borderId="0" xfId="19" applyFont="1" applyFill="1" applyBorder="1">
      <alignment horizontal="right"/>
      <protection/>
    </xf>
    <xf numFmtId="0" fontId="16" fillId="0" borderId="0" xfId="27" applyFont="1" applyFill="1">
      <alignment horizontal="left"/>
      <protection/>
    </xf>
    <xf numFmtId="0" fontId="0" fillId="0" borderId="0" xfId="0" applyFont="1" applyFill="1" applyBorder="1" applyAlignment="1">
      <alignment/>
    </xf>
    <xf numFmtId="174" fontId="16" fillId="0" borderId="0" xfId="19" applyNumberFormat="1" applyFont="1" applyFill="1" applyBorder="1">
      <alignment horizontal="right"/>
      <protection/>
    </xf>
    <xf numFmtId="0" fontId="16" fillId="0" borderId="0" xfId="27" applyFont="1" applyFill="1" applyAlignment="1">
      <alignment horizontal="left"/>
      <protection/>
    </xf>
    <xf numFmtId="3" fontId="20" fillId="0" borderId="0" xfId="19" applyFont="1" applyFill="1" applyBorder="1">
      <alignment horizontal="right"/>
      <protection/>
    </xf>
    <xf numFmtId="3" fontId="16" fillId="0" borderId="8" xfId="19" applyFont="1" applyFill="1" applyBorder="1">
      <alignment horizontal="right"/>
      <protection/>
    </xf>
    <xf numFmtId="174" fontId="16" fillId="0" borderId="8" xfId="19" applyNumberFormat="1" applyFont="1" applyFill="1" applyBorder="1">
      <alignment horizontal="right"/>
      <protection/>
    </xf>
    <xf numFmtId="0" fontId="11" fillId="0" borderId="8" xfId="36" applyFont="1" applyFill="1" applyBorder="1">
      <alignment horizontal="left" vertical="top"/>
      <protection/>
    </xf>
    <xf numFmtId="0" fontId="17" fillId="0" borderId="8" xfId="36" applyFont="1" applyFill="1" applyBorder="1">
      <alignment horizontal="left" vertical="top"/>
      <protection/>
    </xf>
    <xf numFmtId="0" fontId="0" fillId="0" borderId="8" xfId="0" applyFont="1" applyFill="1" applyBorder="1" applyAlignment="1">
      <alignment/>
    </xf>
    <xf numFmtId="3" fontId="0" fillId="0" borderId="8" xfId="0" applyNumberFormat="1" applyFont="1" applyFill="1" applyBorder="1" applyAlignment="1">
      <alignment horizontal="right"/>
    </xf>
    <xf numFmtId="0" fontId="14" fillId="0" borderId="0" xfId="40" applyFont="1" applyFill="1" applyBorder="1">
      <alignment horizontal="left"/>
      <protection/>
    </xf>
    <xf numFmtId="0" fontId="19" fillId="0" borderId="0" xfId="40" applyFont="1" applyFill="1" applyBorder="1">
      <alignment horizontal="left"/>
      <protection/>
    </xf>
    <xf numFmtId="0" fontId="19" fillId="0" borderId="9" xfId="40" applyFont="1" applyFill="1" applyBorder="1">
      <alignment horizontal="left"/>
      <protection/>
    </xf>
    <xf numFmtId="49" fontId="16" fillId="0" borderId="9" xfId="39" applyFont="1" applyFill="1" applyBorder="1">
      <alignment horizontal="left"/>
      <protection/>
    </xf>
    <xf numFmtId="0" fontId="4" fillId="0" borderId="0" xfId="0" applyFont="1" applyFill="1" applyBorder="1" applyAlignment="1">
      <alignment/>
    </xf>
    <xf numFmtId="3" fontId="16" fillId="0" borderId="0" xfId="19" applyNumberFormat="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4" fillId="0" borderId="0" xfId="39" applyFont="1" applyFill="1" applyBorder="1">
      <alignment horizontal="left"/>
      <protection/>
    </xf>
    <xf numFmtId="0" fontId="0" fillId="0" borderId="9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49" fontId="19" fillId="0" borderId="0" xfId="39" applyFont="1" applyFill="1" applyBorder="1">
      <alignment horizontal="left"/>
      <protection/>
    </xf>
    <xf numFmtId="49" fontId="19" fillId="0" borderId="10" xfId="39" applyFont="1" applyFill="1" applyBorder="1">
      <alignment horizontal="left"/>
      <protection/>
    </xf>
    <xf numFmtId="3" fontId="19" fillId="0" borderId="0" xfId="19" applyFont="1" applyFill="1" applyBorder="1">
      <alignment horizontal="right"/>
      <protection/>
    </xf>
    <xf numFmtId="49" fontId="8" fillId="0" borderId="0" xfId="39" applyFont="1" applyFill="1" applyBorder="1">
      <alignment horizontal="left"/>
      <protection/>
    </xf>
    <xf numFmtId="49" fontId="19" fillId="0" borderId="9" xfId="39" applyFont="1" applyFill="1" applyBorder="1">
      <alignment horizontal="left"/>
      <protection/>
    </xf>
    <xf numFmtId="3" fontId="19" fillId="0" borderId="9" xfId="19" applyFont="1" applyFill="1" applyBorder="1">
      <alignment horizontal="right"/>
      <protection/>
    </xf>
    <xf numFmtId="49" fontId="18" fillId="0" borderId="0" xfId="28" applyFont="1" applyFill="1" applyBorder="1">
      <alignment horizontal="left"/>
      <protection/>
    </xf>
    <xf numFmtId="0" fontId="16" fillId="0" borderId="0" xfId="40" applyFont="1" applyFill="1" applyBorder="1">
      <alignment horizontal="left"/>
      <protection/>
    </xf>
    <xf numFmtId="3" fontId="16" fillId="0" borderId="9" xfId="19" applyFont="1" applyFill="1" applyBorder="1">
      <alignment horizontal="right"/>
      <protection/>
    </xf>
    <xf numFmtId="0" fontId="8" fillId="0" borderId="0" xfId="40" applyFont="1" applyFill="1" applyBorder="1">
      <alignment horizontal="left"/>
      <protection/>
    </xf>
    <xf numFmtId="168" fontId="16" fillId="0" borderId="0" xfId="19" applyNumberFormat="1" applyFont="1" applyFill="1" applyBorder="1">
      <alignment horizontal="right"/>
      <protection/>
    </xf>
    <xf numFmtId="168" fontId="20" fillId="0" borderId="0" xfId="19" applyNumberFormat="1" applyFont="1" applyFill="1" applyBorder="1">
      <alignment horizontal="right"/>
      <protection/>
    </xf>
    <xf numFmtId="174" fontId="20" fillId="0" borderId="0" xfId="19" applyNumberFormat="1" applyFont="1" applyFill="1" applyBorder="1">
      <alignment horizontal="right"/>
      <protection/>
    </xf>
    <xf numFmtId="3" fontId="16" fillId="0" borderId="0" xfId="19" applyNumberFormat="1" applyFont="1" applyFill="1" applyBorder="1">
      <alignment horizontal="right"/>
      <protection/>
    </xf>
    <xf numFmtId="3" fontId="0" fillId="0" borderId="0" xfId="0" applyNumberFormat="1" applyFont="1" applyFill="1" applyBorder="1" applyAlignment="1">
      <alignment/>
    </xf>
    <xf numFmtId="49" fontId="16" fillId="0" borderId="8" xfId="39" applyFont="1" applyFill="1" applyBorder="1">
      <alignment horizontal="left"/>
      <protection/>
    </xf>
    <xf numFmtId="49" fontId="16" fillId="0" borderId="11" xfId="39" applyFont="1" applyFill="1" applyBorder="1">
      <alignment horizontal="left"/>
      <protection/>
    </xf>
    <xf numFmtId="0" fontId="0" fillId="0" borderId="0" xfId="0" applyFont="1" applyFill="1" applyAlignment="1">
      <alignment/>
    </xf>
    <xf numFmtId="0" fontId="0" fillId="0" borderId="0" xfId="27" applyFont="1" applyFill="1">
      <alignment horizontal="left"/>
      <protection/>
    </xf>
    <xf numFmtId="0" fontId="22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9" fontId="16" fillId="0" borderId="0" xfId="27" applyNumberFormat="1" applyFont="1" applyFill="1">
      <alignment horizontal="left"/>
      <protection/>
    </xf>
    <xf numFmtId="3" fontId="0" fillId="0" borderId="0" xfId="0" applyNumberFormat="1" applyFont="1" applyFill="1" applyBorder="1" applyAlignment="1">
      <alignment horizontal="right"/>
    </xf>
    <xf numFmtId="0" fontId="11" fillId="0" borderId="0" xfId="36" applyFont="1" applyFill="1">
      <alignment horizontal="left" vertical="top"/>
      <protection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0" fillId="0" borderId="0" xfId="25" applyFont="1" applyFill="1">
      <alignment horizontal="center"/>
      <protection/>
    </xf>
    <xf numFmtId="3" fontId="16" fillId="0" borderId="12" xfId="19" applyFont="1" applyFill="1" applyBorder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27" applyFont="1" applyFill="1" applyAlignment="1">
      <alignment horizontal="center"/>
      <protection/>
    </xf>
    <xf numFmtId="0" fontId="27" fillId="0" borderId="0" xfId="24" applyFont="1" applyFill="1" applyAlignment="1">
      <alignment horizontal="left"/>
      <protection/>
    </xf>
    <xf numFmtId="3" fontId="20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Hed Top - SECTION" xfId="22"/>
    <cellStyle name="Percent" xfId="23"/>
    <cellStyle name="Source Hed" xfId="24"/>
    <cellStyle name="Source Letter" xfId="25"/>
    <cellStyle name="Source Superscript" xfId="26"/>
    <cellStyle name="Source Text" xfId="27"/>
    <cellStyle name="Superscript" xfId="28"/>
    <cellStyle name="Table Data" xfId="29"/>
    <cellStyle name="Table Head Top" xfId="30"/>
    <cellStyle name="Table Hed Side" xfId="31"/>
    <cellStyle name="Table Title" xfId="32"/>
    <cellStyle name="Title Text" xfId="33"/>
    <cellStyle name="Title Text 1" xfId="34"/>
    <cellStyle name="Title Text 2" xfId="35"/>
    <cellStyle name="Title-1" xfId="36"/>
    <cellStyle name="Title-2" xfId="37"/>
    <cellStyle name="Title-3" xfId="38"/>
    <cellStyle name="Wrap" xfId="39"/>
    <cellStyle name="Wrap Bold" xfId="40"/>
    <cellStyle name="Wrap Title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showGridLines="0" tabSelected="1" zoomScaleSheetLayoutView="75" workbookViewId="0" topLeftCell="F42">
      <selection activeCell="A61" sqref="A61"/>
    </sheetView>
  </sheetViews>
  <sheetFormatPr defaultColWidth="9.140625" defaultRowHeight="12.75"/>
  <cols>
    <col min="1" max="1" width="0.9921875" style="33" customWidth="1"/>
    <col min="2" max="2" width="1.57421875" style="33" customWidth="1"/>
    <col min="3" max="3" width="5.00390625" style="33" customWidth="1"/>
    <col min="4" max="4" width="26.421875" style="33" customWidth="1"/>
    <col min="5" max="5" width="9.8515625" style="33" customWidth="1"/>
    <col min="6" max="8" width="9.57421875" style="33" customWidth="1"/>
    <col min="9" max="9" width="10.7109375" style="33" customWidth="1"/>
    <col min="10" max="10" width="9.57421875" style="60" customWidth="1"/>
    <col min="11" max="11" width="10.00390625" style="60" customWidth="1"/>
    <col min="12" max="12" width="9.57421875" style="60" customWidth="1"/>
    <col min="13" max="13" width="9.57421875" style="69" bestFit="1" customWidth="1"/>
    <col min="14" max="16384" width="9.140625" style="69" customWidth="1"/>
  </cols>
  <sheetData>
    <row r="1" spans="1:13" ht="18.75" thickBot="1">
      <c r="A1" s="25" t="s">
        <v>52</v>
      </c>
      <c r="B1" s="26"/>
      <c r="C1" s="26"/>
      <c r="D1" s="26"/>
      <c r="E1" s="27"/>
      <c r="F1" s="27"/>
      <c r="G1" s="27"/>
      <c r="H1" s="27"/>
      <c r="I1" s="27"/>
      <c r="J1" s="28"/>
      <c r="K1" s="28"/>
      <c r="L1" s="28"/>
      <c r="M1" s="28"/>
    </row>
    <row r="2" spans="1:13" ht="15.75" customHeight="1">
      <c r="A2" s="13" t="s">
        <v>53</v>
      </c>
      <c r="B2" s="14"/>
      <c r="C2" s="14"/>
      <c r="D2" s="15"/>
      <c r="E2" s="14">
        <v>1960</v>
      </c>
      <c r="F2" s="14">
        <v>1970</v>
      </c>
      <c r="G2" s="14">
        <v>1980</v>
      </c>
      <c r="H2" s="14">
        <v>1990</v>
      </c>
      <c r="I2" s="14">
        <v>1994</v>
      </c>
      <c r="J2" s="14">
        <v>1995</v>
      </c>
      <c r="K2" s="16" t="s">
        <v>81</v>
      </c>
      <c r="L2" s="14">
        <v>1997</v>
      </c>
      <c r="M2" s="16" t="s">
        <v>290</v>
      </c>
    </row>
    <row r="3" spans="1:13" ht="12.75">
      <c r="A3" s="29" t="s">
        <v>22</v>
      </c>
      <c r="B3" s="30"/>
      <c r="C3" s="30"/>
      <c r="D3" s="31"/>
      <c r="E3" s="30"/>
      <c r="F3" s="30"/>
      <c r="G3" s="30"/>
      <c r="H3" s="30"/>
      <c r="I3" s="30"/>
      <c r="J3" s="30"/>
      <c r="K3" s="30"/>
      <c r="L3" s="30"/>
      <c r="M3" s="30"/>
    </row>
    <row r="4" spans="1:13" ht="12.75">
      <c r="A4" s="69"/>
      <c r="B4" s="8" t="s">
        <v>82</v>
      </c>
      <c r="C4" s="8"/>
      <c r="D4" s="32"/>
      <c r="E4" s="22" t="s">
        <v>199</v>
      </c>
      <c r="F4" s="22" t="s">
        <v>200</v>
      </c>
      <c r="G4" s="22" t="s">
        <v>206</v>
      </c>
      <c r="H4" s="22" t="s">
        <v>212</v>
      </c>
      <c r="I4" s="22" t="s">
        <v>218</v>
      </c>
      <c r="J4" s="22" t="s">
        <v>224</v>
      </c>
      <c r="K4" s="22" t="s">
        <v>230</v>
      </c>
      <c r="L4" s="22" t="s">
        <v>234</v>
      </c>
      <c r="M4" s="22" t="s">
        <v>239</v>
      </c>
    </row>
    <row r="5" spans="1:13" ht="12.75">
      <c r="A5" s="69"/>
      <c r="B5" s="8" t="s">
        <v>80</v>
      </c>
      <c r="E5" s="68">
        <v>2487</v>
      </c>
      <c r="F5" s="17">
        <v>6087</v>
      </c>
      <c r="G5" s="17">
        <v>17926</v>
      </c>
      <c r="H5" s="22" t="s">
        <v>130</v>
      </c>
      <c r="I5" s="22" t="s">
        <v>131</v>
      </c>
      <c r="J5" s="22" t="s">
        <v>90</v>
      </c>
      <c r="K5" s="22" t="s">
        <v>89</v>
      </c>
      <c r="L5" s="22" t="s">
        <v>132</v>
      </c>
      <c r="M5" s="17">
        <v>41700</v>
      </c>
    </row>
    <row r="6" spans="1:13" ht="12.75">
      <c r="A6" s="69"/>
      <c r="B6" s="8" t="s">
        <v>28</v>
      </c>
      <c r="C6" s="8"/>
      <c r="D6" s="32"/>
      <c r="E6" s="17">
        <v>12004</v>
      </c>
      <c r="F6" s="17">
        <v>21921</v>
      </c>
      <c r="G6" s="17">
        <v>86689</v>
      </c>
      <c r="H6" s="22" t="s">
        <v>133</v>
      </c>
      <c r="I6" s="22" t="s">
        <v>176</v>
      </c>
      <c r="J6" s="22" t="s">
        <v>91</v>
      </c>
      <c r="K6" s="22" t="s">
        <v>92</v>
      </c>
      <c r="L6" s="22" t="s">
        <v>134</v>
      </c>
      <c r="M6" s="17">
        <v>115200</v>
      </c>
    </row>
    <row r="7" spans="1:13" ht="12.75">
      <c r="A7" s="69"/>
      <c r="B7" s="8" t="s">
        <v>1</v>
      </c>
      <c r="C7" s="8"/>
      <c r="D7" s="32"/>
      <c r="E7" s="17">
        <v>310</v>
      </c>
      <c r="F7" s="17">
        <v>652</v>
      </c>
      <c r="G7" s="17">
        <v>1104</v>
      </c>
      <c r="H7" s="22" t="s">
        <v>135</v>
      </c>
      <c r="I7" s="22" t="s">
        <v>136</v>
      </c>
      <c r="J7" s="22" t="s">
        <v>93</v>
      </c>
      <c r="K7" s="22" t="s">
        <v>94</v>
      </c>
      <c r="L7" s="22" t="s">
        <v>95</v>
      </c>
      <c r="M7" s="17">
        <v>4200</v>
      </c>
    </row>
    <row r="8" spans="1:13" ht="12.75">
      <c r="A8" s="69"/>
      <c r="B8" s="8" t="s">
        <v>26</v>
      </c>
      <c r="C8" s="8"/>
      <c r="D8" s="32"/>
      <c r="E8" s="17">
        <v>2029</v>
      </c>
      <c r="F8" s="17">
        <v>3752</v>
      </c>
      <c r="G8" s="17">
        <v>9443</v>
      </c>
      <c r="H8" s="22" t="s">
        <v>137</v>
      </c>
      <c r="I8" s="22" t="s">
        <v>138</v>
      </c>
      <c r="J8" s="22" t="s">
        <v>96</v>
      </c>
      <c r="K8" s="22" t="s">
        <v>97</v>
      </c>
      <c r="L8" s="22" t="s">
        <v>98</v>
      </c>
      <c r="M8" s="17">
        <v>38000</v>
      </c>
    </row>
    <row r="9" spans="1:13" ht="12.75">
      <c r="A9" s="69"/>
      <c r="B9" s="8" t="s">
        <v>61</v>
      </c>
      <c r="C9" s="8"/>
      <c r="D9" s="32"/>
      <c r="E9" s="17"/>
      <c r="F9" s="17"/>
      <c r="G9" s="17"/>
      <c r="H9" s="17"/>
      <c r="I9" s="34"/>
      <c r="J9" s="17"/>
      <c r="K9" s="17"/>
      <c r="L9" s="17"/>
      <c r="M9" s="17"/>
    </row>
    <row r="10" spans="1:13" ht="12.75">
      <c r="A10" s="69"/>
      <c r="B10" s="8" t="s">
        <v>70</v>
      </c>
      <c r="C10" s="8"/>
      <c r="D10" s="32"/>
      <c r="E10" s="17">
        <v>5519</v>
      </c>
      <c r="F10" s="17">
        <v>12329</v>
      </c>
      <c r="G10" s="17">
        <v>34022</v>
      </c>
      <c r="H10" s="22" t="s">
        <v>174</v>
      </c>
      <c r="I10" s="22" t="s">
        <v>175</v>
      </c>
      <c r="J10" s="22" t="s">
        <v>99</v>
      </c>
      <c r="K10" s="22" t="s">
        <v>100</v>
      </c>
      <c r="L10" s="22" t="s">
        <v>172</v>
      </c>
      <c r="M10" s="17">
        <v>153100</v>
      </c>
    </row>
    <row r="11" spans="1:13" ht="12.75">
      <c r="A11" s="69"/>
      <c r="B11" s="8" t="s">
        <v>29</v>
      </c>
      <c r="C11" s="8"/>
      <c r="D11" s="32"/>
      <c r="E11" s="22" t="s">
        <v>198</v>
      </c>
      <c r="F11" s="22" t="s">
        <v>201</v>
      </c>
      <c r="G11" s="22" t="s">
        <v>207</v>
      </c>
      <c r="H11" s="22" t="s">
        <v>213</v>
      </c>
      <c r="I11" s="22" t="s">
        <v>219</v>
      </c>
      <c r="J11" s="22" t="s">
        <v>225</v>
      </c>
      <c r="K11" s="22" t="s">
        <v>231</v>
      </c>
      <c r="L11" s="22" t="s">
        <v>235</v>
      </c>
      <c r="M11" s="22" t="s">
        <v>240</v>
      </c>
    </row>
    <row r="12" spans="1:13" ht="12.75">
      <c r="A12" s="69"/>
      <c r="B12" s="8" t="s">
        <v>30</v>
      </c>
      <c r="C12" s="8"/>
      <c r="D12" s="32"/>
      <c r="E12" s="17">
        <v>119</v>
      </c>
      <c r="F12" s="17">
        <v>222</v>
      </c>
      <c r="G12" s="17">
        <v>370</v>
      </c>
      <c r="H12" s="17">
        <v>638</v>
      </c>
      <c r="I12" s="17">
        <v>823</v>
      </c>
      <c r="J12" s="17">
        <v>823.325</v>
      </c>
      <c r="K12" s="17">
        <v>893</v>
      </c>
      <c r="L12" s="17">
        <v>865</v>
      </c>
      <c r="M12" s="17">
        <v>917</v>
      </c>
    </row>
    <row r="13" spans="1:13" ht="12.75">
      <c r="A13" s="69"/>
      <c r="B13" s="19"/>
      <c r="C13" s="8" t="s">
        <v>242</v>
      </c>
      <c r="D13" s="32"/>
      <c r="E13" s="17">
        <v>39906</v>
      </c>
      <c r="F13" s="22" t="s">
        <v>101</v>
      </c>
      <c r="G13" s="17">
        <v>209690</v>
      </c>
      <c r="H13" s="22" t="s">
        <v>141</v>
      </c>
      <c r="I13" s="22" t="s">
        <v>142</v>
      </c>
      <c r="J13" s="22" t="s">
        <v>102</v>
      </c>
      <c r="K13" s="22" t="s">
        <v>103</v>
      </c>
      <c r="L13" s="22" t="s">
        <v>173</v>
      </c>
      <c r="M13" s="17">
        <v>504847</v>
      </c>
    </row>
    <row r="14" spans="1:13" ht="12.75">
      <c r="A14" s="29" t="s">
        <v>23</v>
      </c>
      <c r="B14" s="8"/>
      <c r="C14" s="8"/>
      <c r="D14" s="32"/>
      <c r="E14" s="22" t="s">
        <v>197</v>
      </c>
      <c r="F14" s="22" t="s">
        <v>202</v>
      </c>
      <c r="G14" s="22" t="s">
        <v>208</v>
      </c>
      <c r="H14" s="22" t="s">
        <v>214</v>
      </c>
      <c r="I14" s="22" t="s">
        <v>220</v>
      </c>
      <c r="J14" s="22" t="s">
        <v>226</v>
      </c>
      <c r="K14" s="22" t="s">
        <v>232</v>
      </c>
      <c r="L14" s="22" t="s">
        <v>236</v>
      </c>
      <c r="M14" s="22" t="s">
        <v>241</v>
      </c>
    </row>
    <row r="15" spans="1:13" s="35" customFormat="1" ht="12.75">
      <c r="A15" s="2" t="s">
        <v>54</v>
      </c>
      <c r="B15" s="3"/>
      <c r="C15" s="3"/>
      <c r="D15" s="4"/>
      <c r="E15" s="7"/>
      <c r="F15" s="7"/>
      <c r="G15" s="7"/>
      <c r="H15" s="7"/>
      <c r="I15" s="7"/>
      <c r="J15" s="7"/>
      <c r="K15" s="7"/>
      <c r="L15" s="7"/>
      <c r="M15" s="7"/>
    </row>
    <row r="16" spans="1:13" s="35" customFormat="1" ht="12.75">
      <c r="A16" s="29" t="s">
        <v>33</v>
      </c>
      <c r="B16" s="30"/>
      <c r="C16" s="30"/>
      <c r="D16" s="31"/>
      <c r="E16" s="30"/>
      <c r="F16" s="30"/>
      <c r="G16" s="30"/>
      <c r="H16" s="30"/>
      <c r="I16" s="36"/>
      <c r="J16" s="30"/>
      <c r="K16" s="30"/>
      <c r="L16" s="30"/>
      <c r="M16" s="30"/>
    </row>
    <row r="17" spans="1:13" s="71" customFormat="1" ht="12.75">
      <c r="A17" s="70"/>
      <c r="B17" s="8" t="s">
        <v>19</v>
      </c>
      <c r="C17" s="8"/>
      <c r="D17" s="32"/>
      <c r="E17" s="22" t="s">
        <v>196</v>
      </c>
      <c r="F17" s="22" t="s">
        <v>203</v>
      </c>
      <c r="G17" s="22" t="s">
        <v>209</v>
      </c>
      <c r="H17" s="22" t="s">
        <v>215</v>
      </c>
      <c r="I17" s="22" t="s">
        <v>221</v>
      </c>
      <c r="J17" s="22" t="s">
        <v>227</v>
      </c>
      <c r="K17" s="22" t="s">
        <v>258</v>
      </c>
      <c r="L17" s="22" t="s">
        <v>282</v>
      </c>
      <c r="M17" s="17">
        <v>135717988</v>
      </c>
    </row>
    <row r="18" spans="1:13" s="71" customFormat="1" ht="12.75">
      <c r="A18" s="69"/>
      <c r="B18" s="8" t="s">
        <v>17</v>
      </c>
      <c r="C18" s="8"/>
      <c r="D18" s="32"/>
      <c r="E18" s="22" t="s">
        <v>5</v>
      </c>
      <c r="F18" s="17">
        <v>14210591</v>
      </c>
      <c r="G18" s="17">
        <v>27875934</v>
      </c>
      <c r="H18" s="17">
        <v>48274555</v>
      </c>
      <c r="I18" s="22" t="s">
        <v>104</v>
      </c>
      <c r="J18" s="17">
        <v>65738322</v>
      </c>
      <c r="K18" s="22" t="s">
        <v>283</v>
      </c>
      <c r="L18" s="17">
        <v>70224082</v>
      </c>
      <c r="M18" s="22" t="s">
        <v>284</v>
      </c>
    </row>
    <row r="19" spans="1:13" s="71" customFormat="1" ht="12.75">
      <c r="A19" s="69"/>
      <c r="B19" s="8" t="s">
        <v>6</v>
      </c>
      <c r="C19" s="8"/>
      <c r="D19" s="32"/>
      <c r="E19" s="17">
        <v>574032</v>
      </c>
      <c r="F19" s="17">
        <v>2824098</v>
      </c>
      <c r="G19" s="17">
        <v>5693940</v>
      </c>
      <c r="H19" s="17">
        <v>4259462</v>
      </c>
      <c r="I19" s="22" t="s">
        <v>105</v>
      </c>
      <c r="J19" s="17">
        <v>3897191</v>
      </c>
      <c r="K19" s="22" t="s">
        <v>259</v>
      </c>
      <c r="L19" s="17">
        <v>3826373</v>
      </c>
      <c r="M19" s="17">
        <v>3879450</v>
      </c>
    </row>
    <row r="20" spans="1:13" ht="12.75">
      <c r="A20" s="37" t="s">
        <v>41</v>
      </c>
      <c r="B20" s="8"/>
      <c r="C20" s="8"/>
      <c r="D20" s="32"/>
      <c r="E20" s="22" t="s">
        <v>195</v>
      </c>
      <c r="F20" s="22" t="s">
        <v>204</v>
      </c>
      <c r="G20" s="22" t="s">
        <v>210</v>
      </c>
      <c r="H20" s="22" t="s">
        <v>216</v>
      </c>
      <c r="I20" s="22" t="s">
        <v>222</v>
      </c>
      <c r="J20" s="22" t="s">
        <v>228</v>
      </c>
      <c r="K20" s="22" t="s">
        <v>233</v>
      </c>
      <c r="L20" s="22" t="s">
        <v>237</v>
      </c>
      <c r="M20" s="17">
        <v>184980177</v>
      </c>
    </row>
    <row r="21" spans="1:13" ht="12.75">
      <c r="A21" s="29" t="s">
        <v>21</v>
      </c>
      <c r="B21" s="8"/>
      <c r="C21" s="8"/>
      <c r="D21" s="32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2.75">
      <c r="A22" s="69"/>
      <c r="B22" s="8" t="s">
        <v>247</v>
      </c>
      <c r="C22" s="8"/>
      <c r="D22" s="32"/>
      <c r="E22" s="17">
        <v>120700</v>
      </c>
      <c r="F22" s="17">
        <v>106400</v>
      </c>
      <c r="G22" s="17">
        <v>52500</v>
      </c>
      <c r="H22" s="17">
        <v>32400</v>
      </c>
      <c r="I22" s="17">
        <v>30800</v>
      </c>
      <c r="J22" s="17">
        <v>30700</v>
      </c>
      <c r="K22" s="17">
        <v>30500</v>
      </c>
      <c r="L22" s="17">
        <v>30600</v>
      </c>
      <c r="M22" s="17">
        <v>31200</v>
      </c>
    </row>
    <row r="23" spans="1:13" ht="12.75">
      <c r="A23" s="69"/>
      <c r="B23" s="8" t="s">
        <v>42</v>
      </c>
      <c r="C23" s="8"/>
      <c r="D23" s="32"/>
      <c r="E23" s="17">
        <v>1267200</v>
      </c>
      <c r="F23" s="17">
        <v>1617400</v>
      </c>
      <c r="G23" s="17">
        <v>1688500</v>
      </c>
      <c r="H23" s="17">
        <v>2063100</v>
      </c>
      <c r="I23" s="17">
        <v>2116200</v>
      </c>
      <c r="J23" s="17">
        <v>2189600</v>
      </c>
      <c r="K23" s="17">
        <v>2266700</v>
      </c>
      <c r="L23" s="22" t="s">
        <v>152</v>
      </c>
      <c r="M23" s="17">
        <v>2332300</v>
      </c>
    </row>
    <row r="24" spans="1:13" ht="12.75">
      <c r="A24" s="69"/>
      <c r="B24" s="8" t="s">
        <v>62</v>
      </c>
      <c r="C24" s="19"/>
      <c r="D24" s="38"/>
      <c r="E24" s="17" t="s">
        <v>11</v>
      </c>
      <c r="F24" s="17" t="s">
        <v>11</v>
      </c>
      <c r="G24" s="17">
        <v>434300</v>
      </c>
      <c r="H24" s="17">
        <v>456000</v>
      </c>
      <c r="I24" s="17">
        <v>471400</v>
      </c>
      <c r="J24" s="17">
        <v>492100</v>
      </c>
      <c r="K24" s="17">
        <v>502800</v>
      </c>
      <c r="L24" s="22" t="s">
        <v>150</v>
      </c>
      <c r="M24" s="17">
        <v>516600</v>
      </c>
    </row>
    <row r="25" spans="1:13" ht="12.75">
      <c r="A25" s="69"/>
      <c r="B25" s="8" t="s">
        <v>43</v>
      </c>
      <c r="C25" s="19"/>
      <c r="D25" s="32"/>
      <c r="E25" s="17" t="s">
        <v>11</v>
      </c>
      <c r="F25" s="17" t="s">
        <v>11</v>
      </c>
      <c r="G25" s="17">
        <v>570900</v>
      </c>
      <c r="H25" s="17">
        <v>913700</v>
      </c>
      <c r="I25" s="17">
        <v>968300</v>
      </c>
      <c r="J25" s="17">
        <v>1020100</v>
      </c>
      <c r="K25" s="17">
        <v>1080000</v>
      </c>
      <c r="L25" s="22" t="s">
        <v>151</v>
      </c>
      <c r="M25" s="17">
        <v>1145200</v>
      </c>
    </row>
    <row r="26" spans="1:13" s="35" customFormat="1" ht="12.75">
      <c r="A26" s="2" t="s">
        <v>55</v>
      </c>
      <c r="B26" s="5"/>
      <c r="C26" s="5"/>
      <c r="D26" s="6"/>
      <c r="E26" s="7"/>
      <c r="F26" s="7"/>
      <c r="G26" s="7"/>
      <c r="H26" s="7"/>
      <c r="I26" s="39"/>
      <c r="J26" s="7"/>
      <c r="K26" s="7"/>
      <c r="L26" s="7"/>
      <c r="M26" s="7"/>
    </row>
    <row r="27" spans="1:13" s="35" customFormat="1" ht="12.75">
      <c r="A27" s="29" t="s">
        <v>44</v>
      </c>
      <c r="B27" s="40"/>
      <c r="C27" s="40"/>
      <c r="D27" s="41"/>
      <c r="E27" s="42"/>
      <c r="F27" s="42"/>
      <c r="G27" s="42"/>
      <c r="H27" s="42"/>
      <c r="I27" s="42"/>
      <c r="J27" s="42"/>
      <c r="K27" s="42"/>
      <c r="L27" s="42"/>
      <c r="M27" s="42"/>
    </row>
    <row r="28" spans="1:13" s="35" customFormat="1" ht="14.25">
      <c r="A28" s="43" t="s">
        <v>19</v>
      </c>
      <c r="B28" s="40"/>
      <c r="C28" s="44"/>
      <c r="D28" s="45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2.75">
      <c r="A29" s="70"/>
      <c r="B29" s="8" t="s">
        <v>45</v>
      </c>
      <c r="C29" s="19"/>
      <c r="D29" s="32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.75">
      <c r="A30" s="69"/>
      <c r="B30" s="8"/>
      <c r="C30" s="8" t="s">
        <v>46</v>
      </c>
      <c r="D30" s="32"/>
      <c r="E30" s="17" t="s">
        <v>11</v>
      </c>
      <c r="F30" s="22" t="s">
        <v>249</v>
      </c>
      <c r="G30" s="22" t="s">
        <v>250</v>
      </c>
      <c r="H30" s="22" t="s">
        <v>251</v>
      </c>
      <c r="I30" s="22" t="s">
        <v>223</v>
      </c>
      <c r="J30" s="22" t="s">
        <v>229</v>
      </c>
      <c r="K30" s="22" t="s">
        <v>261</v>
      </c>
      <c r="L30" s="22" t="s">
        <v>238</v>
      </c>
      <c r="M30" s="76" t="s">
        <v>285</v>
      </c>
    </row>
    <row r="31" spans="1:13" ht="12.75">
      <c r="A31" s="69"/>
      <c r="B31" s="8"/>
      <c r="C31" s="8" t="s">
        <v>37</v>
      </c>
      <c r="D31" s="32"/>
      <c r="E31" s="22" t="s">
        <v>248</v>
      </c>
      <c r="F31" s="17">
        <v>182213</v>
      </c>
      <c r="G31" s="17">
        <v>180857</v>
      </c>
      <c r="H31" s="17">
        <v>211066</v>
      </c>
      <c r="I31" s="22" t="s">
        <v>177</v>
      </c>
      <c r="J31" s="17">
        <v>212063</v>
      </c>
      <c r="K31" s="22" t="s">
        <v>262</v>
      </c>
      <c r="L31" s="22" t="s">
        <v>106</v>
      </c>
      <c r="M31" s="76" t="s">
        <v>286</v>
      </c>
    </row>
    <row r="32" spans="1:13" ht="12.75">
      <c r="A32" s="69"/>
      <c r="B32" s="8"/>
      <c r="C32" s="8" t="s">
        <v>31</v>
      </c>
      <c r="D32" s="32"/>
      <c r="E32" s="17">
        <v>80171</v>
      </c>
      <c r="F32" s="17">
        <v>179533</v>
      </c>
      <c r="G32" s="17">
        <v>180314</v>
      </c>
      <c r="H32" s="17">
        <v>219325</v>
      </c>
      <c r="I32" s="22" t="s">
        <v>178</v>
      </c>
      <c r="J32" s="17">
        <v>199878</v>
      </c>
      <c r="K32" s="22" t="s">
        <v>260</v>
      </c>
      <c r="L32" s="22" t="s">
        <v>107</v>
      </c>
      <c r="M32" s="76" t="s">
        <v>287</v>
      </c>
    </row>
    <row r="33" spans="1:13" ht="12.75">
      <c r="A33" s="69"/>
      <c r="B33" s="8"/>
      <c r="C33" s="8" t="s">
        <v>32</v>
      </c>
      <c r="D33" s="32"/>
      <c r="E33" s="17">
        <v>313623</v>
      </c>
      <c r="F33" s="17">
        <f>SUM(F30:F32)</f>
        <v>361746</v>
      </c>
      <c r="G33" s="17">
        <f>SUM(G30:G32)</f>
        <v>361171</v>
      </c>
      <c r="H33" s="17">
        <f>SUM(H30:H32)</f>
        <v>430391</v>
      </c>
      <c r="I33" s="22" t="s">
        <v>179</v>
      </c>
      <c r="J33" s="17">
        <v>527932</v>
      </c>
      <c r="K33" s="22" t="s">
        <v>263</v>
      </c>
      <c r="L33" s="22" t="s">
        <v>108</v>
      </c>
      <c r="M33" s="76" t="s">
        <v>288</v>
      </c>
    </row>
    <row r="34" spans="1:13" ht="12.75">
      <c r="A34" s="69"/>
      <c r="B34" s="47" t="s">
        <v>83</v>
      </c>
      <c r="C34" s="8"/>
      <c r="D34" s="32"/>
      <c r="E34" s="17"/>
      <c r="F34" s="17"/>
      <c r="G34" s="17"/>
      <c r="H34" s="17"/>
      <c r="I34" s="17"/>
      <c r="J34" s="17"/>
      <c r="K34" s="17"/>
      <c r="L34" s="17"/>
      <c r="M34" s="77"/>
    </row>
    <row r="35" spans="1:13" ht="12.75">
      <c r="A35" s="69"/>
      <c r="B35" s="19"/>
      <c r="C35" s="8" t="s">
        <v>47</v>
      </c>
      <c r="D35" s="32"/>
      <c r="E35" s="17" t="s">
        <v>11</v>
      </c>
      <c r="F35" s="17">
        <v>69369</v>
      </c>
      <c r="G35" s="17">
        <v>124480</v>
      </c>
      <c r="H35" s="17">
        <v>184783</v>
      </c>
      <c r="I35" s="22" t="s">
        <v>180</v>
      </c>
      <c r="J35" s="17">
        <v>205489</v>
      </c>
      <c r="K35" s="22" t="s">
        <v>264</v>
      </c>
      <c r="L35" s="22" t="s">
        <v>110</v>
      </c>
      <c r="M35" s="76" t="s">
        <v>289</v>
      </c>
    </row>
    <row r="36" spans="1:13" ht="12.75">
      <c r="A36" s="69"/>
      <c r="B36" s="19"/>
      <c r="C36" s="8" t="s">
        <v>191</v>
      </c>
      <c r="D36" s="32"/>
      <c r="E36" s="17" t="s">
        <v>11</v>
      </c>
      <c r="F36" s="17">
        <v>426222</v>
      </c>
      <c r="G36" s="17">
        <v>546671</v>
      </c>
      <c r="H36" s="17">
        <v>685129</v>
      </c>
      <c r="I36" s="22" t="s">
        <v>181</v>
      </c>
      <c r="J36" s="17">
        <v>714670</v>
      </c>
      <c r="K36" s="17">
        <v>726928</v>
      </c>
      <c r="L36" s="22" t="s">
        <v>109</v>
      </c>
      <c r="M36" s="76" t="s">
        <v>292</v>
      </c>
    </row>
    <row r="37" spans="1:13" ht="12.75">
      <c r="A37" s="69"/>
      <c r="B37" s="19"/>
      <c r="C37" s="8" t="s">
        <v>24</v>
      </c>
      <c r="D37" s="32"/>
      <c r="E37" s="17">
        <v>273389</v>
      </c>
      <c r="F37" s="17">
        <f>SUM(F35:F36)</f>
        <v>495591</v>
      </c>
      <c r="G37" s="17">
        <f>SUM(G35:G36)</f>
        <v>671151</v>
      </c>
      <c r="H37" s="17">
        <f>SUM(H35:H36)</f>
        <v>869912</v>
      </c>
      <c r="I37" s="22" t="s">
        <v>182</v>
      </c>
      <c r="J37" s="17">
        <v>920159</v>
      </c>
      <c r="K37" s="22" t="s">
        <v>265</v>
      </c>
      <c r="L37" s="22" t="s">
        <v>111</v>
      </c>
      <c r="M37" s="76" t="s">
        <v>293</v>
      </c>
    </row>
    <row r="38" spans="1:13" ht="12.75">
      <c r="A38" s="69"/>
      <c r="B38" s="8" t="s">
        <v>48</v>
      </c>
      <c r="C38" s="8"/>
      <c r="D38" s="32"/>
      <c r="E38" s="17">
        <v>587012</v>
      </c>
      <c r="F38" s="17">
        <f>F33+F37</f>
        <v>857337</v>
      </c>
      <c r="G38" s="17">
        <f>G37+G33</f>
        <v>1032322</v>
      </c>
      <c r="H38" s="17">
        <f>H37+H33</f>
        <v>1300303</v>
      </c>
      <c r="I38" s="22" t="s">
        <v>183</v>
      </c>
      <c r="J38" s="17">
        <v>1448091</v>
      </c>
      <c r="K38" s="22" t="s">
        <v>291</v>
      </c>
      <c r="L38" s="22" t="s">
        <v>112</v>
      </c>
      <c r="M38" s="76" t="s">
        <v>294</v>
      </c>
    </row>
    <row r="39" spans="1:13" ht="14.25">
      <c r="A39" s="43" t="s">
        <v>17</v>
      </c>
      <c r="B39" s="40"/>
      <c r="C39" s="32"/>
      <c r="D39" s="48"/>
      <c r="E39" s="9"/>
      <c r="F39" s="9"/>
      <c r="G39" s="9"/>
      <c r="H39" s="9"/>
      <c r="I39" s="9"/>
      <c r="J39" s="9"/>
      <c r="K39" s="9"/>
      <c r="L39" s="9"/>
      <c r="M39" s="9"/>
    </row>
    <row r="40" spans="1:13" ht="12.75">
      <c r="A40" s="69"/>
      <c r="B40" s="8" t="s">
        <v>45</v>
      </c>
      <c r="C40" s="19"/>
      <c r="D40" s="32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2.75">
      <c r="A41" s="69"/>
      <c r="B41" s="8"/>
      <c r="C41" s="8" t="s">
        <v>46</v>
      </c>
      <c r="D41" s="32"/>
      <c r="E41" s="22" t="s">
        <v>5</v>
      </c>
      <c r="F41" s="17">
        <v>6766</v>
      </c>
      <c r="G41" s="17">
        <v>19952</v>
      </c>
      <c r="H41" s="17">
        <v>46298</v>
      </c>
      <c r="I41" s="22" t="s">
        <v>184</v>
      </c>
      <c r="J41" s="17">
        <v>63329</v>
      </c>
      <c r="K41" s="17">
        <v>65779</v>
      </c>
      <c r="L41" s="22" t="s">
        <v>117</v>
      </c>
      <c r="M41" s="17">
        <v>72345</v>
      </c>
    </row>
    <row r="42" spans="1:13" ht="12.75">
      <c r="A42" s="69"/>
      <c r="B42" s="8"/>
      <c r="C42" s="8" t="s">
        <v>37</v>
      </c>
      <c r="D42" s="32"/>
      <c r="E42" s="22" t="s">
        <v>5</v>
      </c>
      <c r="F42" s="17">
        <v>29808</v>
      </c>
      <c r="G42" s="17">
        <v>56137</v>
      </c>
      <c r="H42" s="17">
        <v>87474</v>
      </c>
      <c r="I42" s="22" t="s">
        <v>185</v>
      </c>
      <c r="J42" s="17">
        <v>118305</v>
      </c>
      <c r="K42" s="22" t="s">
        <v>266</v>
      </c>
      <c r="L42" s="22" t="s">
        <v>118</v>
      </c>
      <c r="M42" s="17">
        <v>132043</v>
      </c>
    </row>
    <row r="43" spans="1:13" ht="12.75">
      <c r="A43" s="69"/>
      <c r="B43" s="8"/>
      <c r="C43" s="8" t="s">
        <v>31</v>
      </c>
      <c r="D43" s="32"/>
      <c r="E43" s="22" t="s">
        <v>5</v>
      </c>
      <c r="F43" s="17">
        <v>37017</v>
      </c>
      <c r="G43" s="17">
        <v>73471</v>
      </c>
      <c r="H43" s="17">
        <v>94059</v>
      </c>
      <c r="I43" s="22" t="s">
        <v>186</v>
      </c>
      <c r="J43" s="17">
        <v>113838</v>
      </c>
      <c r="K43" s="22" t="s">
        <v>267</v>
      </c>
      <c r="L43" s="22" t="s">
        <v>119</v>
      </c>
      <c r="M43" s="17">
        <v>130420</v>
      </c>
    </row>
    <row r="44" spans="1:13" ht="12.75">
      <c r="A44" s="69"/>
      <c r="B44" s="8"/>
      <c r="C44" s="8" t="s">
        <v>32</v>
      </c>
      <c r="D44" s="32"/>
      <c r="E44" s="22" t="s">
        <v>5</v>
      </c>
      <c r="F44" s="17">
        <f>SUM(F41:F43)</f>
        <v>73591</v>
      </c>
      <c r="G44" s="17">
        <f>SUM(G41:G43)</f>
        <v>149560</v>
      </c>
      <c r="H44" s="17">
        <f>SUM(H41:H43)</f>
        <v>227831</v>
      </c>
      <c r="I44" s="22" t="s">
        <v>187</v>
      </c>
      <c r="J44" s="17">
        <f>SUM(J41:J43)</f>
        <v>295472</v>
      </c>
      <c r="K44" s="22" t="s">
        <v>268</v>
      </c>
      <c r="L44" s="22" t="s">
        <v>120</v>
      </c>
      <c r="M44" s="17">
        <v>334806</v>
      </c>
    </row>
    <row r="45" spans="1:13" ht="12.75">
      <c r="A45" s="69"/>
      <c r="B45" s="47" t="s">
        <v>243</v>
      </c>
      <c r="C45" s="8"/>
      <c r="D45" s="32"/>
      <c r="E45" s="22"/>
      <c r="F45" s="17"/>
      <c r="G45" s="17"/>
      <c r="H45" s="17"/>
      <c r="I45" s="17"/>
      <c r="J45" s="17"/>
      <c r="K45" s="17"/>
      <c r="L45" s="17"/>
      <c r="M45" s="17"/>
    </row>
    <row r="46" spans="1:13" ht="12.75">
      <c r="A46" s="69"/>
      <c r="B46" s="47"/>
      <c r="C46" s="8" t="s">
        <v>47</v>
      </c>
      <c r="D46" s="32"/>
      <c r="E46" s="22" t="s">
        <v>5</v>
      </c>
      <c r="F46" s="17">
        <v>6252</v>
      </c>
      <c r="G46" s="17">
        <v>23067</v>
      </c>
      <c r="H46" s="17">
        <v>71500</v>
      </c>
      <c r="I46" s="22" t="s">
        <v>113</v>
      </c>
      <c r="J46" s="17">
        <v>109807</v>
      </c>
      <c r="K46" s="17">
        <v>112908</v>
      </c>
      <c r="L46" s="22" t="s">
        <v>121</v>
      </c>
      <c r="M46" s="17">
        <v>121700</v>
      </c>
    </row>
    <row r="47" spans="1:13" ht="12.75">
      <c r="A47" s="69"/>
      <c r="B47" s="47"/>
      <c r="C47" s="8" t="s">
        <v>192</v>
      </c>
      <c r="D47" s="32"/>
      <c r="E47" s="22" t="s">
        <v>5</v>
      </c>
      <c r="F47" s="17">
        <v>43443</v>
      </c>
      <c r="G47" s="17">
        <v>118308</v>
      </c>
      <c r="H47" s="17">
        <v>275239</v>
      </c>
      <c r="I47" s="22" t="s">
        <v>114</v>
      </c>
      <c r="J47" s="17">
        <v>384750</v>
      </c>
      <c r="K47" s="22" t="s">
        <v>269</v>
      </c>
      <c r="L47" s="22" t="s">
        <v>122</v>
      </c>
      <c r="M47" s="17">
        <v>411769</v>
      </c>
    </row>
    <row r="48" spans="1:13" ht="12.75">
      <c r="A48" s="69"/>
      <c r="B48" s="47"/>
      <c r="C48" s="8" t="s">
        <v>24</v>
      </c>
      <c r="D48" s="32"/>
      <c r="E48" s="22" t="s">
        <v>5</v>
      </c>
      <c r="F48" s="17">
        <f>SUM(F46:F47)</f>
        <v>49695</v>
      </c>
      <c r="G48" s="17">
        <f>SUM(G46:G47)</f>
        <v>141375</v>
      </c>
      <c r="H48" s="17">
        <f>SUM(H46:H47)</f>
        <v>346739</v>
      </c>
      <c r="I48" s="22" t="s">
        <v>115</v>
      </c>
      <c r="J48" s="17">
        <f>SUM(J46:J47)</f>
        <v>494557</v>
      </c>
      <c r="K48" s="22" t="s">
        <v>116</v>
      </c>
      <c r="L48" s="22" t="s">
        <v>123</v>
      </c>
      <c r="M48" s="17">
        <v>533469</v>
      </c>
    </row>
    <row r="49" spans="1:13" ht="12.75">
      <c r="A49" s="69"/>
      <c r="B49" s="8" t="s">
        <v>48</v>
      </c>
      <c r="C49" s="8"/>
      <c r="D49" s="32"/>
      <c r="E49" s="22" t="s">
        <v>5</v>
      </c>
      <c r="F49" s="17">
        <f>F48+F44</f>
        <v>123286</v>
      </c>
      <c r="G49" s="17">
        <f>G48+G44</f>
        <v>290935</v>
      </c>
      <c r="H49" s="17">
        <f>H48+H44</f>
        <v>574570</v>
      </c>
      <c r="I49" s="22" t="s">
        <v>188</v>
      </c>
      <c r="J49" s="17">
        <f>J48+J44</f>
        <v>790029</v>
      </c>
      <c r="K49" s="22" t="s">
        <v>270</v>
      </c>
      <c r="L49" s="22" t="s">
        <v>124</v>
      </c>
      <c r="M49" s="17">
        <v>868275</v>
      </c>
    </row>
    <row r="50" spans="1:13" s="35" customFormat="1" ht="12.75">
      <c r="A50" s="29" t="s">
        <v>44</v>
      </c>
      <c r="B50" s="36"/>
      <c r="C50" s="40"/>
      <c r="D50" s="44"/>
      <c r="E50" s="42"/>
      <c r="F50" s="42"/>
      <c r="G50" s="42"/>
      <c r="H50" s="42"/>
      <c r="I50" s="36"/>
      <c r="J50" s="42"/>
      <c r="K50" s="42"/>
      <c r="L50" s="42"/>
      <c r="M50" s="42"/>
    </row>
    <row r="51" spans="1:13" ht="12.75">
      <c r="A51" s="70"/>
      <c r="B51" s="1" t="s">
        <v>19</v>
      </c>
      <c r="C51" s="19"/>
      <c r="D51" s="32"/>
      <c r="E51" s="22" t="s">
        <v>193</v>
      </c>
      <c r="F51" s="22" t="s">
        <v>205</v>
      </c>
      <c r="G51" s="22" t="s">
        <v>211</v>
      </c>
      <c r="H51" s="22" t="s">
        <v>217</v>
      </c>
      <c r="I51" s="22" t="s">
        <v>298</v>
      </c>
      <c r="J51" s="17">
        <v>1448091</v>
      </c>
      <c r="K51" s="22" t="s">
        <v>271</v>
      </c>
      <c r="L51" s="22" t="s">
        <v>112</v>
      </c>
      <c r="M51" s="17">
        <v>1559860</v>
      </c>
    </row>
    <row r="52" spans="1:13" ht="12.75">
      <c r="A52" s="69"/>
      <c r="B52" s="1" t="s">
        <v>17</v>
      </c>
      <c r="C52" s="19"/>
      <c r="D52" s="32"/>
      <c r="E52" s="22" t="s">
        <v>5</v>
      </c>
      <c r="F52" s="17">
        <v>123286</v>
      </c>
      <c r="G52" s="17">
        <v>290935</v>
      </c>
      <c r="H52" s="17">
        <v>574571</v>
      </c>
      <c r="I52" s="22" t="s">
        <v>299</v>
      </c>
      <c r="J52" s="17">
        <f>J49</f>
        <v>790029</v>
      </c>
      <c r="K52" s="22" t="s">
        <v>272</v>
      </c>
      <c r="L52" s="22" t="s">
        <v>124</v>
      </c>
      <c r="M52" s="17">
        <v>868275</v>
      </c>
    </row>
    <row r="53" spans="1:13" ht="12.75">
      <c r="A53" s="69"/>
      <c r="B53" s="1" t="s">
        <v>6</v>
      </c>
      <c r="C53" s="19"/>
      <c r="D53" s="32"/>
      <c r="E53" s="22" t="s">
        <v>7</v>
      </c>
      <c r="F53" s="17">
        <v>2979</v>
      </c>
      <c r="G53" s="17">
        <v>10214</v>
      </c>
      <c r="H53" s="17">
        <v>9574</v>
      </c>
      <c r="I53" s="17">
        <v>10240</v>
      </c>
      <c r="J53" s="17">
        <v>9797</v>
      </c>
      <c r="K53" s="22" t="s">
        <v>273</v>
      </c>
      <c r="L53" s="22" t="s">
        <v>129</v>
      </c>
      <c r="M53" s="17">
        <v>10283</v>
      </c>
    </row>
    <row r="54" spans="1:13" ht="12.75">
      <c r="A54" s="69"/>
      <c r="B54" s="19"/>
      <c r="C54" s="8" t="s">
        <v>13</v>
      </c>
      <c r="D54" s="32"/>
      <c r="E54" s="17">
        <v>587012</v>
      </c>
      <c r="F54" s="17">
        <f>F52+919679</f>
        <v>1042965</v>
      </c>
      <c r="G54" s="22" t="s">
        <v>125</v>
      </c>
      <c r="H54" s="17">
        <f>H52+1417823</f>
        <v>1992394</v>
      </c>
      <c r="I54" s="22" t="s">
        <v>127</v>
      </c>
      <c r="J54" s="22" t="s">
        <v>126</v>
      </c>
      <c r="K54" s="22" t="s">
        <v>302</v>
      </c>
      <c r="L54" s="22" t="s">
        <v>128</v>
      </c>
      <c r="M54" s="17">
        <v>2428135</v>
      </c>
    </row>
    <row r="55" spans="1:13" ht="12.75">
      <c r="A55" s="49" t="s">
        <v>244</v>
      </c>
      <c r="B55" s="8"/>
      <c r="C55" s="8"/>
      <c r="D55" s="32"/>
      <c r="E55" s="17"/>
      <c r="F55" s="17"/>
      <c r="G55" s="17"/>
      <c r="H55" s="17"/>
      <c r="I55" s="19"/>
      <c r="J55" s="17"/>
      <c r="K55" s="17"/>
      <c r="L55" s="17"/>
      <c r="M55" s="17"/>
    </row>
    <row r="56" spans="1:13" ht="12.75">
      <c r="A56" s="49"/>
      <c r="B56" s="8" t="s">
        <v>19</v>
      </c>
      <c r="C56" s="8"/>
      <c r="D56" s="32"/>
      <c r="E56" s="22" t="s">
        <v>194</v>
      </c>
      <c r="F56" s="22" t="s">
        <v>295</v>
      </c>
      <c r="G56" s="22" t="s">
        <v>296</v>
      </c>
      <c r="H56" s="17">
        <v>2293815</v>
      </c>
      <c r="I56" s="17">
        <v>2262132</v>
      </c>
      <c r="J56" s="22" t="s">
        <v>300</v>
      </c>
      <c r="K56" s="22" t="s">
        <v>297</v>
      </c>
      <c r="L56" s="22" t="s">
        <v>306</v>
      </c>
      <c r="M56" s="17">
        <v>2475960</v>
      </c>
    </row>
    <row r="57" spans="1:13" ht="12.75">
      <c r="A57" s="69"/>
      <c r="B57" s="8" t="s">
        <v>17</v>
      </c>
      <c r="C57" s="8"/>
      <c r="D57" s="32"/>
      <c r="E57" s="22" t="s">
        <v>5</v>
      </c>
      <c r="F57" s="17">
        <v>225613</v>
      </c>
      <c r="G57" s="17">
        <v>520774</v>
      </c>
      <c r="H57" s="17">
        <v>999754</v>
      </c>
      <c r="I57" s="17">
        <v>1269292</v>
      </c>
      <c r="J57" s="17">
        <v>1295648</v>
      </c>
      <c r="K57" s="22" t="s">
        <v>303</v>
      </c>
      <c r="L57" s="22" t="s">
        <v>307</v>
      </c>
      <c r="M57" s="17">
        <v>1423971</v>
      </c>
    </row>
    <row r="58" spans="1:13" ht="12.75">
      <c r="A58" s="69"/>
      <c r="B58" s="8" t="s">
        <v>6</v>
      </c>
      <c r="C58" s="8"/>
      <c r="D58" s="32"/>
      <c r="E58" s="22" t="s">
        <v>7</v>
      </c>
      <c r="F58" s="17">
        <v>3277</v>
      </c>
      <c r="G58" s="17">
        <v>12257</v>
      </c>
      <c r="H58" s="17">
        <v>12424</v>
      </c>
      <c r="I58" s="17">
        <v>12390</v>
      </c>
      <c r="J58" s="17">
        <v>11560</v>
      </c>
      <c r="K58" s="22" t="s">
        <v>304</v>
      </c>
      <c r="L58" s="22" t="s">
        <v>311</v>
      </c>
      <c r="M58" s="17">
        <v>12134</v>
      </c>
    </row>
    <row r="59" spans="1:13" ht="12.75">
      <c r="A59" s="69"/>
      <c r="B59" s="19"/>
      <c r="C59" s="8" t="s">
        <v>13</v>
      </c>
      <c r="D59" s="32"/>
      <c r="E59" s="17">
        <v>1145000</v>
      </c>
      <c r="F59" s="17">
        <v>1979787</v>
      </c>
      <c r="G59" s="17">
        <v>2545020</v>
      </c>
      <c r="H59" s="17">
        <v>3293569</v>
      </c>
      <c r="I59" s="17">
        <v>3531424</v>
      </c>
      <c r="J59" s="22" t="s">
        <v>301</v>
      </c>
      <c r="K59" s="22" t="s">
        <v>305</v>
      </c>
      <c r="L59" s="22" t="s">
        <v>308</v>
      </c>
      <c r="M59" s="17">
        <v>3899932</v>
      </c>
    </row>
    <row r="60" spans="1:13" ht="12.75">
      <c r="A60" s="49" t="s">
        <v>35</v>
      </c>
      <c r="B60" s="8"/>
      <c r="C60" s="8"/>
      <c r="D60" s="32"/>
      <c r="E60" s="17"/>
      <c r="F60" s="17"/>
      <c r="G60" s="17"/>
      <c r="H60" s="17"/>
      <c r="I60" s="19"/>
      <c r="J60" s="17"/>
      <c r="K60" s="17"/>
      <c r="L60" s="17"/>
      <c r="M60" s="17"/>
    </row>
    <row r="61" spans="1:13" ht="12.75">
      <c r="A61" s="29"/>
      <c r="B61" s="8" t="s">
        <v>19</v>
      </c>
      <c r="C61" s="8"/>
      <c r="D61" s="32"/>
      <c r="E61" s="22" t="s">
        <v>154</v>
      </c>
      <c r="F61" s="17">
        <v>9989</v>
      </c>
      <c r="G61" s="17">
        <v>8813</v>
      </c>
      <c r="H61" s="17">
        <v>10277</v>
      </c>
      <c r="I61" s="22" t="s">
        <v>155</v>
      </c>
      <c r="J61" s="17">
        <f>(J51/132283966)*1000000</f>
        <v>10946.836897829326</v>
      </c>
      <c r="K61" s="22" t="s">
        <v>274</v>
      </c>
      <c r="L61" s="22" t="s">
        <v>309</v>
      </c>
      <c r="M61" s="17">
        <v>14404</v>
      </c>
    </row>
    <row r="62" spans="1:13" ht="12.75">
      <c r="A62" s="69"/>
      <c r="B62" s="8" t="s">
        <v>17</v>
      </c>
      <c r="C62" s="8"/>
      <c r="D62" s="32"/>
      <c r="E62" s="22" t="s">
        <v>5</v>
      </c>
      <c r="F62" s="17">
        <v>8676</v>
      </c>
      <c r="G62" s="17">
        <v>10437</v>
      </c>
      <c r="H62" s="17">
        <v>11902</v>
      </c>
      <c r="I62" s="22" t="s">
        <v>156</v>
      </c>
      <c r="J62" s="17">
        <v>12018</v>
      </c>
      <c r="K62" s="22" t="s">
        <v>275</v>
      </c>
      <c r="L62" s="22" t="s">
        <v>157</v>
      </c>
      <c r="M62" s="17">
        <v>12173</v>
      </c>
    </row>
    <row r="63" spans="1:13" ht="12.75">
      <c r="A63" s="69"/>
      <c r="B63" s="8" t="s">
        <v>6</v>
      </c>
      <c r="C63" s="8"/>
      <c r="D63" s="32"/>
      <c r="E63" s="22" t="s">
        <v>7</v>
      </c>
      <c r="F63" s="17">
        <v>1055</v>
      </c>
      <c r="G63" s="17">
        <v>1794</v>
      </c>
      <c r="H63" s="17">
        <v>2244</v>
      </c>
      <c r="I63" s="17">
        <v>2726</v>
      </c>
      <c r="J63" s="17">
        <v>2514</v>
      </c>
      <c r="K63" s="22" t="s">
        <v>276</v>
      </c>
      <c r="L63" s="22" t="s">
        <v>279</v>
      </c>
      <c r="M63" s="17">
        <v>2651</v>
      </c>
    </row>
    <row r="64" spans="1:13" ht="12.75">
      <c r="A64" s="49" t="s">
        <v>38</v>
      </c>
      <c r="B64" s="30"/>
      <c r="C64" s="30"/>
      <c r="D64" s="31"/>
      <c r="E64" s="30"/>
      <c r="F64" s="30"/>
      <c r="G64" s="30"/>
      <c r="H64" s="30"/>
      <c r="I64" s="30"/>
      <c r="J64" s="30"/>
      <c r="K64" s="30"/>
      <c r="L64" s="30"/>
      <c r="M64" s="30"/>
    </row>
    <row r="65" spans="1:13" ht="12.75">
      <c r="A65" s="49"/>
      <c r="B65" s="8" t="s">
        <v>19</v>
      </c>
      <c r="C65" s="8"/>
      <c r="D65" s="32"/>
      <c r="E65" s="17">
        <v>41171</v>
      </c>
      <c r="F65" s="17">
        <v>67879</v>
      </c>
      <c r="G65" s="17">
        <v>70186</v>
      </c>
      <c r="H65" s="17">
        <v>69759</v>
      </c>
      <c r="I65" s="22" t="s">
        <v>160</v>
      </c>
      <c r="J65" s="17">
        <v>68268</v>
      </c>
      <c r="K65" s="22" t="s">
        <v>277</v>
      </c>
      <c r="L65" s="22" t="s">
        <v>158</v>
      </c>
      <c r="M65" s="17">
        <v>71904</v>
      </c>
    </row>
    <row r="66" spans="1:13" ht="12.75">
      <c r="A66" s="69"/>
      <c r="B66" s="8" t="s">
        <v>17</v>
      </c>
      <c r="C66" s="8"/>
      <c r="D66" s="32"/>
      <c r="E66" s="22" t="s">
        <v>5</v>
      </c>
      <c r="F66" s="17">
        <v>12313</v>
      </c>
      <c r="G66" s="17">
        <v>23796</v>
      </c>
      <c r="H66" s="17">
        <v>35611</v>
      </c>
      <c r="I66" s="22" t="s">
        <v>161</v>
      </c>
      <c r="J66" s="17">
        <v>45605</v>
      </c>
      <c r="K66" s="22" t="s">
        <v>278</v>
      </c>
      <c r="L66" s="22" t="s">
        <v>159</v>
      </c>
      <c r="M66" s="17">
        <v>50462</v>
      </c>
    </row>
    <row r="67" spans="1:13" ht="12.75">
      <c r="A67" s="69"/>
      <c r="B67" s="8" t="s">
        <v>6</v>
      </c>
      <c r="C67" s="8"/>
      <c r="D67" s="32"/>
      <c r="E67" s="22" t="s">
        <v>7</v>
      </c>
      <c r="F67" s="17">
        <v>60</v>
      </c>
      <c r="G67" s="17">
        <v>204</v>
      </c>
      <c r="H67" s="17">
        <v>191</v>
      </c>
      <c r="I67" s="17">
        <v>204.8</v>
      </c>
      <c r="J67" s="17">
        <v>195.94</v>
      </c>
      <c r="K67" s="17">
        <v>198</v>
      </c>
      <c r="L67" s="17">
        <v>202</v>
      </c>
      <c r="M67" s="17">
        <v>205</v>
      </c>
    </row>
    <row r="68" spans="1:13" ht="12.75">
      <c r="A68" s="49" t="s">
        <v>39</v>
      </c>
      <c r="B68" s="8"/>
      <c r="C68" s="8"/>
      <c r="D68" s="32"/>
      <c r="E68" s="17"/>
      <c r="F68" s="17"/>
      <c r="G68" s="17"/>
      <c r="H68" s="17"/>
      <c r="I68" s="19"/>
      <c r="J68" s="17"/>
      <c r="K68" s="17"/>
      <c r="L68" s="17"/>
      <c r="M68" s="17"/>
    </row>
    <row r="69" spans="1:13" ht="12.75">
      <c r="A69" s="29"/>
      <c r="B69" s="8" t="s">
        <v>19</v>
      </c>
      <c r="C69" s="8"/>
      <c r="D69" s="32"/>
      <c r="E69" s="17">
        <v>668</v>
      </c>
      <c r="F69" s="17">
        <v>737</v>
      </c>
      <c r="G69" s="17">
        <v>551</v>
      </c>
      <c r="H69" s="17">
        <v>506</v>
      </c>
      <c r="I69" s="22" t="s">
        <v>162</v>
      </c>
      <c r="J69" s="17">
        <v>516</v>
      </c>
      <c r="K69" s="22" t="s">
        <v>280</v>
      </c>
      <c r="L69" s="22" t="s">
        <v>310</v>
      </c>
      <c r="M69" s="17">
        <v>597</v>
      </c>
    </row>
    <row r="70" spans="1:13" ht="12.75">
      <c r="A70" s="69"/>
      <c r="B70" s="8" t="s">
        <v>17</v>
      </c>
      <c r="C70" s="8"/>
      <c r="D70" s="32"/>
      <c r="E70" s="22" t="s">
        <v>5</v>
      </c>
      <c r="F70" s="17">
        <v>866</v>
      </c>
      <c r="G70" s="17">
        <v>854</v>
      </c>
      <c r="H70" s="17">
        <v>738</v>
      </c>
      <c r="I70" s="22" t="s">
        <v>163</v>
      </c>
      <c r="J70" s="17">
        <v>694</v>
      </c>
      <c r="K70" s="22" t="s">
        <v>281</v>
      </c>
      <c r="L70" s="17">
        <v>703</v>
      </c>
      <c r="M70" s="17">
        <v>707</v>
      </c>
    </row>
    <row r="71" spans="1:13" ht="12.75">
      <c r="A71" s="69"/>
      <c r="B71" s="8" t="s">
        <v>6</v>
      </c>
      <c r="C71" s="8"/>
      <c r="D71" s="32"/>
      <c r="E71" s="22" t="s">
        <v>7</v>
      </c>
      <c r="F71" s="17">
        <v>21</v>
      </c>
      <c r="G71" s="17">
        <v>36</v>
      </c>
      <c r="H71" s="17">
        <v>45</v>
      </c>
      <c r="I71" s="17">
        <v>55</v>
      </c>
      <c r="J71" s="17">
        <v>50</v>
      </c>
      <c r="K71" s="22" t="s">
        <v>164</v>
      </c>
      <c r="L71" s="17">
        <v>53</v>
      </c>
      <c r="M71" s="17">
        <v>53</v>
      </c>
    </row>
    <row r="72" spans="1:13" ht="12.75">
      <c r="A72" s="49" t="s">
        <v>36</v>
      </c>
      <c r="B72" s="8"/>
      <c r="C72" s="40"/>
      <c r="D72" s="32"/>
      <c r="E72" s="17"/>
      <c r="F72" s="17"/>
      <c r="G72" s="17"/>
      <c r="H72" s="17"/>
      <c r="I72" s="19"/>
      <c r="J72" s="17"/>
      <c r="K72" s="17"/>
      <c r="L72" s="17"/>
      <c r="M72" s="17"/>
    </row>
    <row r="73" spans="1:13" ht="12.75">
      <c r="A73" s="49" t="s">
        <v>49</v>
      </c>
      <c r="B73" s="8"/>
      <c r="C73" s="8"/>
      <c r="D73" s="32"/>
      <c r="E73" s="17"/>
      <c r="F73" s="17"/>
      <c r="G73" s="17"/>
      <c r="H73" s="17"/>
      <c r="I73" s="19"/>
      <c r="J73" s="17"/>
      <c r="K73" s="17"/>
      <c r="L73" s="17"/>
      <c r="M73" s="17"/>
    </row>
    <row r="74" spans="1:13" ht="12.75">
      <c r="A74" s="29"/>
      <c r="B74" s="8" t="s">
        <v>20</v>
      </c>
      <c r="C74" s="8"/>
      <c r="D74" s="32"/>
      <c r="E74" s="50">
        <v>14.3</v>
      </c>
      <c r="F74" s="50">
        <v>13.5</v>
      </c>
      <c r="G74" s="50">
        <v>16</v>
      </c>
      <c r="H74" s="50">
        <v>20.3</v>
      </c>
      <c r="I74" s="51" t="s">
        <v>189</v>
      </c>
      <c r="J74" s="50">
        <f>J51/J65</f>
        <v>21.211856213745826</v>
      </c>
      <c r="K74" s="52" t="s">
        <v>84</v>
      </c>
      <c r="L74" s="20">
        <v>21.6</v>
      </c>
      <c r="M74" s="20">
        <v>21.5</v>
      </c>
    </row>
    <row r="75" spans="1:13" ht="12.75">
      <c r="A75" s="69"/>
      <c r="B75" s="8" t="s">
        <v>18</v>
      </c>
      <c r="C75" s="8"/>
      <c r="D75" s="32"/>
      <c r="E75" s="22" t="s">
        <v>5</v>
      </c>
      <c r="F75" s="20">
        <v>10</v>
      </c>
      <c r="G75" s="20">
        <v>12.2</v>
      </c>
      <c r="H75" s="20">
        <v>16.1</v>
      </c>
      <c r="I75" s="52" t="s">
        <v>166</v>
      </c>
      <c r="J75" s="20">
        <v>17.3</v>
      </c>
      <c r="K75" s="52" t="s">
        <v>165</v>
      </c>
      <c r="L75" s="20">
        <v>17.2</v>
      </c>
      <c r="M75" s="20">
        <v>17.1</v>
      </c>
    </row>
    <row r="76" spans="1:13" ht="12.75">
      <c r="A76" s="69"/>
      <c r="B76" s="8" t="s">
        <v>14</v>
      </c>
      <c r="C76" s="8"/>
      <c r="D76" s="32"/>
      <c r="E76" s="22" t="s">
        <v>7</v>
      </c>
      <c r="F76" s="20">
        <v>50</v>
      </c>
      <c r="G76" s="20">
        <v>50</v>
      </c>
      <c r="H76" s="20">
        <v>50</v>
      </c>
      <c r="I76" s="20">
        <v>50</v>
      </c>
      <c r="J76" s="20">
        <v>50</v>
      </c>
      <c r="K76" s="20">
        <v>50</v>
      </c>
      <c r="L76" s="20">
        <v>50</v>
      </c>
      <c r="M76" s="20">
        <v>50</v>
      </c>
    </row>
    <row r="77" spans="1:13" s="35" customFormat="1" ht="12.75">
      <c r="A77" s="2" t="s">
        <v>56</v>
      </c>
      <c r="B77" s="5"/>
      <c r="C77" s="5"/>
      <c r="D77" s="6"/>
      <c r="E77" s="7"/>
      <c r="F77" s="7"/>
      <c r="G77" s="7"/>
      <c r="H77" s="7"/>
      <c r="I77" s="39"/>
      <c r="J77" s="7"/>
      <c r="K77" s="7"/>
      <c r="L77" s="7"/>
      <c r="M77" s="7"/>
    </row>
    <row r="78" spans="1:13" ht="12.75">
      <c r="A78" s="29" t="s">
        <v>63</v>
      </c>
      <c r="B78" s="8"/>
      <c r="C78" s="8"/>
      <c r="D78" s="32"/>
      <c r="E78" s="17"/>
      <c r="F78" s="19"/>
      <c r="G78" s="17"/>
      <c r="H78" s="17"/>
      <c r="I78" s="19"/>
      <c r="J78" s="17"/>
      <c r="K78" s="17"/>
      <c r="L78" s="17"/>
      <c r="M78" s="17"/>
    </row>
    <row r="79" spans="1:13" ht="12.75">
      <c r="A79" s="29" t="s">
        <v>73</v>
      </c>
      <c r="B79" s="8"/>
      <c r="C79" s="8"/>
      <c r="D79" s="32"/>
      <c r="E79" s="17"/>
      <c r="F79" s="17"/>
      <c r="G79" s="17"/>
      <c r="H79" s="17"/>
      <c r="I79" s="19"/>
      <c r="J79" s="17"/>
      <c r="K79" s="17"/>
      <c r="L79" s="17"/>
      <c r="M79" s="17"/>
    </row>
    <row r="80" spans="2:13" ht="12.75">
      <c r="B80" s="8" t="s">
        <v>74</v>
      </c>
      <c r="C80" s="19"/>
      <c r="D80" s="32"/>
      <c r="E80" s="17" t="s">
        <v>11</v>
      </c>
      <c r="F80" s="17" t="s">
        <v>11</v>
      </c>
      <c r="G80" s="22" t="s">
        <v>252</v>
      </c>
      <c r="H80" s="22" t="s">
        <v>253</v>
      </c>
      <c r="I80" s="22" t="s">
        <v>254</v>
      </c>
      <c r="J80" s="22" t="s">
        <v>255</v>
      </c>
      <c r="K80" s="22" t="s">
        <v>256</v>
      </c>
      <c r="L80" s="22" t="s">
        <v>257</v>
      </c>
      <c r="M80" s="17">
        <v>21194</v>
      </c>
    </row>
    <row r="81" spans="2:13" ht="12.75">
      <c r="B81" s="8" t="s">
        <v>6</v>
      </c>
      <c r="C81" s="19"/>
      <c r="D81" s="32"/>
      <c r="E81" s="17">
        <v>790</v>
      </c>
      <c r="F81" s="17">
        <v>2280</v>
      </c>
      <c r="G81" s="17">
        <v>5144</v>
      </c>
      <c r="H81" s="17">
        <v>3244</v>
      </c>
      <c r="I81" s="17">
        <v>2320</v>
      </c>
      <c r="J81" s="17">
        <v>2227</v>
      </c>
      <c r="K81" s="17">
        <v>2161</v>
      </c>
      <c r="L81" s="17">
        <v>2116</v>
      </c>
      <c r="M81" s="17">
        <v>2294</v>
      </c>
    </row>
    <row r="82" spans="2:13" ht="12.75">
      <c r="B82" s="8" t="s">
        <v>245</v>
      </c>
      <c r="C82" s="19"/>
      <c r="D82" s="32"/>
      <c r="E82" s="17">
        <v>490</v>
      </c>
      <c r="F82" s="17">
        <v>760</v>
      </c>
      <c r="G82" s="17">
        <v>965</v>
      </c>
      <c r="H82" s="17">
        <v>859</v>
      </c>
      <c r="I82" s="17">
        <v>802</v>
      </c>
      <c r="J82" s="17">
        <v>833</v>
      </c>
      <c r="K82" s="17">
        <v>765</v>
      </c>
      <c r="L82" s="17">
        <v>814</v>
      </c>
      <c r="M82" s="17">
        <v>760</v>
      </c>
    </row>
    <row r="83" spans="2:13" ht="12.75">
      <c r="B83" s="8" t="s">
        <v>246</v>
      </c>
      <c r="C83" s="19"/>
      <c r="D83" s="32"/>
      <c r="E83" s="17">
        <v>7210</v>
      </c>
      <c r="F83" s="17">
        <v>8950</v>
      </c>
      <c r="G83" s="17">
        <v>8070</v>
      </c>
      <c r="H83" s="17">
        <v>6482</v>
      </c>
      <c r="I83" s="17">
        <v>5489</v>
      </c>
      <c r="J83" s="17">
        <v>5584</v>
      </c>
      <c r="K83" s="17">
        <v>5449</v>
      </c>
      <c r="L83" s="17">
        <v>5321</v>
      </c>
      <c r="M83" s="17">
        <v>5228</v>
      </c>
    </row>
    <row r="84" spans="1:13" ht="12.75">
      <c r="A84" s="29" t="s">
        <v>40</v>
      </c>
      <c r="B84" s="8"/>
      <c r="C84" s="8"/>
      <c r="D84" s="32"/>
      <c r="E84" s="17"/>
      <c r="F84" s="17"/>
      <c r="G84" s="17"/>
      <c r="H84" s="17"/>
      <c r="I84" s="19"/>
      <c r="J84" s="17"/>
      <c r="K84" s="17"/>
      <c r="L84" s="17"/>
      <c r="M84" s="17"/>
    </row>
    <row r="85" spans="1:13" ht="12.75">
      <c r="A85" s="49" t="s">
        <v>76</v>
      </c>
      <c r="B85" s="8"/>
      <c r="C85" s="8"/>
      <c r="D85" s="32"/>
      <c r="E85" s="17"/>
      <c r="F85" s="17"/>
      <c r="G85" s="17"/>
      <c r="H85" s="17"/>
      <c r="I85" s="19"/>
      <c r="J85" s="17"/>
      <c r="K85" s="17"/>
      <c r="L85" s="17"/>
      <c r="M85" s="17"/>
    </row>
    <row r="86" spans="1:13" ht="12.75">
      <c r="A86" s="43"/>
      <c r="B86" s="8" t="s">
        <v>74</v>
      </c>
      <c r="C86" s="8"/>
      <c r="D86" s="32"/>
      <c r="E86" s="20">
        <v>4.7</v>
      </c>
      <c r="F86" s="20">
        <v>3.8</v>
      </c>
      <c r="G86" s="20">
        <v>2.5</v>
      </c>
      <c r="H86" s="20">
        <v>1.7</v>
      </c>
      <c r="I86" s="20">
        <v>1.5</v>
      </c>
      <c r="J86" s="20">
        <v>1.5</v>
      </c>
      <c r="K86" s="20">
        <v>1.5</v>
      </c>
      <c r="L86" s="52" t="s">
        <v>148</v>
      </c>
      <c r="M86" s="20">
        <v>1.4</v>
      </c>
    </row>
    <row r="87" spans="2:13" ht="12.75">
      <c r="B87" s="8" t="s">
        <v>6</v>
      </c>
      <c r="C87" s="19"/>
      <c r="D87" s="32"/>
      <c r="E87" s="17" t="s">
        <v>11</v>
      </c>
      <c r="F87" s="20">
        <v>76.5</v>
      </c>
      <c r="G87" s="20">
        <v>50.4</v>
      </c>
      <c r="H87" s="20">
        <v>33.9</v>
      </c>
      <c r="I87" s="20">
        <f>100*I81/I53</f>
        <v>22.65625</v>
      </c>
      <c r="J87" s="20">
        <v>22.7</v>
      </c>
      <c r="K87" s="20">
        <v>21.8</v>
      </c>
      <c r="L87" s="52" t="s">
        <v>143</v>
      </c>
      <c r="M87" s="20">
        <v>22.3</v>
      </c>
    </row>
    <row r="88" spans="1:13" ht="12.75">
      <c r="A88" s="49" t="s">
        <v>75</v>
      </c>
      <c r="B88" s="8"/>
      <c r="C88" s="8"/>
      <c r="D88" s="32"/>
      <c r="E88" s="17"/>
      <c r="F88" s="17"/>
      <c r="G88" s="17"/>
      <c r="H88" s="17"/>
      <c r="I88" s="53"/>
      <c r="J88" s="17"/>
      <c r="K88" s="17"/>
      <c r="L88" s="17"/>
      <c r="M88" s="17"/>
    </row>
    <row r="89" spans="1:13" ht="12.75">
      <c r="A89" s="69"/>
      <c r="B89" s="8" t="s">
        <v>25</v>
      </c>
      <c r="C89" s="8"/>
      <c r="D89" s="32"/>
      <c r="E89" s="20">
        <v>5.1</v>
      </c>
      <c r="F89" s="20">
        <v>3.9</v>
      </c>
      <c r="G89" s="20">
        <v>2.6</v>
      </c>
      <c r="H89" s="52" t="s">
        <v>149</v>
      </c>
      <c r="I89" s="52" t="s">
        <v>145</v>
      </c>
      <c r="J89" s="52" t="s">
        <v>144</v>
      </c>
      <c r="K89" s="52" t="s">
        <v>144</v>
      </c>
      <c r="L89" s="52" t="s">
        <v>149</v>
      </c>
      <c r="M89" s="20">
        <v>1.7</v>
      </c>
    </row>
    <row r="90" spans="1:13" ht="12.75">
      <c r="A90" s="69"/>
      <c r="B90" s="8" t="s">
        <v>16</v>
      </c>
      <c r="C90" s="8"/>
      <c r="D90" s="32"/>
      <c r="E90" s="22" t="s">
        <v>147</v>
      </c>
      <c r="F90" s="20">
        <v>8.1</v>
      </c>
      <c r="G90" s="20">
        <v>9</v>
      </c>
      <c r="H90" s="20">
        <v>7.6</v>
      </c>
      <c r="I90" s="52" t="s">
        <v>146</v>
      </c>
      <c r="J90" s="20">
        <v>5.7</v>
      </c>
      <c r="K90" s="20">
        <v>5.6</v>
      </c>
      <c r="L90" s="20">
        <v>5.5</v>
      </c>
      <c r="M90" s="20">
        <v>5.9</v>
      </c>
    </row>
    <row r="91" spans="1:13" ht="12.75">
      <c r="A91" s="29" t="s">
        <v>50</v>
      </c>
      <c r="B91" s="8"/>
      <c r="C91" s="8"/>
      <c r="D91" s="32"/>
      <c r="E91" s="17"/>
      <c r="F91" s="17"/>
      <c r="G91" s="17"/>
      <c r="H91" s="17"/>
      <c r="I91" s="54"/>
      <c r="J91" s="17"/>
      <c r="K91" s="17"/>
      <c r="L91" s="17"/>
      <c r="M91" s="17"/>
    </row>
    <row r="92" spans="1:13" ht="12.75">
      <c r="A92" s="49" t="s">
        <v>51</v>
      </c>
      <c r="B92" s="8"/>
      <c r="C92" s="8"/>
      <c r="D92" s="32"/>
      <c r="E92" s="17"/>
      <c r="F92" s="17"/>
      <c r="G92" s="17"/>
      <c r="H92" s="17"/>
      <c r="I92" s="53"/>
      <c r="J92" s="17"/>
      <c r="K92" s="17"/>
      <c r="L92" s="17"/>
      <c r="M92" s="17"/>
    </row>
    <row r="93" spans="1:13" ht="12.75">
      <c r="A93" s="69"/>
      <c r="B93" s="8" t="s">
        <v>25</v>
      </c>
      <c r="C93" s="8"/>
      <c r="D93" s="32"/>
      <c r="E93" s="17" t="s">
        <v>11</v>
      </c>
      <c r="F93" s="20">
        <v>5.6</v>
      </c>
      <c r="G93" s="20">
        <v>3.5</v>
      </c>
      <c r="H93" s="20">
        <v>2.4</v>
      </c>
      <c r="I93" s="20">
        <v>2.1</v>
      </c>
      <c r="J93" s="20">
        <v>2.1</v>
      </c>
      <c r="K93" s="20">
        <v>2</v>
      </c>
      <c r="L93" s="20">
        <v>2</v>
      </c>
      <c r="M93" s="20">
        <v>1.9</v>
      </c>
    </row>
    <row r="94" spans="1:13" ht="12.75">
      <c r="A94" s="69"/>
      <c r="B94" s="8" t="s">
        <v>16</v>
      </c>
      <c r="C94" s="8"/>
      <c r="D94" s="32"/>
      <c r="E94" s="17" t="s">
        <v>11</v>
      </c>
      <c r="F94" s="20">
        <v>22.9</v>
      </c>
      <c r="G94" s="20">
        <v>50.9</v>
      </c>
      <c r="H94" s="20">
        <v>34.3</v>
      </c>
      <c r="I94" s="20">
        <v>22.8</v>
      </c>
      <c r="J94" s="20">
        <v>23.1</v>
      </c>
      <c r="K94" s="20">
        <v>21.9</v>
      </c>
      <c r="L94" s="20">
        <v>21.4</v>
      </c>
      <c r="M94" s="20">
        <v>22.7</v>
      </c>
    </row>
    <row r="95" spans="1:13" ht="12.75">
      <c r="A95" s="49" t="s">
        <v>34</v>
      </c>
      <c r="B95" s="8"/>
      <c r="C95" s="8"/>
      <c r="D95" s="32"/>
      <c r="E95" s="17"/>
      <c r="F95" s="17"/>
      <c r="G95" s="17"/>
      <c r="H95" s="17"/>
      <c r="I95" s="17"/>
      <c r="J95" s="17"/>
      <c r="K95" s="17"/>
      <c r="L95" s="17"/>
      <c r="M95" s="17"/>
    </row>
    <row r="96" spans="1:13" ht="12.75">
      <c r="A96" s="69"/>
      <c r="B96" s="8" t="s">
        <v>25</v>
      </c>
      <c r="C96" s="8"/>
      <c r="D96" s="32"/>
      <c r="E96" s="17" t="s">
        <v>11</v>
      </c>
      <c r="F96" s="20">
        <v>5.6</v>
      </c>
      <c r="G96" s="20">
        <v>3.7</v>
      </c>
      <c r="H96" s="20">
        <v>2.8</v>
      </c>
      <c r="I96" s="20">
        <v>2.5</v>
      </c>
      <c r="J96" s="20">
        <v>2.5</v>
      </c>
      <c r="K96" s="20">
        <v>2.5</v>
      </c>
      <c r="L96" s="20">
        <v>2.4</v>
      </c>
      <c r="M96" s="20">
        <v>2.3</v>
      </c>
    </row>
    <row r="97" spans="1:13" ht="13.5" thickBot="1">
      <c r="A97" s="72"/>
      <c r="B97" s="55" t="s">
        <v>16</v>
      </c>
      <c r="C97" s="55"/>
      <c r="D97" s="56"/>
      <c r="E97" s="23" t="s">
        <v>11</v>
      </c>
      <c r="F97" s="24">
        <v>8.2</v>
      </c>
      <c r="G97" s="24">
        <v>9.1</v>
      </c>
      <c r="H97" s="24">
        <v>7.7</v>
      </c>
      <c r="I97" s="24">
        <v>6.2</v>
      </c>
      <c r="J97" s="24">
        <v>5.8</v>
      </c>
      <c r="K97" s="24">
        <v>5.6</v>
      </c>
      <c r="L97" s="24">
        <v>5.6</v>
      </c>
      <c r="M97" s="24">
        <v>6</v>
      </c>
    </row>
    <row r="98" spans="1:13" ht="12.75">
      <c r="A98" s="69"/>
      <c r="B98" s="8"/>
      <c r="C98" s="8"/>
      <c r="D98" s="8"/>
      <c r="E98" s="17"/>
      <c r="F98" s="20"/>
      <c r="G98" s="20"/>
      <c r="H98" s="20"/>
      <c r="I98" s="20"/>
      <c r="J98" s="52"/>
      <c r="K98" s="20"/>
      <c r="L98" s="20"/>
      <c r="M98" s="19"/>
    </row>
    <row r="99" spans="1:13" s="33" customFormat="1" ht="14.25">
      <c r="A99" s="1" t="s">
        <v>88</v>
      </c>
      <c r="B99" s="1"/>
      <c r="C99" s="8"/>
      <c r="D99" s="8"/>
      <c r="E99" s="8"/>
      <c r="F99" s="9"/>
      <c r="G99" s="9"/>
      <c r="H99" s="10"/>
      <c r="I99" s="10"/>
      <c r="J99" s="11"/>
      <c r="K99" s="12"/>
      <c r="L99" s="10"/>
      <c r="M99" s="10"/>
    </row>
    <row r="100" spans="1:13" s="33" customFormat="1" ht="14.25">
      <c r="A100" s="1"/>
      <c r="B100" s="1"/>
      <c r="C100" s="8"/>
      <c r="D100" s="8"/>
      <c r="E100" s="8"/>
      <c r="F100" s="9"/>
      <c r="G100" s="9"/>
      <c r="H100" s="10"/>
      <c r="I100" s="10"/>
      <c r="J100" s="11"/>
      <c r="K100" s="12"/>
      <c r="L100" s="10"/>
      <c r="M100" s="10"/>
    </row>
    <row r="101" spans="1:13" ht="12.75">
      <c r="A101" s="1" t="s">
        <v>71</v>
      </c>
      <c r="B101" s="8"/>
      <c r="C101" s="8"/>
      <c r="D101" s="8"/>
      <c r="E101" s="17"/>
      <c r="F101" s="20"/>
      <c r="G101" s="20"/>
      <c r="H101" s="20"/>
      <c r="I101" s="20"/>
      <c r="J101" s="52"/>
      <c r="K101" s="20"/>
      <c r="L101" s="20"/>
      <c r="M101" s="19"/>
    </row>
    <row r="102" spans="1:14" ht="15.75">
      <c r="A102" s="73"/>
      <c r="B102" s="57"/>
      <c r="C102" s="67" t="s">
        <v>0</v>
      </c>
      <c r="D102" s="18" t="s">
        <v>65</v>
      </c>
      <c r="E102" s="57"/>
      <c r="F102" s="19"/>
      <c r="G102" s="58"/>
      <c r="H102" s="59"/>
      <c r="I102" s="59"/>
      <c r="J102" s="59"/>
      <c r="K102" s="19"/>
      <c r="L102" s="59"/>
      <c r="M102" s="59"/>
      <c r="N102" s="61"/>
    </row>
    <row r="103" spans="1:14" ht="15.75">
      <c r="A103" s="73"/>
      <c r="B103" s="57"/>
      <c r="C103" s="67" t="s">
        <v>2</v>
      </c>
      <c r="D103" s="18" t="s">
        <v>67</v>
      </c>
      <c r="E103" s="57"/>
      <c r="F103" s="19"/>
      <c r="G103" s="58"/>
      <c r="H103" s="59"/>
      <c r="I103" s="59"/>
      <c r="J103" s="59"/>
      <c r="K103" s="19"/>
      <c r="L103" s="59"/>
      <c r="M103" s="59"/>
      <c r="N103" s="61"/>
    </row>
    <row r="104" spans="1:14" ht="15.75">
      <c r="A104" s="73"/>
      <c r="B104" s="57"/>
      <c r="C104" s="67" t="s">
        <v>3</v>
      </c>
      <c r="D104" s="21" t="s">
        <v>68</v>
      </c>
      <c r="E104" s="57"/>
      <c r="F104" s="19"/>
      <c r="G104" s="58"/>
      <c r="H104" s="59"/>
      <c r="I104" s="59"/>
      <c r="J104" s="59"/>
      <c r="K104" s="19"/>
      <c r="L104" s="59"/>
      <c r="M104" s="59"/>
      <c r="N104" s="61"/>
    </row>
    <row r="105" spans="1:14" ht="15.75">
      <c r="A105" s="73"/>
      <c r="B105" s="57"/>
      <c r="C105" s="67"/>
      <c r="D105" s="21" t="s">
        <v>27</v>
      </c>
      <c r="E105" s="57"/>
      <c r="F105" s="19"/>
      <c r="G105" s="58"/>
      <c r="H105" s="59"/>
      <c r="I105" s="59"/>
      <c r="J105" s="59"/>
      <c r="K105" s="19"/>
      <c r="L105" s="59"/>
      <c r="M105" s="59"/>
      <c r="N105" s="61"/>
    </row>
    <row r="106" spans="1:14" ht="15.75">
      <c r="A106" s="73"/>
      <c r="B106" s="57"/>
      <c r="C106" s="67"/>
      <c r="D106" s="21" t="s">
        <v>64</v>
      </c>
      <c r="E106" s="57"/>
      <c r="F106" s="19"/>
      <c r="G106" s="58"/>
      <c r="H106" s="59"/>
      <c r="I106" s="59"/>
      <c r="J106" s="59"/>
      <c r="K106" s="19"/>
      <c r="L106" s="59"/>
      <c r="M106" s="59"/>
      <c r="N106" s="61"/>
    </row>
    <row r="107" spans="1:14" ht="15.75">
      <c r="A107" s="73"/>
      <c r="B107" s="57"/>
      <c r="C107" s="67" t="s">
        <v>4</v>
      </c>
      <c r="D107" s="18" t="s">
        <v>72</v>
      </c>
      <c r="E107" s="57"/>
      <c r="F107" s="19"/>
      <c r="G107" s="58"/>
      <c r="H107" s="59"/>
      <c r="I107" s="59"/>
      <c r="J107" s="59"/>
      <c r="K107" s="19"/>
      <c r="L107" s="59"/>
      <c r="M107" s="59"/>
      <c r="N107" s="61"/>
    </row>
    <row r="108" spans="1:14" ht="12.75">
      <c r="A108" s="73"/>
      <c r="B108" s="57"/>
      <c r="C108" s="67" t="s">
        <v>5</v>
      </c>
      <c r="D108" s="62" t="s">
        <v>190</v>
      </c>
      <c r="E108" s="57"/>
      <c r="F108" s="19"/>
      <c r="G108" s="58"/>
      <c r="H108" s="19"/>
      <c r="I108" s="19"/>
      <c r="J108" s="63"/>
      <c r="K108" s="19"/>
      <c r="L108" s="63"/>
      <c r="M108" s="63"/>
      <c r="N108" s="60"/>
    </row>
    <row r="109" spans="1:14" ht="12.75">
      <c r="A109" s="73"/>
      <c r="B109" s="57"/>
      <c r="C109" s="67" t="s">
        <v>7</v>
      </c>
      <c r="D109" s="62" t="s">
        <v>66</v>
      </c>
      <c r="E109" s="57"/>
      <c r="F109" s="19"/>
      <c r="G109" s="58"/>
      <c r="H109" s="19"/>
      <c r="I109" s="19"/>
      <c r="J109" s="63"/>
      <c r="K109" s="19"/>
      <c r="L109" s="63"/>
      <c r="M109" s="63"/>
      <c r="N109" s="60"/>
    </row>
    <row r="110" spans="1:13" ht="19.5">
      <c r="A110" s="64"/>
      <c r="B110" s="8"/>
      <c r="C110" s="74"/>
      <c r="D110" s="18"/>
      <c r="E110" s="19"/>
      <c r="F110" s="19"/>
      <c r="G110" s="17"/>
      <c r="H110" s="17"/>
      <c r="I110" s="17"/>
      <c r="J110" s="17"/>
      <c r="K110" s="17"/>
      <c r="L110" s="17"/>
      <c r="M110" s="19"/>
    </row>
    <row r="111" spans="1:13" ht="12.75">
      <c r="A111" s="65" t="s">
        <v>69</v>
      </c>
      <c r="B111" s="66"/>
      <c r="C111" s="75"/>
      <c r="D111" s="18"/>
      <c r="E111" s="18"/>
      <c r="F111" s="18"/>
      <c r="G111" s="19"/>
      <c r="H111" s="57"/>
      <c r="I111" s="19"/>
      <c r="J111" s="63"/>
      <c r="K111" s="63"/>
      <c r="L111" s="63"/>
      <c r="M111" s="19"/>
    </row>
    <row r="112" spans="1:13" ht="12.75">
      <c r="A112" s="73"/>
      <c r="B112" s="57"/>
      <c r="C112" s="67" t="s">
        <v>8</v>
      </c>
      <c r="D112" s="18" t="s">
        <v>140</v>
      </c>
      <c r="E112" s="18"/>
      <c r="F112" s="18"/>
      <c r="G112" s="19"/>
      <c r="H112" s="19"/>
      <c r="I112" s="19"/>
      <c r="J112" s="63"/>
      <c r="K112" s="63"/>
      <c r="L112" s="63"/>
      <c r="M112" s="19"/>
    </row>
    <row r="113" spans="1:13" ht="12.75">
      <c r="A113" s="73"/>
      <c r="B113" s="57"/>
      <c r="C113" s="67"/>
      <c r="D113" s="18" t="s">
        <v>139</v>
      </c>
      <c r="E113" s="18"/>
      <c r="F113" s="18"/>
      <c r="G113" s="19"/>
      <c r="H113" s="19"/>
      <c r="I113" s="19"/>
      <c r="J113" s="63"/>
      <c r="K113" s="63"/>
      <c r="L113" s="63"/>
      <c r="M113" s="19"/>
    </row>
    <row r="114" spans="1:13" ht="12.75">
      <c r="A114" s="73"/>
      <c r="B114" s="57"/>
      <c r="C114" s="67" t="s">
        <v>9</v>
      </c>
      <c r="D114" s="18" t="s">
        <v>85</v>
      </c>
      <c r="E114" s="18"/>
      <c r="F114" s="18"/>
      <c r="G114" s="19"/>
      <c r="H114" s="19"/>
      <c r="I114" s="19"/>
      <c r="J114" s="63"/>
      <c r="K114" s="63"/>
      <c r="L114" s="63"/>
      <c r="M114" s="19"/>
    </row>
    <row r="115" spans="1:13" ht="12.75">
      <c r="A115" s="73"/>
      <c r="B115" s="57"/>
      <c r="C115" s="67"/>
      <c r="D115" s="18" t="s">
        <v>77</v>
      </c>
      <c r="E115" s="18"/>
      <c r="F115" s="18"/>
      <c r="G115" s="19"/>
      <c r="H115" s="19"/>
      <c r="I115" s="19"/>
      <c r="J115" s="63"/>
      <c r="K115" s="63"/>
      <c r="L115" s="63"/>
      <c r="M115" s="19"/>
    </row>
    <row r="116" spans="1:13" ht="12.75">
      <c r="A116" s="73"/>
      <c r="B116" s="57"/>
      <c r="C116" s="67" t="s">
        <v>10</v>
      </c>
      <c r="D116" s="18" t="s">
        <v>167</v>
      </c>
      <c r="E116" s="18"/>
      <c r="F116" s="18"/>
      <c r="G116" s="19"/>
      <c r="H116" s="19"/>
      <c r="I116" s="19"/>
      <c r="J116" s="63"/>
      <c r="K116" s="63"/>
      <c r="L116" s="63"/>
      <c r="M116" s="19"/>
    </row>
    <row r="117" spans="1:13" ht="12.75">
      <c r="A117" s="73"/>
      <c r="B117" s="57"/>
      <c r="C117" s="67" t="s">
        <v>12</v>
      </c>
      <c r="D117" s="18" t="s">
        <v>168</v>
      </c>
      <c r="E117" s="18"/>
      <c r="F117" s="18"/>
      <c r="G117" s="19"/>
      <c r="H117" s="19"/>
      <c r="I117" s="19"/>
      <c r="J117" s="63"/>
      <c r="K117" s="63"/>
      <c r="L117" s="63"/>
      <c r="M117" s="19"/>
    </row>
    <row r="118" spans="1:13" ht="12.75">
      <c r="A118" s="73"/>
      <c r="B118" s="57"/>
      <c r="C118" s="67" t="s">
        <v>15</v>
      </c>
      <c r="D118" s="18" t="s">
        <v>169</v>
      </c>
      <c r="E118" s="18"/>
      <c r="F118" s="18"/>
      <c r="G118" s="19"/>
      <c r="H118" s="19"/>
      <c r="I118" s="19"/>
      <c r="J118" s="63"/>
      <c r="K118" s="63"/>
      <c r="L118" s="63"/>
      <c r="M118" s="19"/>
    </row>
    <row r="119" spans="1:13" ht="12.75">
      <c r="A119" s="73"/>
      <c r="B119" s="57"/>
      <c r="C119" s="67" t="s">
        <v>60</v>
      </c>
      <c r="D119" s="18" t="s">
        <v>170</v>
      </c>
      <c r="E119" s="18"/>
      <c r="F119" s="18"/>
      <c r="G119" s="19"/>
      <c r="H119" s="19"/>
      <c r="I119" s="19"/>
      <c r="J119" s="63"/>
      <c r="K119" s="63"/>
      <c r="L119" s="63"/>
      <c r="M119" s="19"/>
    </row>
    <row r="120" spans="2:13" ht="12.75">
      <c r="B120" s="19"/>
      <c r="C120" s="67" t="s">
        <v>59</v>
      </c>
      <c r="D120" s="18" t="s">
        <v>171</v>
      </c>
      <c r="E120" s="18"/>
      <c r="F120" s="18"/>
      <c r="G120" s="19"/>
      <c r="H120" s="19"/>
      <c r="I120" s="19"/>
      <c r="J120" s="63"/>
      <c r="K120" s="63"/>
      <c r="L120" s="63"/>
      <c r="M120" s="19"/>
    </row>
    <row r="121" spans="2:13" ht="12.75">
      <c r="B121" s="19"/>
      <c r="C121" s="67"/>
      <c r="D121" s="18" t="s">
        <v>153</v>
      </c>
      <c r="E121" s="18"/>
      <c r="F121" s="18"/>
      <c r="G121" s="19"/>
      <c r="H121" s="19"/>
      <c r="I121" s="19"/>
      <c r="J121" s="63"/>
      <c r="K121" s="63"/>
      <c r="L121" s="63"/>
      <c r="M121" s="19"/>
    </row>
    <row r="122" spans="2:13" ht="12.75">
      <c r="B122" s="19"/>
      <c r="C122" s="67" t="s">
        <v>58</v>
      </c>
      <c r="D122" s="18" t="s">
        <v>86</v>
      </c>
      <c r="E122" s="18"/>
      <c r="F122" s="18"/>
      <c r="G122" s="19"/>
      <c r="H122" s="19"/>
      <c r="I122" s="19"/>
      <c r="J122" s="63"/>
      <c r="K122" s="63"/>
      <c r="L122" s="63"/>
      <c r="M122" s="19"/>
    </row>
    <row r="123" spans="2:13" ht="12.75">
      <c r="B123" s="19"/>
      <c r="C123" s="67"/>
      <c r="D123" s="18" t="s">
        <v>78</v>
      </c>
      <c r="E123" s="18"/>
      <c r="F123" s="18"/>
      <c r="G123" s="19"/>
      <c r="H123" s="19"/>
      <c r="I123" s="19"/>
      <c r="J123" s="63"/>
      <c r="K123" s="63"/>
      <c r="L123" s="63"/>
      <c r="M123" s="19"/>
    </row>
    <row r="124" spans="2:13" ht="12.75">
      <c r="B124" s="19"/>
      <c r="C124" s="67" t="s">
        <v>57</v>
      </c>
      <c r="D124" s="18" t="s">
        <v>87</v>
      </c>
      <c r="E124" s="18"/>
      <c r="F124" s="18"/>
      <c r="G124" s="19"/>
      <c r="H124" s="19"/>
      <c r="I124" s="19"/>
      <c r="J124" s="63"/>
      <c r="K124" s="63"/>
      <c r="L124" s="63"/>
      <c r="M124" s="19"/>
    </row>
    <row r="125" spans="2:13" ht="12.75">
      <c r="B125" s="19"/>
      <c r="C125" s="67"/>
      <c r="D125" s="18" t="s">
        <v>79</v>
      </c>
      <c r="E125" s="18"/>
      <c r="F125" s="18"/>
      <c r="G125" s="19"/>
      <c r="H125" s="19"/>
      <c r="I125" s="19"/>
      <c r="J125" s="63"/>
      <c r="K125" s="63"/>
      <c r="L125" s="63"/>
      <c r="M125" s="19"/>
    </row>
    <row r="126" spans="2:13" ht="12.75">
      <c r="B126" s="19"/>
      <c r="C126" s="67"/>
      <c r="D126" s="18"/>
      <c r="E126" s="18"/>
      <c r="F126" s="18"/>
      <c r="G126" s="19"/>
      <c r="H126" s="19"/>
      <c r="I126" s="19"/>
      <c r="J126" s="63"/>
      <c r="K126" s="63"/>
      <c r="L126" s="63"/>
      <c r="M126" s="19"/>
    </row>
    <row r="127" spans="2:13" ht="12.75">
      <c r="B127" s="19"/>
      <c r="C127" s="67"/>
      <c r="D127" s="19"/>
      <c r="E127" s="19"/>
      <c r="F127" s="19"/>
      <c r="G127" s="19"/>
      <c r="H127" s="19"/>
      <c r="I127" s="19"/>
      <c r="J127" s="63"/>
      <c r="K127" s="63"/>
      <c r="L127" s="63"/>
      <c r="M127" s="19"/>
    </row>
  </sheetData>
  <printOptions/>
  <pageMargins left="0.5" right="0.5" top="0.5" bottom="0.5" header="0.25" footer="0.25"/>
  <pageSetup fitToHeight="2" horizontalDpi="300" verticalDpi="300" orientation="landscape" r:id="rId3"/>
  <headerFooter alignWithMargins="0">
    <oddFooter>&amp;R&amp;F     &amp;D     &amp;P of &amp;N</oddFooter>
  </headerFooter>
  <rowBreaks count="1" manualBreakCount="1">
    <brk id="76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NTS Automobile Profile</dc:title>
  <dc:subject/>
  <dc:creator>RF</dc:creator>
  <cp:keywords/>
  <dc:description/>
  <cp:lastModifiedBy>jsedor</cp:lastModifiedBy>
  <cp:lastPrinted>2000-10-16T21:06:27Z</cp:lastPrinted>
  <dcterms:created xsi:type="dcterms:W3CDTF">1999-08-24T14:40:39Z</dcterms:created>
  <dcterms:modified xsi:type="dcterms:W3CDTF">2000-11-28T15:09:42Z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