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2" yWindow="1368" windowWidth="8868" windowHeight="6300" tabRatio="912" activeTab="0"/>
  </bookViews>
  <sheets>
    <sheet name="September 2007" sheetId="1" r:id="rId1"/>
    <sheet name="October 2007" sheetId="2" r:id="rId2"/>
    <sheet name="November 2007" sheetId="3" r:id="rId3"/>
    <sheet name="December 2007" sheetId="4" r:id="rId4"/>
    <sheet name="January 2008" sheetId="5" r:id="rId5"/>
    <sheet name="February 2008" sheetId="6" r:id="rId6"/>
    <sheet name="March 2008" sheetId="7" r:id="rId7"/>
    <sheet name="April 2008" sheetId="8" r:id="rId8"/>
    <sheet name="May 2008" sheetId="9" r:id="rId9"/>
    <sheet name="June 2008" sheetId="10" r:id="rId10"/>
    <sheet name="July 2008" sheetId="11" r:id="rId11"/>
    <sheet name="August 2008" sheetId="12" r:id="rId12"/>
  </sheets>
  <definedNames/>
  <calcPr fullCalcOnLoad="1"/>
</workbook>
</file>

<file path=xl/sharedStrings.xml><?xml version="1.0" encoding="utf-8"?>
<sst xmlns="http://schemas.openxmlformats.org/spreadsheetml/2006/main" count="475" uniqueCount="59">
  <si>
    <t>Contractor Name:</t>
  </si>
  <si>
    <t xml:space="preserve">Payee Name:  </t>
  </si>
  <si>
    <t xml:space="preserve">Address:  </t>
  </si>
  <si>
    <t xml:space="preserve">City, ST, Zip:  </t>
  </si>
  <si>
    <t xml:space="preserve">Type of Entity:  </t>
  </si>
  <si>
    <t xml:space="preserve">Payee Vendor ID No.:  </t>
  </si>
  <si>
    <t>CUMULATIVE</t>
  </si>
  <si>
    <t>SALARIES</t>
  </si>
  <si>
    <t>FRINGE BENEFITS</t>
  </si>
  <si>
    <t>TRAVEL</t>
  </si>
  <si>
    <t>EQUIPMENT</t>
  </si>
  <si>
    <t>SUPPLIES</t>
  </si>
  <si>
    <t>CONTRACTUALS</t>
  </si>
  <si>
    <t>OTHER</t>
  </si>
  <si>
    <t>SUB-TOTAL</t>
  </si>
  <si>
    <t>INDIRECT</t>
  </si>
  <si>
    <t>TOTAL</t>
  </si>
  <si>
    <r>
      <t>LESS:</t>
    </r>
    <r>
      <rPr>
        <b/>
        <sz val="11"/>
        <color indexed="8"/>
        <rFont val="Arial"/>
        <family val="2"/>
      </rPr>
      <t xml:space="preserve">         PROGRAM INCOME</t>
    </r>
  </si>
  <si>
    <t xml:space="preserve">                    ADVANCE REPAYMENT </t>
  </si>
  <si>
    <t>Prepared By:</t>
  </si>
  <si>
    <t>For Internal Use Only: Voucher#</t>
  </si>
  <si>
    <t>Telephone #:</t>
  </si>
  <si>
    <t>Requested Reimbursement for this Month =</t>
  </si>
  <si>
    <t>APPROVED BUDGET</t>
  </si>
  <si>
    <t>CURRENT MONTH</t>
  </si>
  <si>
    <t xml:space="preserve"> BUDGET VARIANCE</t>
  </si>
  <si>
    <t>Date:</t>
  </si>
  <si>
    <t>Telephone / Fax #:</t>
  </si>
  <si>
    <t>EF21-12004</t>
  </si>
  <si>
    <t>Period Covered by this Report (Mo/Yr):</t>
  </si>
  <si>
    <r>
      <t xml:space="preserve">For contractor's services rendered in the performance of the DSHS contract attachment identified below:  </t>
    </r>
    <r>
      <rPr>
        <b/>
        <i/>
        <sz val="11"/>
        <color indexed="8"/>
        <rFont val="Times New Roman"/>
        <family val="1"/>
      </rPr>
      <t xml:space="preserve">                   </t>
    </r>
  </si>
  <si>
    <t>Information below to be entered by DSHS Program and Payment staff:</t>
  </si>
  <si>
    <t>For Internal Use Only -      Date Received</t>
  </si>
  <si>
    <t>DSHS Funding:</t>
  </si>
  <si>
    <t>Information below to be entered by DSHS staff:</t>
  </si>
  <si>
    <t xml:space="preserve">Requisition/PO # </t>
  </si>
  <si>
    <t xml:space="preserve">Requisition/PO# </t>
  </si>
  <si>
    <t>Requisition/PO#</t>
  </si>
  <si>
    <t>Monthly Reimbursement Request for Primary Health Care</t>
  </si>
  <si>
    <t>DSHS Program:</t>
  </si>
  <si>
    <t>CHS/PHC</t>
  </si>
  <si>
    <t xml:space="preserve">                    NON-DSHS FUNDING</t>
  </si>
  <si>
    <t>DSHS Approval By:                                                                                Date:</t>
  </si>
  <si>
    <t>09/2007</t>
  </si>
  <si>
    <t>Contract Term: 9/1/2007 - 8/31/2008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</si>
  <si>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</si>
  <si>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</si>
  <si>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</si>
  <si>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</si>
  <si>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</si>
  <si>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</si>
  <si>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</si>
  <si>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</si>
  <si>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</si>
  <si>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</si>
  <si>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</si>
  <si>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</si>
  <si>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DSHS Contract #</t>
  </si>
  <si>
    <t>Attachment 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</si>
</sst>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\-#,##0.00"/>
    <numFmt numFmtId="169" formatCode="\(&quot;$&quot;#,###.00\)"/>
    <numFmt numFmtId="170" formatCode="mmmm\-yy"/>
    <numFmt numFmtId="171" formatCode="[&lt;=9999999]###\-####;\(###\)\ ###\-####"/>
  </numFmts>
  <fonts count="24"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Georgia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4" fontId="1" fillId="0" borderId="3" xfId="0" applyNumberFormat="1" applyFont="1" applyFill="1" applyBorder="1" applyAlignment="1">
      <alignment horizontal="left" vertical="center" wrapText="1"/>
    </xf>
    <xf numFmtId="44" fontId="1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4" fontId="10" fillId="0" borderId="3" xfId="0" applyNumberFormat="1" applyFont="1" applyFill="1" applyBorder="1" applyAlignment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5" xfId="0" applyNumberFormat="1" applyFont="1" applyFill="1" applyBorder="1" applyAlignment="1">
      <alignment horizontal="left" vertical="center" wrapText="1"/>
    </xf>
    <xf numFmtId="44" fontId="1" fillId="0" borderId="6" xfId="0" applyNumberFormat="1" applyFont="1" applyFill="1" applyBorder="1" applyAlignment="1">
      <alignment horizontal="left" vertical="center" wrapText="1"/>
    </xf>
    <xf numFmtId="44" fontId="1" fillId="0" borderId="3" xfId="0" applyNumberFormat="1" applyFont="1" applyFill="1" applyBorder="1" applyAlignment="1" applyProtection="1">
      <alignment horizontal="left" vertical="center" wrapText="1"/>
      <protection/>
    </xf>
    <xf numFmtId="44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Continuous"/>
    </xf>
    <xf numFmtId="0" fontId="14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Continuous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4" fontId="1" fillId="0" borderId="13" xfId="0" applyNumberFormat="1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vertical="center" wrapText="1"/>
    </xf>
    <xf numFmtId="169" fontId="10" fillId="0" borderId="15" xfId="0" applyNumberFormat="1" applyFont="1" applyFill="1" applyBorder="1" applyAlignment="1">
      <alignment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69" fontId="1" fillId="0" borderId="3" xfId="0" applyNumberFormat="1" applyFont="1" applyFill="1" applyBorder="1" applyAlignment="1" applyProtection="1">
      <alignment vertical="center" wrapText="1"/>
      <protection locked="0"/>
    </xf>
    <xf numFmtId="169" fontId="1" fillId="0" borderId="20" xfId="0" applyNumberFormat="1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167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" xfId="0" applyNumberFormat="1" applyFont="1" applyBorder="1" applyAlignment="1" applyProtection="1">
      <alignment horizontal="right"/>
      <protection/>
    </xf>
    <xf numFmtId="49" fontId="14" fillId="0" borderId="23" xfId="0" applyNumberFormat="1" applyFont="1" applyFill="1" applyBorder="1" applyAlignment="1" applyProtection="1">
      <alignment horizontal="right" vertical="center" wrapText="1"/>
      <protection/>
    </xf>
    <xf numFmtId="49" fontId="13" fillId="0" borderId="4" xfId="0" applyNumberFormat="1" applyFont="1" applyBorder="1" applyAlignment="1" applyProtection="1">
      <alignment horizontal="right"/>
      <protection locked="0"/>
    </xf>
    <xf numFmtId="0" fontId="14" fillId="0" borderId="1" xfId="0" applyFont="1" applyFill="1" applyBorder="1" applyAlignment="1" applyProtection="1">
      <alignment vertical="center" wrapText="1"/>
      <protection/>
    </xf>
    <xf numFmtId="0" fontId="14" fillId="0" borderId="2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3" xfId="0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171" fontId="1" fillId="0" borderId="18" xfId="0" applyNumberFormat="1" applyFont="1" applyFill="1" applyBorder="1" applyAlignment="1" applyProtection="1">
      <alignment horizontal="center" vertical="center" wrapText="1"/>
      <protection/>
    </xf>
    <xf numFmtId="171" fontId="1" fillId="0" borderId="19" xfId="0" applyNumberFormat="1" applyFont="1" applyFill="1" applyBorder="1" applyAlignment="1" applyProtection="1">
      <alignment horizontal="center" vertical="center" wrapText="1"/>
      <protection/>
    </xf>
    <xf numFmtId="44" fontId="1" fillId="0" borderId="5" xfId="0" applyNumberFormat="1" applyFont="1" applyFill="1" applyBorder="1" applyAlignment="1" applyProtection="1">
      <alignment horizontal="left" vertical="center" wrapText="1"/>
      <protection hidden="1" locked="0"/>
    </xf>
    <xf numFmtId="44" fontId="1" fillId="0" borderId="3" xfId="0" applyNumberFormat="1" applyFont="1" applyFill="1" applyBorder="1" applyAlignment="1" applyProtection="1">
      <alignment horizontal="left" vertical="center" wrapText="1"/>
      <protection hidden="1" locked="0"/>
    </xf>
    <xf numFmtId="44" fontId="10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4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9" fontId="9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alignment horizontal="left"/>
      <protection locked="0"/>
    </xf>
    <xf numFmtId="49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2" xfId="0" applyNumberFormat="1" applyFont="1" applyBorder="1" applyAlignment="1" applyProtection="1">
      <alignment horizontal="left"/>
      <protection locked="0"/>
    </xf>
    <xf numFmtId="49" fontId="0" fillId="0" borderId="33" xfId="0" applyNumberFormat="1" applyFont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8" fillId="0" borderId="46" xfId="0" applyFont="1" applyFill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17" fillId="0" borderId="47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/>
    </xf>
    <xf numFmtId="0" fontId="13" fillId="0" borderId="48" xfId="0" applyFont="1" applyBorder="1" applyAlignment="1">
      <alignment/>
    </xf>
    <xf numFmtId="0" fontId="14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17" fillId="0" borderId="47" xfId="0" applyFont="1" applyFill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/>
      <protection/>
    </xf>
    <xf numFmtId="0" fontId="13" fillId="0" borderId="48" xfId="0" applyFont="1" applyBorder="1" applyAlignment="1" applyProtection="1">
      <alignment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9" fillId="0" borderId="34" xfId="0" applyFont="1" applyFill="1" applyBorder="1" applyAlignment="1" applyProtection="1">
      <alignment horizontal="left" vertical="center" wrapText="1"/>
      <protection/>
    </xf>
    <xf numFmtId="0" fontId="15" fillId="0" borderId="37" xfId="0" applyFont="1" applyFill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9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27" xfId="0" applyFont="1" applyFill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wrapText="1"/>
      <protection/>
    </xf>
    <xf numFmtId="49" fontId="9" fillId="0" borderId="28" xfId="0" applyNumberFormat="1" applyFont="1" applyFill="1" applyBorder="1" applyAlignment="1" applyProtection="1">
      <alignment horizontal="left" vertical="center" shrinkToFit="1"/>
      <protection/>
    </xf>
    <xf numFmtId="49" fontId="9" fillId="0" borderId="29" xfId="0" applyNumberFormat="1" applyFont="1" applyFill="1" applyBorder="1" applyAlignment="1" applyProtection="1">
      <alignment horizontal="left" vertical="center" shrinkToFit="1"/>
      <protection/>
    </xf>
    <xf numFmtId="49" fontId="0" fillId="0" borderId="29" xfId="0" applyNumberFormat="1" applyFont="1" applyBorder="1" applyAlignment="1" applyProtection="1">
      <alignment horizontal="left"/>
      <protection/>
    </xf>
    <xf numFmtId="49" fontId="0" fillId="0" borderId="30" xfId="0" applyNumberFormat="1" applyFont="1" applyBorder="1" applyAlignment="1" applyProtection="1">
      <alignment horizontal="left"/>
      <protection/>
    </xf>
    <xf numFmtId="49" fontId="9" fillId="0" borderId="31" xfId="0" applyNumberFormat="1" applyFont="1" applyFill="1" applyBorder="1" applyAlignment="1" applyProtection="1">
      <alignment horizontal="left" vertical="center" wrapText="1"/>
      <protection/>
    </xf>
    <xf numFmtId="49" fontId="9" fillId="0" borderId="32" xfId="0" applyNumberFormat="1" applyFont="1" applyFill="1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 applyProtection="1">
      <alignment horizontal="left"/>
      <protection/>
    </xf>
    <xf numFmtId="49" fontId="0" fillId="0" borderId="33" xfId="0" applyNumberFormat="1" applyFont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12" fillId="0" borderId="46" xfId="0" applyFont="1" applyBorder="1" applyAlignment="1">
      <alignment horizontal="center" vertical="top" wrapText="1"/>
    </xf>
    <xf numFmtId="0" fontId="4" fillId="0" borderId="49" xfId="0" applyFont="1" applyFill="1" applyBorder="1" applyAlignment="1">
      <alignment vertical="center" wrapText="1"/>
    </xf>
    <xf numFmtId="0" fontId="0" fillId="0" borderId="5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hhscx.hhsc.state.tx.us/images/DSHS_Logo_small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971550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76425" y="0"/>
          <a:ext cx="273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4"/>
  <sheetViews>
    <sheetView showGridLines="0" tabSelected="1" zoomScale="90" zoomScaleNormal="90" workbookViewId="0" topLeftCell="A1">
      <selection activeCell="E31" sqref="E31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">
        <v>38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">
        <v>44</v>
      </c>
      <c r="B6" s="104"/>
      <c r="C6" s="104"/>
      <c r="D6" s="104"/>
      <c r="E6" s="105"/>
    </row>
    <row r="7" spans="1:5" ht="15">
      <c r="A7" s="19" t="s">
        <v>0</v>
      </c>
      <c r="B7" s="66"/>
      <c r="C7" s="67"/>
      <c r="D7" s="68"/>
      <c r="E7" s="69"/>
    </row>
    <row r="8" spans="1:5" ht="15">
      <c r="A8" s="19" t="s">
        <v>1</v>
      </c>
      <c r="B8" s="70"/>
      <c r="C8" s="71"/>
      <c r="D8" s="72"/>
      <c r="E8" s="73"/>
    </row>
    <row r="9" spans="1:5" ht="15">
      <c r="A9" s="27" t="s">
        <v>2</v>
      </c>
      <c r="B9" s="74"/>
      <c r="C9" s="75"/>
      <c r="D9" s="23" t="s">
        <v>39</v>
      </c>
      <c r="E9" s="43" t="s">
        <v>40</v>
      </c>
    </row>
    <row r="10" spans="1:5" ht="15">
      <c r="A10" s="27" t="s">
        <v>2</v>
      </c>
      <c r="B10" s="74"/>
      <c r="C10" s="75"/>
      <c r="D10" s="20" t="s">
        <v>35</v>
      </c>
      <c r="E10" s="40"/>
    </row>
    <row r="11" spans="1:5" ht="15">
      <c r="A11" s="19" t="s">
        <v>3</v>
      </c>
      <c r="B11" s="74"/>
      <c r="C11" s="111"/>
      <c r="D11" s="20" t="s">
        <v>57</v>
      </c>
      <c r="E11" s="60"/>
    </row>
    <row r="12" spans="1:5" ht="15">
      <c r="A12" s="19" t="s">
        <v>4</v>
      </c>
      <c r="B12" s="74"/>
      <c r="C12" s="111"/>
      <c r="D12" s="56" t="s">
        <v>58</v>
      </c>
      <c r="E12" s="57"/>
    </row>
    <row r="13" spans="1:5" ht="15">
      <c r="A13" s="19" t="s">
        <v>5</v>
      </c>
      <c r="B13" s="83"/>
      <c r="C13" s="84"/>
      <c r="D13" s="106" t="s">
        <v>29</v>
      </c>
      <c r="E13" s="107"/>
    </row>
    <row r="14" spans="1:5" ht="15.75" thickBot="1">
      <c r="A14" s="21" t="s">
        <v>27</v>
      </c>
      <c r="B14" s="33"/>
      <c r="C14" s="34"/>
      <c r="D14" s="81" t="s">
        <v>45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v>0</v>
      </c>
      <c r="C17" s="7">
        <v>0</v>
      </c>
      <c r="D17" s="8">
        <f>C17</f>
        <v>0</v>
      </c>
      <c r="E17" s="9">
        <f>+B17-D17</f>
        <v>0</v>
      </c>
    </row>
    <row r="18" spans="1:5" ht="15">
      <c r="A18" s="2" t="s">
        <v>8</v>
      </c>
      <c r="B18" s="35">
        <v>0</v>
      </c>
      <c r="C18" s="35">
        <v>0</v>
      </c>
      <c r="D18" s="3">
        <f aca="true" t="shared" si="0" ref="D18:D26">C18</f>
        <v>0</v>
      </c>
      <c r="E18" s="4">
        <f aca="true" t="shared" si="1" ref="E18:E25">+B18-D18</f>
        <v>0</v>
      </c>
    </row>
    <row r="19" spans="1:5" ht="15">
      <c r="A19" s="2" t="s">
        <v>9</v>
      </c>
      <c r="B19" s="35">
        <v>0</v>
      </c>
      <c r="C19" s="35">
        <v>0</v>
      </c>
      <c r="D19" s="3">
        <f t="shared" si="0"/>
        <v>0</v>
      </c>
      <c r="E19" s="4">
        <f t="shared" si="1"/>
        <v>0</v>
      </c>
    </row>
    <row r="20" spans="1:5" ht="15">
      <c r="A20" s="2" t="s">
        <v>10</v>
      </c>
      <c r="B20" s="35">
        <v>0</v>
      </c>
      <c r="C20" s="35">
        <v>0</v>
      </c>
      <c r="D20" s="3">
        <f t="shared" si="0"/>
        <v>0</v>
      </c>
      <c r="E20" s="4">
        <f t="shared" si="1"/>
        <v>0</v>
      </c>
    </row>
    <row r="21" spans="1:5" ht="15">
      <c r="A21" s="2" t="s">
        <v>11</v>
      </c>
      <c r="B21" s="35">
        <v>0</v>
      </c>
      <c r="C21" s="35">
        <v>0</v>
      </c>
      <c r="D21" s="3">
        <f t="shared" si="0"/>
        <v>0</v>
      </c>
      <c r="E21" s="4">
        <f t="shared" si="1"/>
        <v>0</v>
      </c>
    </row>
    <row r="22" spans="1:5" ht="15">
      <c r="A22" s="2" t="s">
        <v>12</v>
      </c>
      <c r="B22" s="35">
        <v>0</v>
      </c>
      <c r="C22" s="35">
        <v>0</v>
      </c>
      <c r="D22" s="3">
        <f t="shared" si="0"/>
        <v>0</v>
      </c>
      <c r="E22" s="4">
        <f t="shared" si="1"/>
        <v>0</v>
      </c>
    </row>
    <row r="23" spans="1:5" ht="15">
      <c r="A23" s="2" t="s">
        <v>13</v>
      </c>
      <c r="B23" s="35">
        <v>0</v>
      </c>
      <c r="C23" s="35">
        <v>0</v>
      </c>
      <c r="D23" s="3">
        <f t="shared" si="0"/>
        <v>0</v>
      </c>
      <c r="E23" s="4">
        <f t="shared" si="1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 t="shared" si="0"/>
        <v>0</v>
      </c>
      <c r="E24" s="4">
        <f>SUM(E17:E23)</f>
        <v>0</v>
      </c>
    </row>
    <row r="25" spans="1:5" ht="15">
      <c r="A25" s="2" t="s">
        <v>15</v>
      </c>
      <c r="B25" s="35">
        <v>0</v>
      </c>
      <c r="C25" s="35">
        <v>0</v>
      </c>
      <c r="D25" s="3">
        <f t="shared" si="0"/>
        <v>0</v>
      </c>
      <c r="E25" s="4">
        <f t="shared" si="1"/>
        <v>0</v>
      </c>
    </row>
    <row r="26" spans="1:5" ht="11.2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 t="shared" si="0"/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</f>
        <v>0</v>
      </c>
      <c r="E28" s="90"/>
    </row>
    <row r="29" spans="1:5" ht="16.5" customHeight="1" thickBot="1">
      <c r="A29" s="94" t="s">
        <v>41</v>
      </c>
      <c r="B29" s="95"/>
      <c r="C29" s="37">
        <v>0</v>
      </c>
      <c r="D29" s="30">
        <f>C29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">
        <v>42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30:C30"/>
    <mergeCell ref="A4:E4"/>
    <mergeCell ref="B7:E7"/>
    <mergeCell ref="B8:E8"/>
    <mergeCell ref="B9:C9"/>
    <mergeCell ref="B10:C10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E34"/>
  <sheetViews>
    <sheetView showGridLines="0" workbookViewId="0" topLeftCell="A15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119" t="s">
        <v>30</v>
      </c>
      <c r="B5" s="120"/>
      <c r="C5" s="120"/>
      <c r="D5" s="120"/>
      <c r="E5" s="121"/>
    </row>
    <row r="6" spans="1:5" s="14" customFormat="1" ht="15">
      <c r="A6" s="112" t="str">
        <f>+'September 2007'!A6:E6</f>
        <v>Contract Term: 9/1/2007 - 8/31/2008</v>
      </c>
      <c r="B6" s="113"/>
      <c r="C6" s="113"/>
      <c r="D6" s="113"/>
      <c r="E6" s="114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49">
        <f>'May 2008'!B14</f>
        <v>0</v>
      </c>
      <c r="C14" s="49">
        <f>'May 2008'!C14</f>
        <v>0</v>
      </c>
      <c r="D14" s="81" t="s">
        <v>54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'May 2008'!B17</f>
        <v>0</v>
      </c>
      <c r="C17" s="7">
        <v>0</v>
      </c>
      <c r="D17" s="8">
        <f>C17+'May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'May 2008'!B18</f>
        <v>0</v>
      </c>
      <c r="C18" s="35">
        <v>0</v>
      </c>
      <c r="D18" s="3">
        <f>C18+'May 2008'!D18</f>
        <v>0</v>
      </c>
      <c r="E18" s="4">
        <f t="shared" si="0"/>
        <v>0</v>
      </c>
    </row>
    <row r="19" spans="1:5" ht="15">
      <c r="A19" s="2" t="s">
        <v>9</v>
      </c>
      <c r="B19" s="35">
        <f>'May 2008'!B19</f>
        <v>0</v>
      </c>
      <c r="C19" s="35">
        <v>0</v>
      </c>
      <c r="D19" s="3">
        <f>C19+'May 2008'!D19</f>
        <v>0</v>
      </c>
      <c r="E19" s="4">
        <f t="shared" si="0"/>
        <v>0</v>
      </c>
    </row>
    <row r="20" spans="1:5" ht="15">
      <c r="A20" s="2" t="s">
        <v>10</v>
      </c>
      <c r="B20" s="35">
        <f>'May 2008'!B20</f>
        <v>0</v>
      </c>
      <c r="C20" s="35">
        <v>0</v>
      </c>
      <c r="D20" s="3">
        <f>C20+'May 2008'!D20</f>
        <v>0</v>
      </c>
      <c r="E20" s="4">
        <f t="shared" si="0"/>
        <v>0</v>
      </c>
    </row>
    <row r="21" spans="1:5" ht="15">
      <c r="A21" s="2" t="s">
        <v>11</v>
      </c>
      <c r="B21" s="35">
        <f>'May 2008'!B21</f>
        <v>0</v>
      </c>
      <c r="C21" s="35">
        <v>0</v>
      </c>
      <c r="D21" s="3">
        <f>C21+'May 2008'!D21</f>
        <v>0</v>
      </c>
      <c r="E21" s="4">
        <f t="shared" si="0"/>
        <v>0</v>
      </c>
    </row>
    <row r="22" spans="1:5" ht="15">
      <c r="A22" s="2" t="s">
        <v>12</v>
      </c>
      <c r="B22" s="35">
        <f>'May 2008'!B22</f>
        <v>0</v>
      </c>
      <c r="C22" s="35">
        <v>0</v>
      </c>
      <c r="D22" s="3">
        <f>C22+'May 2008'!D22</f>
        <v>0</v>
      </c>
      <c r="E22" s="4">
        <f t="shared" si="0"/>
        <v>0</v>
      </c>
    </row>
    <row r="23" spans="1:5" ht="15">
      <c r="A23" s="2" t="s">
        <v>13</v>
      </c>
      <c r="B23" s="35">
        <f>'May 2008'!B23</f>
        <v>0</v>
      </c>
      <c r="C23" s="35">
        <v>0</v>
      </c>
      <c r="D23" s="3">
        <f>C23+'May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C24+'May 2008'!D24</f>
        <v>0</v>
      </c>
      <c r="E24" s="4">
        <f>SUM(E17:E23)</f>
        <v>0</v>
      </c>
    </row>
    <row r="25" spans="1:5" ht="15">
      <c r="A25" s="2" t="s">
        <v>15</v>
      </c>
      <c r="B25" s="35">
        <f>'May 2008'!B25</f>
        <v>0</v>
      </c>
      <c r="C25" s="35">
        <v>0</v>
      </c>
      <c r="D25" s="3">
        <f>C25+'May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C26+'May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C27+'May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C28+'May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C29+'May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35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54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30:C30"/>
    <mergeCell ref="A4:E4"/>
    <mergeCell ref="B7:E7"/>
    <mergeCell ref="B8:E8"/>
    <mergeCell ref="B9:C9"/>
    <mergeCell ref="B10:C10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tr">
        <f>+'September 2007'!A6:E6</f>
        <v>Contract Term: 9/1/2007 - 8/31/2008</v>
      </c>
      <c r="B6" s="104"/>
      <c r="C6" s="104"/>
      <c r="D6" s="104"/>
      <c r="E6" s="105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/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'June 2008'!B14</f>
        <v>0</v>
      </c>
      <c r="C14" s="33">
        <f>'June 2008'!C14</f>
        <v>0</v>
      </c>
      <c r="D14" s="81" t="s">
        <v>55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'June 2008'!B17</f>
        <v>0</v>
      </c>
      <c r="C17" s="7">
        <v>0</v>
      </c>
      <c r="D17" s="8">
        <f>C17+'June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'June 2008'!B18</f>
        <v>0</v>
      </c>
      <c r="C18" s="35">
        <v>0</v>
      </c>
      <c r="D18" s="3">
        <f>C18+'June 2008'!D18</f>
        <v>0</v>
      </c>
      <c r="E18" s="4">
        <f t="shared" si="0"/>
        <v>0</v>
      </c>
    </row>
    <row r="19" spans="1:5" ht="15">
      <c r="A19" s="2" t="s">
        <v>9</v>
      </c>
      <c r="B19" s="35">
        <f>'June 2008'!B19</f>
        <v>0</v>
      </c>
      <c r="C19" s="35">
        <v>0</v>
      </c>
      <c r="D19" s="3">
        <f>C19+'June 2008'!D19</f>
        <v>0</v>
      </c>
      <c r="E19" s="4">
        <f t="shared" si="0"/>
        <v>0</v>
      </c>
    </row>
    <row r="20" spans="1:5" ht="15">
      <c r="A20" s="2" t="s">
        <v>10</v>
      </c>
      <c r="B20" s="35">
        <f>'June 2008'!B20</f>
        <v>0</v>
      </c>
      <c r="C20" s="35">
        <v>0</v>
      </c>
      <c r="D20" s="3">
        <f>C20+'June 2008'!D20</f>
        <v>0</v>
      </c>
      <c r="E20" s="4">
        <f t="shared" si="0"/>
        <v>0</v>
      </c>
    </row>
    <row r="21" spans="1:5" ht="15">
      <c r="A21" s="2" t="s">
        <v>11</v>
      </c>
      <c r="B21" s="35">
        <f>'June 2008'!B21</f>
        <v>0</v>
      </c>
      <c r="C21" s="35">
        <v>0</v>
      </c>
      <c r="D21" s="3">
        <f>C21+'June 2008'!D21</f>
        <v>0</v>
      </c>
      <c r="E21" s="4">
        <f t="shared" si="0"/>
        <v>0</v>
      </c>
    </row>
    <row r="22" spans="1:5" ht="15">
      <c r="A22" s="2" t="s">
        <v>12</v>
      </c>
      <c r="B22" s="35">
        <f>'June 2008'!B22</f>
        <v>0</v>
      </c>
      <c r="C22" s="35">
        <v>0</v>
      </c>
      <c r="D22" s="3">
        <f>C22+'June 2008'!D22</f>
        <v>0</v>
      </c>
      <c r="E22" s="4">
        <f t="shared" si="0"/>
        <v>0</v>
      </c>
    </row>
    <row r="23" spans="1:5" ht="15">
      <c r="A23" s="2" t="s">
        <v>13</v>
      </c>
      <c r="B23" s="35">
        <f>'June 2008'!B23</f>
        <v>0</v>
      </c>
      <c r="C23" s="35">
        <v>0</v>
      </c>
      <c r="D23" s="3">
        <f>C23+'June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C24+'June 2008'!D24</f>
        <v>0</v>
      </c>
      <c r="E24" s="4">
        <f>SUM(E17:E23)</f>
        <v>0</v>
      </c>
    </row>
    <row r="25" spans="1:5" ht="15">
      <c r="A25" s="2" t="s">
        <v>15</v>
      </c>
      <c r="B25" s="35">
        <f>'June 2008'!B25</f>
        <v>0</v>
      </c>
      <c r="C25" s="35">
        <v>0</v>
      </c>
      <c r="D25" s="3">
        <f>C25+'June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C26+'June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C27+'June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C28+'June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C29+'June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30:C30"/>
    <mergeCell ref="A4:E4"/>
    <mergeCell ref="B7:E7"/>
    <mergeCell ref="B8:E8"/>
    <mergeCell ref="B9:C9"/>
    <mergeCell ref="B10:C10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tr">
        <f>+'September 2007'!A6:E6</f>
        <v>Contract Term: 9/1/2007 - 8/31/2008</v>
      </c>
      <c r="B6" s="104"/>
      <c r="C6" s="104"/>
      <c r="D6" s="104"/>
      <c r="E6" s="105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">
        <v>33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/>
      <c r="D10" s="47" t="s">
        <v>37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'July 2008'!B14</f>
        <v>0</v>
      </c>
      <c r="C14" s="33">
        <f>'July 2008'!C14</f>
        <v>0</v>
      </c>
      <c r="D14" s="81" t="s">
        <v>56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'July 2008'!B17</f>
        <v>0</v>
      </c>
      <c r="C17" s="7">
        <v>0</v>
      </c>
      <c r="D17" s="8">
        <f>C17+'July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'July 2008'!B18</f>
        <v>0</v>
      </c>
      <c r="C18" s="35">
        <v>0</v>
      </c>
      <c r="D18" s="3">
        <f>C18+'July 2008'!D18</f>
        <v>0</v>
      </c>
      <c r="E18" s="4">
        <f t="shared" si="0"/>
        <v>0</v>
      </c>
    </row>
    <row r="19" spans="1:5" ht="15">
      <c r="A19" s="2" t="s">
        <v>9</v>
      </c>
      <c r="B19" s="35">
        <f>'July 2008'!B19</f>
        <v>0</v>
      </c>
      <c r="C19" s="35">
        <v>0</v>
      </c>
      <c r="D19" s="3">
        <f>C19+'July 2008'!D19</f>
        <v>0</v>
      </c>
      <c r="E19" s="4">
        <f t="shared" si="0"/>
        <v>0</v>
      </c>
    </row>
    <row r="20" spans="1:5" ht="15">
      <c r="A20" s="2" t="s">
        <v>10</v>
      </c>
      <c r="B20" s="35">
        <f>'July 2008'!B20</f>
        <v>0</v>
      </c>
      <c r="C20" s="35">
        <v>0</v>
      </c>
      <c r="D20" s="3">
        <f>C20+'July 2008'!D20</f>
        <v>0</v>
      </c>
      <c r="E20" s="4">
        <f t="shared" si="0"/>
        <v>0</v>
      </c>
    </row>
    <row r="21" spans="1:5" ht="15">
      <c r="A21" s="2" t="s">
        <v>11</v>
      </c>
      <c r="B21" s="35">
        <f>'July 2008'!B21</f>
        <v>0</v>
      </c>
      <c r="C21" s="35">
        <v>0</v>
      </c>
      <c r="D21" s="3">
        <f>C21+'July 2008'!D21</f>
        <v>0</v>
      </c>
      <c r="E21" s="4">
        <f t="shared" si="0"/>
        <v>0</v>
      </c>
    </row>
    <row r="22" spans="1:5" ht="15">
      <c r="A22" s="2" t="s">
        <v>12</v>
      </c>
      <c r="B22" s="35">
        <f>'July 2008'!B22</f>
        <v>0</v>
      </c>
      <c r="C22" s="35">
        <v>0</v>
      </c>
      <c r="D22" s="3">
        <f>C22+'July 2008'!D22</f>
        <v>0</v>
      </c>
      <c r="E22" s="4">
        <f t="shared" si="0"/>
        <v>0</v>
      </c>
    </row>
    <row r="23" spans="1:5" ht="15">
      <c r="A23" s="2" t="s">
        <v>13</v>
      </c>
      <c r="B23" s="35">
        <f>'July 2008'!B23</f>
        <v>0</v>
      </c>
      <c r="C23" s="35">
        <v>0</v>
      </c>
      <c r="D23" s="3">
        <f>C23+'July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C24+'July 2008'!D24</f>
        <v>0</v>
      </c>
      <c r="E24" s="4">
        <f>SUM(E17:E23)</f>
        <v>0</v>
      </c>
    </row>
    <row r="25" spans="1:5" ht="15">
      <c r="A25" s="2" t="s">
        <v>15</v>
      </c>
      <c r="B25" s="35">
        <f>'July 2008'!B25</f>
        <v>0</v>
      </c>
      <c r="C25" s="35">
        <v>0</v>
      </c>
      <c r="D25" s="3">
        <f>C25+'July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C26+'July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C27+'July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C28+'July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C29+'July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34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30:C30"/>
    <mergeCell ref="A4:E4"/>
    <mergeCell ref="B7:E7"/>
    <mergeCell ref="B8:E8"/>
    <mergeCell ref="B9:C9"/>
    <mergeCell ref="B10:C10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124" t="str">
        <f>+'September 2007'!A4:E4</f>
        <v>Monthly Reimbursement Request for Primary Health Care</v>
      </c>
      <c r="B4" s="125"/>
      <c r="C4" s="125"/>
      <c r="D4" s="125"/>
      <c r="E4" s="125"/>
    </row>
    <row r="5" spans="1:5" ht="12.75">
      <c r="A5" s="119" t="s">
        <v>30</v>
      </c>
      <c r="B5" s="120"/>
      <c r="C5" s="120"/>
      <c r="D5" s="120"/>
      <c r="E5" s="121"/>
    </row>
    <row r="6" spans="1:5" s="14" customFormat="1" ht="15">
      <c r="A6" s="112" t="str">
        <f>+'September 2007'!A6:E6</f>
        <v>Contract Term: 9/1/2007 - 8/31/2008</v>
      </c>
      <c r="B6" s="113"/>
      <c r="C6" s="113"/>
      <c r="D6" s="113"/>
      <c r="E6" s="114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49">
        <f>'September 2007'!B14</f>
        <v>0</v>
      </c>
      <c r="C14" s="50">
        <f>'September 2007'!C14</f>
        <v>0</v>
      </c>
      <c r="D14" s="81" t="s">
        <v>46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'September 2007'!B17</f>
        <v>0</v>
      </c>
      <c r="C17" s="7">
        <v>0</v>
      </c>
      <c r="D17" s="8">
        <f>C17+'September 2007'!D17</f>
        <v>0</v>
      </c>
      <c r="E17" s="9">
        <f aca="true" t="shared" si="0" ref="E17:E25">+B17-D17</f>
        <v>0</v>
      </c>
    </row>
    <row r="18" spans="1:5" ht="15">
      <c r="A18" s="2" t="s">
        <v>8</v>
      </c>
      <c r="B18" s="35">
        <f>'September 2007'!B18</f>
        <v>0</v>
      </c>
      <c r="C18" s="35">
        <v>0</v>
      </c>
      <c r="D18" s="3">
        <f>C18+'September 2007'!D18</f>
        <v>0</v>
      </c>
      <c r="E18" s="4">
        <f t="shared" si="0"/>
        <v>0</v>
      </c>
    </row>
    <row r="19" spans="1:5" ht="15">
      <c r="A19" s="2" t="s">
        <v>9</v>
      </c>
      <c r="B19" s="35">
        <f>'September 2007'!B19</f>
        <v>0</v>
      </c>
      <c r="C19" s="35">
        <v>0</v>
      </c>
      <c r="D19" s="3">
        <f>C19+'September 2007'!D19</f>
        <v>0</v>
      </c>
      <c r="E19" s="4">
        <f t="shared" si="0"/>
        <v>0</v>
      </c>
    </row>
    <row r="20" spans="1:5" ht="15">
      <c r="A20" s="2" t="s">
        <v>10</v>
      </c>
      <c r="B20" s="35">
        <f>'September 2007'!B20</f>
        <v>0</v>
      </c>
      <c r="C20" s="35">
        <v>0</v>
      </c>
      <c r="D20" s="3">
        <f>C20+'September 2007'!D20</f>
        <v>0</v>
      </c>
      <c r="E20" s="4">
        <f t="shared" si="0"/>
        <v>0</v>
      </c>
    </row>
    <row r="21" spans="1:5" ht="15">
      <c r="A21" s="2" t="s">
        <v>11</v>
      </c>
      <c r="B21" s="35">
        <f>'September 2007'!B21</f>
        <v>0</v>
      </c>
      <c r="C21" s="35">
        <v>0</v>
      </c>
      <c r="D21" s="3">
        <f>C21+'September 2007'!D21</f>
        <v>0</v>
      </c>
      <c r="E21" s="4">
        <f t="shared" si="0"/>
        <v>0</v>
      </c>
    </row>
    <row r="22" spans="1:5" ht="15">
      <c r="A22" s="2" t="s">
        <v>12</v>
      </c>
      <c r="B22" s="35">
        <f>'September 2007'!B22</f>
        <v>0</v>
      </c>
      <c r="C22" s="35">
        <v>0</v>
      </c>
      <c r="D22" s="3">
        <f>C22+'September 2007'!D22</f>
        <v>0</v>
      </c>
      <c r="E22" s="4">
        <f t="shared" si="0"/>
        <v>0</v>
      </c>
    </row>
    <row r="23" spans="1:5" ht="15">
      <c r="A23" s="2" t="s">
        <v>13</v>
      </c>
      <c r="B23" s="35">
        <f>'September 2007'!B23</f>
        <v>0</v>
      </c>
      <c r="C23" s="35">
        <v>0</v>
      </c>
      <c r="D23" s="3">
        <f>C23+'September 2007'!D23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SUM(D17:D23)</f>
        <v>0</v>
      </c>
      <c r="E24" s="4">
        <f>SUM(E17:E23)</f>
        <v>0</v>
      </c>
    </row>
    <row r="25" spans="1:5" ht="15">
      <c r="A25" s="2" t="s">
        <v>15</v>
      </c>
      <c r="B25" s="35">
        <f>'September 2007'!B25</f>
        <v>0</v>
      </c>
      <c r="C25" s="35">
        <v>0</v>
      </c>
      <c r="D25" s="3">
        <f>C25+'September 2007'!D25</f>
        <v>0</v>
      </c>
      <c r="E25" s="4">
        <f t="shared" si="0"/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+D24+D25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C27+'September 2007'!D27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C28+'September 2007'!D28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C29+'September 2007'!D29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30:C30"/>
    <mergeCell ref="A4:E4"/>
    <mergeCell ref="B7:E7"/>
    <mergeCell ref="B8:E8"/>
    <mergeCell ref="B9:C9"/>
    <mergeCell ref="B10:C10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119" t="s">
        <v>30</v>
      </c>
      <c r="B5" s="120"/>
      <c r="C5" s="120"/>
      <c r="D5" s="120"/>
      <c r="E5" s="121"/>
    </row>
    <row r="6" spans="1:5" s="14" customFormat="1" ht="15">
      <c r="A6" s="112" t="str">
        <f>+'September 2007'!A6:E6</f>
        <v>Contract Term: 9/1/2007 - 8/31/2008</v>
      </c>
      <c r="B6" s="113"/>
      <c r="C6" s="113"/>
      <c r="D6" s="113"/>
      <c r="E6" s="114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'October 2007'!B14</f>
        <v>0</v>
      </c>
      <c r="C14" s="34">
        <f>'October 2007'!C14</f>
        <v>0</v>
      </c>
      <c r="D14" s="81" t="s">
        <v>47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'October 2007'!B17</f>
        <v>0</v>
      </c>
      <c r="C17" s="7">
        <v>0</v>
      </c>
      <c r="D17" s="53">
        <f>C17+'October 2007'!D17</f>
        <v>0</v>
      </c>
      <c r="E17" s="9">
        <f aca="true" t="shared" si="0" ref="E17:E25">+B17-D17</f>
        <v>0</v>
      </c>
    </row>
    <row r="18" spans="1:5" ht="15">
      <c r="A18" s="2" t="s">
        <v>8</v>
      </c>
      <c r="B18" s="35">
        <f>'October 2007'!B18</f>
        <v>0</v>
      </c>
      <c r="C18" s="35">
        <v>0</v>
      </c>
      <c r="D18" s="53">
        <f>C18+'October 2007'!D18</f>
        <v>0</v>
      </c>
      <c r="E18" s="4">
        <f t="shared" si="0"/>
        <v>0</v>
      </c>
    </row>
    <row r="19" spans="1:5" ht="15">
      <c r="A19" s="2" t="s">
        <v>9</v>
      </c>
      <c r="B19" s="35">
        <f>'October 2007'!B19</f>
        <v>0</v>
      </c>
      <c r="C19" s="35">
        <v>0</v>
      </c>
      <c r="D19" s="53">
        <f>C19+'October 2007'!D19</f>
        <v>0</v>
      </c>
      <c r="E19" s="4">
        <f t="shared" si="0"/>
        <v>0</v>
      </c>
    </row>
    <row r="20" spans="1:5" ht="15">
      <c r="A20" s="2" t="s">
        <v>10</v>
      </c>
      <c r="B20" s="35">
        <f>'October 2007'!B20</f>
        <v>0</v>
      </c>
      <c r="C20" s="35">
        <v>0</v>
      </c>
      <c r="D20" s="53">
        <f>C20+'October 2007'!D20</f>
        <v>0</v>
      </c>
      <c r="E20" s="4">
        <f t="shared" si="0"/>
        <v>0</v>
      </c>
    </row>
    <row r="21" spans="1:5" ht="15">
      <c r="A21" s="2" t="s">
        <v>11</v>
      </c>
      <c r="B21" s="35">
        <f>'October 2007'!B21</f>
        <v>0</v>
      </c>
      <c r="C21" s="35">
        <v>0</v>
      </c>
      <c r="D21" s="53">
        <f>C21+'October 2007'!D21</f>
        <v>0</v>
      </c>
      <c r="E21" s="4">
        <f t="shared" si="0"/>
        <v>0</v>
      </c>
    </row>
    <row r="22" spans="1:5" ht="15">
      <c r="A22" s="2" t="s">
        <v>12</v>
      </c>
      <c r="B22" s="35">
        <f>'October 2007'!B22</f>
        <v>0</v>
      </c>
      <c r="C22" s="35">
        <v>0</v>
      </c>
      <c r="D22" s="53">
        <f>C22+'October 2007'!D22</f>
        <v>0</v>
      </c>
      <c r="E22" s="4">
        <f t="shared" si="0"/>
        <v>0</v>
      </c>
    </row>
    <row r="23" spans="1:5" ht="15">
      <c r="A23" s="2" t="s">
        <v>13</v>
      </c>
      <c r="B23" s="35">
        <f>'October 2007'!B23</f>
        <v>0</v>
      </c>
      <c r="C23" s="35">
        <v>0</v>
      </c>
      <c r="D23" s="53">
        <f>C23+'October 2007'!D23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53">
        <f>C24+'October 2007'!D24</f>
        <v>0</v>
      </c>
      <c r="E24" s="4">
        <f>SUM(E17:E23)</f>
        <v>0</v>
      </c>
    </row>
    <row r="25" spans="1:5" ht="15">
      <c r="A25" s="2" t="s">
        <v>15</v>
      </c>
      <c r="B25" s="35">
        <f>'October 2007'!B25</f>
        <v>0</v>
      </c>
      <c r="C25" s="35">
        <v>0</v>
      </c>
      <c r="D25" s="53">
        <f>C25+'October 2007'!D25</f>
        <v>0</v>
      </c>
      <c r="E25" s="4">
        <f t="shared" si="0"/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53">
        <f>C26+'October 2007'!D26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C27+'October 2007'!D27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C28+'October 2007'!D28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29">
        <f>C29+'October 2007'!D29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30:C30"/>
    <mergeCell ref="A4:E4"/>
    <mergeCell ref="B7:E7"/>
    <mergeCell ref="B8:E8"/>
    <mergeCell ref="B9:C9"/>
    <mergeCell ref="B10:C10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34"/>
  <sheetViews>
    <sheetView showGridLines="0" workbookViewId="0" topLeftCell="A15">
      <selection activeCell="A32" sqref="A32:E32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119" t="s">
        <v>30</v>
      </c>
      <c r="B5" s="120"/>
      <c r="C5" s="120"/>
      <c r="D5" s="120"/>
      <c r="E5" s="121"/>
    </row>
    <row r="6" spans="1:5" s="14" customFormat="1" ht="15">
      <c r="A6" s="112" t="str">
        <f>+'September 2007'!A6:E6</f>
        <v>Contract Term: 9/1/2007 - 8/31/2008</v>
      </c>
      <c r="B6" s="113"/>
      <c r="C6" s="113"/>
      <c r="D6" s="113"/>
      <c r="E6" s="114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/>
      <c r="D10" s="47" t="s">
        <v>36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'November 2007'!B14</f>
        <v>0</v>
      </c>
      <c r="C14" s="33">
        <f>'November 2007'!C14</f>
        <v>0</v>
      </c>
      <c r="D14" s="81" t="s">
        <v>48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'November 2007'!B17</f>
        <v>0</v>
      </c>
      <c r="C17" s="7">
        <v>0</v>
      </c>
      <c r="D17" s="3">
        <f>C17+'November 2007'!D17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'November 2007'!B18</f>
        <v>0</v>
      </c>
      <c r="C18" s="35">
        <v>0</v>
      </c>
      <c r="D18" s="3">
        <f>C18+'November 2007'!D18</f>
        <v>0</v>
      </c>
      <c r="E18" s="4">
        <f t="shared" si="0"/>
        <v>0</v>
      </c>
    </row>
    <row r="19" spans="1:5" ht="15">
      <c r="A19" s="2" t="s">
        <v>9</v>
      </c>
      <c r="B19" s="35">
        <f>'November 2007'!B19</f>
        <v>0</v>
      </c>
      <c r="C19" s="35">
        <v>0</v>
      </c>
      <c r="D19" s="3">
        <f>C19+'November 2007'!D19</f>
        <v>0</v>
      </c>
      <c r="E19" s="4">
        <f t="shared" si="0"/>
        <v>0</v>
      </c>
    </row>
    <row r="20" spans="1:5" ht="15">
      <c r="A20" s="2" t="s">
        <v>10</v>
      </c>
      <c r="B20" s="35">
        <f>'November 2007'!B20</f>
        <v>0</v>
      </c>
      <c r="C20" s="35">
        <v>0</v>
      </c>
      <c r="D20" s="3">
        <f>C20+'November 2007'!D20</f>
        <v>0</v>
      </c>
      <c r="E20" s="4">
        <f t="shared" si="0"/>
        <v>0</v>
      </c>
    </row>
    <row r="21" spans="1:5" ht="15">
      <c r="A21" s="2" t="s">
        <v>11</v>
      </c>
      <c r="B21" s="35">
        <f>'November 2007'!B21</f>
        <v>0</v>
      </c>
      <c r="C21" s="35">
        <v>0</v>
      </c>
      <c r="D21" s="3">
        <f>C21+'November 2007'!D21</f>
        <v>0</v>
      </c>
      <c r="E21" s="4">
        <f t="shared" si="0"/>
        <v>0</v>
      </c>
    </row>
    <row r="22" spans="1:5" ht="15">
      <c r="A22" s="2" t="s">
        <v>12</v>
      </c>
      <c r="B22" s="35">
        <f>'November 2007'!B22</f>
        <v>0</v>
      </c>
      <c r="C22" s="35">
        <v>0</v>
      </c>
      <c r="D22" s="3">
        <f>C22+'November 2007'!D22</f>
        <v>0</v>
      </c>
      <c r="E22" s="4">
        <f t="shared" si="0"/>
        <v>0</v>
      </c>
    </row>
    <row r="23" spans="1:5" ht="15">
      <c r="A23" s="2" t="s">
        <v>13</v>
      </c>
      <c r="B23" s="35">
        <f>'November 2007'!B23</f>
        <v>0</v>
      </c>
      <c r="C23" s="35">
        <v>0</v>
      </c>
      <c r="D23" s="3">
        <f>C23+'November 2007'!D23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C24+'November 2007'!D24</f>
        <v>0</v>
      </c>
      <c r="E24" s="4">
        <f>SUM(E17:E23)</f>
        <v>0</v>
      </c>
    </row>
    <row r="25" spans="1:5" ht="15">
      <c r="A25" s="2" t="s">
        <v>15</v>
      </c>
      <c r="B25" s="35">
        <f>'November 2007'!B25</f>
        <v>0</v>
      </c>
      <c r="C25" s="35">
        <v>0</v>
      </c>
      <c r="D25" s="3">
        <f>C25+'November 2007'!D25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C26+'November 2007'!D26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C27+'November 2007'!D27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C28+'November 2007'!D28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C29+'November 2007'!D29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35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54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30:C30"/>
    <mergeCell ref="A4:E4"/>
    <mergeCell ref="B7:E7"/>
    <mergeCell ref="B8:E8"/>
    <mergeCell ref="B9:C9"/>
    <mergeCell ref="B10:C10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showGridLines="0" workbookViewId="0" topLeftCell="A14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12" t="str">
        <f>+'September 2007'!A6:E6</f>
        <v>Contract Term: 9/1/2007 - 8/31/2008</v>
      </c>
      <c r="B6" s="113"/>
      <c r="C6" s="113"/>
      <c r="D6" s="113"/>
      <c r="E6" s="114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'December 2007'!B14</f>
        <v>0</v>
      </c>
      <c r="C14" s="33">
        <f>'December 2007'!C14</f>
        <v>0</v>
      </c>
      <c r="D14" s="81" t="s">
        <v>49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'December 2007'!B17</f>
        <v>0</v>
      </c>
      <c r="C17" s="7">
        <v>0</v>
      </c>
      <c r="D17" s="8">
        <f>C17+'December 2007'!D17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7">
        <f>'December 2007'!B18</f>
        <v>0</v>
      </c>
      <c r="C18" s="35">
        <v>0</v>
      </c>
      <c r="D18" s="3">
        <f>C18+'December 2007'!D18</f>
        <v>0</v>
      </c>
      <c r="E18" s="4">
        <f t="shared" si="0"/>
        <v>0</v>
      </c>
    </row>
    <row r="19" spans="1:5" ht="15">
      <c r="A19" s="2" t="s">
        <v>9</v>
      </c>
      <c r="B19" s="7">
        <f>'December 2007'!B19</f>
        <v>0</v>
      </c>
      <c r="C19" s="35">
        <v>0</v>
      </c>
      <c r="D19" s="3">
        <f>C19+'December 2007'!D19</f>
        <v>0</v>
      </c>
      <c r="E19" s="4">
        <f t="shared" si="0"/>
        <v>0</v>
      </c>
    </row>
    <row r="20" spans="1:5" ht="15">
      <c r="A20" s="2" t="s">
        <v>10</v>
      </c>
      <c r="B20" s="7">
        <f>'December 2007'!B20</f>
        <v>0</v>
      </c>
      <c r="C20" s="35">
        <v>0</v>
      </c>
      <c r="D20" s="3">
        <f>C20+'December 2007'!D20</f>
        <v>0</v>
      </c>
      <c r="E20" s="4">
        <f t="shared" si="0"/>
        <v>0</v>
      </c>
    </row>
    <row r="21" spans="1:5" ht="15">
      <c r="A21" s="2" t="s">
        <v>11</v>
      </c>
      <c r="B21" s="7">
        <f>'December 2007'!B21</f>
        <v>0</v>
      </c>
      <c r="C21" s="35">
        <v>0</v>
      </c>
      <c r="D21" s="3">
        <f>C21+'December 2007'!D21</f>
        <v>0</v>
      </c>
      <c r="E21" s="4">
        <f t="shared" si="0"/>
        <v>0</v>
      </c>
    </row>
    <row r="22" spans="1:5" ht="15">
      <c r="A22" s="2" t="s">
        <v>12</v>
      </c>
      <c r="B22" s="7">
        <f>'December 2007'!B22</f>
        <v>0</v>
      </c>
      <c r="C22" s="35">
        <v>0</v>
      </c>
      <c r="D22" s="3">
        <f>C22+'December 2007'!D22</f>
        <v>0</v>
      </c>
      <c r="E22" s="4">
        <f t="shared" si="0"/>
        <v>0</v>
      </c>
    </row>
    <row r="23" spans="1:5" ht="15">
      <c r="A23" s="2" t="s">
        <v>13</v>
      </c>
      <c r="B23" s="7">
        <f>'December 2007'!B23</f>
        <v>0</v>
      </c>
      <c r="C23" s="35">
        <v>0</v>
      </c>
      <c r="D23" s="3">
        <f>C23+'December 2007'!D23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C24+'December 2007'!D24</f>
        <v>0</v>
      </c>
      <c r="E24" s="4">
        <f>SUM(E17:E23)</f>
        <v>0</v>
      </c>
    </row>
    <row r="25" spans="1:5" ht="15">
      <c r="A25" s="2" t="s">
        <v>15</v>
      </c>
      <c r="B25" s="7">
        <f>'December 2007'!B25</f>
        <v>0</v>
      </c>
      <c r="C25" s="35">
        <v>0</v>
      </c>
      <c r="D25" s="3">
        <f>C25+'December 2007'!D25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C26+'December 2007'!D26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C27+'December 2007'!D27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C28+'December 2007'!D28</f>
        <v>0</v>
      </c>
      <c r="E28" s="90"/>
    </row>
    <row r="29" spans="1:5" ht="16.5" customHeight="1" thickBot="1">
      <c r="A29" s="136" t="str">
        <f>+'September 2007'!A29:B29</f>
        <v>                    NON-DSHS FUNDING</v>
      </c>
      <c r="B29" s="137"/>
      <c r="C29" s="37">
        <v>0</v>
      </c>
      <c r="D29" s="30">
        <f>C29+'December 2007'!D29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  <row r="35" ht="15">
      <c r="E35" s="58"/>
    </row>
    <row r="36" ht="15">
      <c r="E36" s="59"/>
    </row>
  </sheetData>
  <sheetProtection password="C8FB" sheet="1" objects="1" scenarios="1"/>
  <mergeCells count="26"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30:C30"/>
    <mergeCell ref="A4:E4"/>
    <mergeCell ref="B7:E7"/>
    <mergeCell ref="B8:E8"/>
    <mergeCell ref="B9:C9"/>
    <mergeCell ref="B10:C10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tr">
        <f>+'September 2007'!A6:E6</f>
        <v>Contract Term: 9/1/2007 - 8/31/2008</v>
      </c>
      <c r="B6" s="104"/>
      <c r="C6" s="104"/>
      <c r="D6" s="104"/>
      <c r="E6" s="105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'January 2008'!B14</f>
        <v>0</v>
      </c>
      <c r="C14" s="34">
        <f>'January 2008'!C14</f>
        <v>0</v>
      </c>
      <c r="D14" s="81" t="s">
        <v>50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'January 2008'!B17</f>
        <v>0</v>
      </c>
      <c r="C17" s="7">
        <v>0</v>
      </c>
      <c r="D17" s="8">
        <f>C17+'January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'January 2008'!B18</f>
        <v>0</v>
      </c>
      <c r="C18" s="35">
        <v>0</v>
      </c>
      <c r="D18" s="3">
        <f>C18+'January 2008'!D18</f>
        <v>0</v>
      </c>
      <c r="E18" s="4">
        <f t="shared" si="0"/>
        <v>0</v>
      </c>
    </row>
    <row r="19" spans="1:5" ht="15">
      <c r="A19" s="2" t="s">
        <v>9</v>
      </c>
      <c r="B19" s="35">
        <f>'January 2008'!B19</f>
        <v>0</v>
      </c>
      <c r="C19" s="35">
        <v>0</v>
      </c>
      <c r="D19" s="3">
        <f>C19+'January 2008'!D19</f>
        <v>0</v>
      </c>
      <c r="E19" s="4">
        <f t="shared" si="0"/>
        <v>0</v>
      </c>
    </row>
    <row r="20" spans="1:5" ht="15">
      <c r="A20" s="2" t="s">
        <v>10</v>
      </c>
      <c r="B20" s="35">
        <f>'January 2008'!B20</f>
        <v>0</v>
      </c>
      <c r="C20" s="35">
        <v>0</v>
      </c>
      <c r="D20" s="3">
        <f>C20+'January 2008'!D20</f>
        <v>0</v>
      </c>
      <c r="E20" s="4">
        <f t="shared" si="0"/>
        <v>0</v>
      </c>
    </row>
    <row r="21" spans="1:5" ht="15">
      <c r="A21" s="2" t="s">
        <v>11</v>
      </c>
      <c r="B21" s="35">
        <f>'January 2008'!B21</f>
        <v>0</v>
      </c>
      <c r="C21" s="35">
        <v>0</v>
      </c>
      <c r="D21" s="3">
        <f>C21+'January 2008'!D21</f>
        <v>0</v>
      </c>
      <c r="E21" s="4">
        <f t="shared" si="0"/>
        <v>0</v>
      </c>
    </row>
    <row r="22" spans="1:5" ht="15">
      <c r="A22" s="2" t="s">
        <v>12</v>
      </c>
      <c r="B22" s="35">
        <f>'January 2008'!B22</f>
        <v>0</v>
      </c>
      <c r="C22" s="35">
        <v>0</v>
      </c>
      <c r="D22" s="3">
        <f>C22+'January 2008'!D22</f>
        <v>0</v>
      </c>
      <c r="E22" s="4">
        <f t="shared" si="0"/>
        <v>0</v>
      </c>
    </row>
    <row r="23" spans="1:5" ht="15">
      <c r="A23" s="2" t="s">
        <v>13</v>
      </c>
      <c r="B23" s="35">
        <f>'January 2008'!B23</f>
        <v>0</v>
      </c>
      <c r="C23" s="35">
        <v>0</v>
      </c>
      <c r="D23" s="3">
        <f>C23+'January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C24+'January 2008'!D24</f>
        <v>0</v>
      </c>
      <c r="E24" s="4">
        <f>SUM(E17:E23)</f>
        <v>0</v>
      </c>
    </row>
    <row r="25" spans="1:5" ht="15">
      <c r="A25" s="2" t="s">
        <v>15</v>
      </c>
      <c r="B25" s="35">
        <f>'January 2008'!B25</f>
        <v>0</v>
      </c>
      <c r="C25" s="35">
        <v>0</v>
      </c>
      <c r="D25" s="3">
        <f>C25+'January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C26+'January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C27+'January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C28+'January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C29+'January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54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30:C30"/>
    <mergeCell ref="A4:E4"/>
    <mergeCell ref="B7:E7"/>
    <mergeCell ref="B8:E8"/>
    <mergeCell ref="B9:C9"/>
    <mergeCell ref="B10:C10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tr">
        <f>+'September 2007'!A6:E6</f>
        <v>Contract Term: 9/1/2007 - 8/31/2008</v>
      </c>
      <c r="B6" s="104"/>
      <c r="C6" s="104"/>
      <c r="D6" s="104"/>
      <c r="E6" s="105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'February 2008'!B14</f>
        <v>0</v>
      </c>
      <c r="C14" s="33">
        <f>'February 2008'!C14</f>
        <v>0</v>
      </c>
      <c r="D14" s="81" t="s">
        <v>51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51">
        <f>'February 2008'!B17</f>
        <v>0</v>
      </c>
      <c r="C17" s="7">
        <v>0</v>
      </c>
      <c r="D17" s="8">
        <f>C17+'February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52">
        <f>'February 2008'!B18</f>
        <v>0</v>
      </c>
      <c r="C18" s="35">
        <v>0</v>
      </c>
      <c r="D18" s="3">
        <f>C18+'February 2008'!D18</f>
        <v>0</v>
      </c>
      <c r="E18" s="4">
        <f t="shared" si="0"/>
        <v>0</v>
      </c>
    </row>
    <row r="19" spans="1:5" ht="15">
      <c r="A19" s="2" t="s">
        <v>9</v>
      </c>
      <c r="B19" s="52">
        <f>'February 2008'!B19</f>
        <v>0</v>
      </c>
      <c r="C19" s="35">
        <v>0</v>
      </c>
      <c r="D19" s="3">
        <f>C19+'February 2008'!D19</f>
        <v>0</v>
      </c>
      <c r="E19" s="4">
        <f t="shared" si="0"/>
        <v>0</v>
      </c>
    </row>
    <row r="20" spans="1:5" ht="15">
      <c r="A20" s="2" t="s">
        <v>10</v>
      </c>
      <c r="B20" s="52">
        <f>'February 2008'!B20</f>
        <v>0</v>
      </c>
      <c r="C20" s="35">
        <v>0</v>
      </c>
      <c r="D20" s="3">
        <f>C20+'February 2008'!D20</f>
        <v>0</v>
      </c>
      <c r="E20" s="4">
        <f t="shared" si="0"/>
        <v>0</v>
      </c>
    </row>
    <row r="21" spans="1:5" ht="15">
      <c r="A21" s="2" t="s">
        <v>11</v>
      </c>
      <c r="B21" s="52">
        <f>'February 2008'!B21</f>
        <v>0</v>
      </c>
      <c r="C21" s="35">
        <v>0</v>
      </c>
      <c r="D21" s="3">
        <f>C21+'February 2008'!D21</f>
        <v>0</v>
      </c>
      <c r="E21" s="4">
        <f t="shared" si="0"/>
        <v>0</v>
      </c>
    </row>
    <row r="22" spans="1:5" ht="15">
      <c r="A22" s="2" t="s">
        <v>12</v>
      </c>
      <c r="B22" s="52">
        <f>'February 2008'!B22</f>
        <v>0</v>
      </c>
      <c r="C22" s="35">
        <v>0</v>
      </c>
      <c r="D22" s="3">
        <f>C22+'February 2008'!D22</f>
        <v>0</v>
      </c>
      <c r="E22" s="4">
        <f t="shared" si="0"/>
        <v>0</v>
      </c>
    </row>
    <row r="23" spans="1:5" ht="15">
      <c r="A23" s="2" t="s">
        <v>13</v>
      </c>
      <c r="B23" s="52">
        <f>'February 2008'!B23</f>
        <v>0</v>
      </c>
      <c r="C23" s="35">
        <v>0</v>
      </c>
      <c r="D23" s="3">
        <f>C23+'February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10">
        <f>SUM(C17:C23)</f>
        <v>0</v>
      </c>
      <c r="D24" s="3">
        <f>C24+'February 2008'!D24</f>
        <v>0</v>
      </c>
      <c r="E24" s="4">
        <f>SUM(E17:E23)</f>
        <v>0</v>
      </c>
    </row>
    <row r="25" spans="1:5" ht="15">
      <c r="A25" s="2" t="s">
        <v>15</v>
      </c>
      <c r="B25" s="52">
        <f>'February 2008'!B25</f>
        <v>0</v>
      </c>
      <c r="C25" s="35">
        <v>0</v>
      </c>
      <c r="D25" s="3">
        <f>C25+'February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C26+'February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C27+'February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C28+'February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C29+'February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54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30:C30"/>
    <mergeCell ref="A4:E4"/>
    <mergeCell ref="B7:E7"/>
    <mergeCell ref="B8:E8"/>
    <mergeCell ref="B9:C9"/>
    <mergeCell ref="B10:C10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34"/>
  <sheetViews>
    <sheetView showGridLines="0" workbookViewId="0" topLeftCell="A12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tr">
        <f>+'September 2007'!A6:E6</f>
        <v>Contract Term: 9/1/2007 - 8/31/2008</v>
      </c>
      <c r="B6" s="104"/>
      <c r="C6" s="104"/>
      <c r="D6" s="104"/>
      <c r="E6" s="105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33">
        <f>'March 2008'!B14</f>
        <v>0</v>
      </c>
      <c r="C14" s="33">
        <f>'March 2008'!C14</f>
        <v>0</v>
      </c>
      <c r="D14" s="81" t="s">
        <v>52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'March 2008'!B17</f>
        <v>0</v>
      </c>
      <c r="C17" s="7">
        <v>0</v>
      </c>
      <c r="D17" s="8">
        <f>C17+'March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'March 2008'!B18</f>
        <v>0</v>
      </c>
      <c r="C18" s="35">
        <v>0</v>
      </c>
      <c r="D18" s="3">
        <f>C18+'March 2008'!D18</f>
        <v>0</v>
      </c>
      <c r="E18" s="4">
        <f t="shared" si="0"/>
        <v>0</v>
      </c>
    </row>
    <row r="19" spans="1:5" ht="15">
      <c r="A19" s="2" t="s">
        <v>9</v>
      </c>
      <c r="B19" s="35">
        <f>'March 2008'!B19</f>
        <v>0</v>
      </c>
      <c r="C19" s="35">
        <v>0</v>
      </c>
      <c r="D19" s="3">
        <f>C19+'March 2008'!D19</f>
        <v>0</v>
      </c>
      <c r="E19" s="4">
        <f t="shared" si="0"/>
        <v>0</v>
      </c>
    </row>
    <row r="20" spans="1:5" ht="15">
      <c r="A20" s="2" t="s">
        <v>10</v>
      </c>
      <c r="B20" s="35">
        <f>'March 2008'!B20</f>
        <v>0</v>
      </c>
      <c r="C20" s="35">
        <v>0</v>
      </c>
      <c r="D20" s="3">
        <f>C20+'March 2008'!D20</f>
        <v>0</v>
      </c>
      <c r="E20" s="4">
        <f t="shared" si="0"/>
        <v>0</v>
      </c>
    </row>
    <row r="21" spans="1:5" ht="15">
      <c r="A21" s="2" t="s">
        <v>11</v>
      </c>
      <c r="B21" s="35">
        <f>'March 2008'!B21</f>
        <v>0</v>
      </c>
      <c r="C21" s="35">
        <v>0</v>
      </c>
      <c r="D21" s="3">
        <f>C21+'March 2008'!D21</f>
        <v>0</v>
      </c>
      <c r="E21" s="4">
        <f t="shared" si="0"/>
        <v>0</v>
      </c>
    </row>
    <row r="22" spans="1:5" ht="15">
      <c r="A22" s="2" t="s">
        <v>12</v>
      </c>
      <c r="B22" s="35">
        <f>'March 2008'!B22</f>
        <v>0</v>
      </c>
      <c r="C22" s="35">
        <v>0</v>
      </c>
      <c r="D22" s="3">
        <f>C22+'March 2008'!D22</f>
        <v>0</v>
      </c>
      <c r="E22" s="4">
        <f t="shared" si="0"/>
        <v>0</v>
      </c>
    </row>
    <row r="23" spans="1:5" ht="15">
      <c r="A23" s="2" t="s">
        <v>13</v>
      </c>
      <c r="B23" s="35">
        <f>'March 2008'!B23</f>
        <v>0</v>
      </c>
      <c r="C23" s="35">
        <v>0</v>
      </c>
      <c r="D23" s="3">
        <f>C23+'March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C24+'March 2008'!D24</f>
        <v>0</v>
      </c>
      <c r="E24" s="4">
        <f>SUM(E17:E23)</f>
        <v>0</v>
      </c>
    </row>
    <row r="25" spans="1:5" ht="15">
      <c r="A25" s="2" t="s">
        <v>15</v>
      </c>
      <c r="B25" s="35">
        <f>'March 2008'!B25</f>
        <v>0</v>
      </c>
      <c r="C25" s="35">
        <v>0</v>
      </c>
      <c r="D25" s="3">
        <f>C25+'March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C26+'March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C27+'March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C28+'March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C29+'March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54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30:C30"/>
    <mergeCell ref="A4:E4"/>
    <mergeCell ref="B7:E7"/>
    <mergeCell ref="B8:E8"/>
    <mergeCell ref="B9:C9"/>
    <mergeCell ref="B10:C10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34"/>
  <sheetViews>
    <sheetView showGridLines="0" workbookViewId="0" topLeftCell="A14">
      <selection activeCell="A30" sqref="A30:C30"/>
    </sheetView>
  </sheetViews>
  <sheetFormatPr defaultColWidth="9.140625" defaultRowHeight="12.75"/>
  <cols>
    <col min="1" max="1" width="23.28125" style="0" bestFit="1" customWidth="1"/>
    <col min="2" max="2" width="15.00390625" style="0" customWidth="1"/>
    <col min="3" max="3" width="16.28125" style="0" customWidth="1"/>
    <col min="4" max="4" width="20.8515625" style="0" customWidth="1"/>
    <col min="5" max="5" width="21.140625" style="0" customWidth="1"/>
  </cols>
  <sheetData>
    <row r="1" spans="1:5" ht="33.75" customHeight="1">
      <c r="A1" s="96"/>
      <c r="B1" s="96"/>
      <c r="C1" s="96"/>
      <c r="D1" s="96"/>
      <c r="E1" s="101" t="s">
        <v>20</v>
      </c>
    </row>
    <row r="2" spans="1:5" ht="21" customHeight="1">
      <c r="A2" s="96"/>
      <c r="B2" s="96"/>
      <c r="C2" s="96"/>
      <c r="D2" s="96"/>
      <c r="E2" s="102"/>
    </row>
    <row r="3" spans="1:5" ht="30" customHeight="1">
      <c r="A3" s="96"/>
      <c r="B3" s="96"/>
      <c r="C3" s="96"/>
      <c r="D3" s="96"/>
      <c r="E3" s="12"/>
    </row>
    <row r="4" spans="1:5" s="22" customFormat="1" ht="13.5">
      <c r="A4" s="64" t="str">
        <f>+'September 2007'!A4:E4</f>
        <v>Monthly Reimbursement Request for Primary Health Care</v>
      </c>
      <c r="B4" s="65"/>
      <c r="C4" s="65"/>
      <c r="D4" s="65"/>
      <c r="E4" s="65"/>
    </row>
    <row r="5" spans="1:5" ht="12.75">
      <c r="A5" s="78" t="s">
        <v>30</v>
      </c>
      <c r="B5" s="79"/>
      <c r="C5" s="79"/>
      <c r="D5" s="79"/>
      <c r="E5" s="80"/>
    </row>
    <row r="6" spans="1:5" s="14" customFormat="1" ht="15">
      <c r="A6" s="103" t="str">
        <f>+'September 2007'!A6:E6</f>
        <v>Contract Term: 9/1/2007 - 8/31/2008</v>
      </c>
      <c r="B6" s="104"/>
      <c r="C6" s="104"/>
      <c r="D6" s="104"/>
      <c r="E6" s="105"/>
    </row>
    <row r="7" spans="1:5" ht="15">
      <c r="A7" s="44" t="s">
        <v>0</v>
      </c>
      <c r="B7" s="126">
        <f>'September 2007'!$B$7</f>
        <v>0</v>
      </c>
      <c r="C7" s="127"/>
      <c r="D7" s="128"/>
      <c r="E7" s="129"/>
    </row>
    <row r="8" spans="1:5" ht="15">
      <c r="A8" s="44" t="s">
        <v>1</v>
      </c>
      <c r="B8" s="130">
        <f>'September 2007'!$B$8</f>
        <v>0</v>
      </c>
      <c r="C8" s="131"/>
      <c r="D8" s="132"/>
      <c r="E8" s="133"/>
    </row>
    <row r="9" spans="1:5" ht="15">
      <c r="A9" s="45" t="s">
        <v>2</v>
      </c>
      <c r="B9" s="117">
        <f>'September 2007'!B9</f>
        <v>0</v>
      </c>
      <c r="C9" s="134"/>
      <c r="D9" s="46" t="str">
        <f>+'September 2007'!D9</f>
        <v>DSHS Program:</v>
      </c>
      <c r="E9" s="41" t="str">
        <f>'September 2007'!E9</f>
        <v>CHS/PHC</v>
      </c>
    </row>
    <row r="10" spans="1:5" ht="15">
      <c r="A10" s="45" t="s">
        <v>2</v>
      </c>
      <c r="B10" s="117">
        <f>'September 2007'!B10</f>
        <v>0</v>
      </c>
      <c r="C10" s="134">
        <f>'September 2007'!C10</f>
        <v>0</v>
      </c>
      <c r="D10" s="47" t="s">
        <v>35</v>
      </c>
      <c r="E10" s="42">
        <f>'September 2007'!E10</f>
        <v>0</v>
      </c>
    </row>
    <row r="11" spans="1:5" ht="15">
      <c r="A11" s="44" t="s">
        <v>3</v>
      </c>
      <c r="B11" s="117">
        <f>'September 2007'!B11</f>
        <v>0</v>
      </c>
      <c r="C11" s="118"/>
      <c r="D11" s="20" t="s">
        <v>57</v>
      </c>
      <c r="E11" s="42">
        <f>'September 2007'!E11</f>
        <v>0</v>
      </c>
    </row>
    <row r="12" spans="1:5" ht="15">
      <c r="A12" s="44" t="s">
        <v>4</v>
      </c>
      <c r="B12" s="117">
        <f>'September 2007'!B12</f>
        <v>0</v>
      </c>
      <c r="C12" s="118"/>
      <c r="D12" s="56" t="s">
        <v>58</v>
      </c>
      <c r="E12" s="42">
        <f>'September 2007'!E12</f>
        <v>0</v>
      </c>
    </row>
    <row r="13" spans="1:5" ht="15">
      <c r="A13" s="44" t="s">
        <v>5</v>
      </c>
      <c r="B13" s="122">
        <f>'September 2007'!B13</f>
        <v>0</v>
      </c>
      <c r="C13" s="123"/>
      <c r="D13" s="115" t="s">
        <v>29</v>
      </c>
      <c r="E13" s="116"/>
    </row>
    <row r="14" spans="1:5" ht="15.75" thickBot="1">
      <c r="A14" s="48" t="s">
        <v>27</v>
      </c>
      <c r="B14" s="49">
        <f>'April 2008'!B14</f>
        <v>0</v>
      </c>
      <c r="C14" s="49">
        <f>'April 2008'!C14</f>
        <v>0</v>
      </c>
      <c r="D14" s="81" t="s">
        <v>53</v>
      </c>
      <c r="E14" s="82"/>
    </row>
    <row r="15" spans="1:5" ht="15.75" customHeight="1" thickBot="1" thickTop="1">
      <c r="A15" s="38"/>
      <c r="B15" s="85" t="s">
        <v>23</v>
      </c>
      <c r="C15" s="85" t="s">
        <v>24</v>
      </c>
      <c r="D15" s="85" t="s">
        <v>6</v>
      </c>
      <c r="E15" s="87" t="s">
        <v>25</v>
      </c>
    </row>
    <row r="16" spans="1:5" ht="16.5" thickBot="1" thickTop="1">
      <c r="A16" s="39"/>
      <c r="B16" s="86"/>
      <c r="C16" s="86"/>
      <c r="D16" s="108"/>
      <c r="E16" s="88"/>
    </row>
    <row r="17" spans="1:5" ht="15.75" thickTop="1">
      <c r="A17" s="1" t="s">
        <v>7</v>
      </c>
      <c r="B17" s="7">
        <f>'April 2008'!B17</f>
        <v>0</v>
      </c>
      <c r="C17" s="7">
        <v>0</v>
      </c>
      <c r="D17" s="8">
        <f>C17+'April 2008'!D17</f>
        <v>0</v>
      </c>
      <c r="E17" s="9">
        <f aca="true" t="shared" si="0" ref="E17:E23">+B17-D17</f>
        <v>0</v>
      </c>
    </row>
    <row r="18" spans="1:5" ht="15">
      <c r="A18" s="2" t="s">
        <v>8</v>
      </c>
      <c r="B18" s="35">
        <f>'April 2008'!B18</f>
        <v>0</v>
      </c>
      <c r="C18" s="35">
        <v>0</v>
      </c>
      <c r="D18" s="3">
        <f>C18+'April 2008'!D18</f>
        <v>0</v>
      </c>
      <c r="E18" s="4">
        <f t="shared" si="0"/>
        <v>0</v>
      </c>
    </row>
    <row r="19" spans="1:5" ht="15">
      <c r="A19" s="2" t="s">
        <v>9</v>
      </c>
      <c r="B19" s="35">
        <f>'April 2008'!B19</f>
        <v>0</v>
      </c>
      <c r="C19" s="35">
        <v>0</v>
      </c>
      <c r="D19" s="3">
        <f>C19+'April 2008'!D19</f>
        <v>0</v>
      </c>
      <c r="E19" s="4">
        <f t="shared" si="0"/>
        <v>0</v>
      </c>
    </row>
    <row r="20" spans="1:5" ht="15">
      <c r="A20" s="2" t="s">
        <v>10</v>
      </c>
      <c r="B20" s="35">
        <f>'April 2008'!B20</f>
        <v>0</v>
      </c>
      <c r="C20" s="35">
        <v>0</v>
      </c>
      <c r="D20" s="3">
        <f>C20+'April 2008'!D20</f>
        <v>0</v>
      </c>
      <c r="E20" s="4">
        <f t="shared" si="0"/>
        <v>0</v>
      </c>
    </row>
    <row r="21" spans="1:5" ht="15">
      <c r="A21" s="2" t="s">
        <v>11</v>
      </c>
      <c r="B21" s="35">
        <f>'April 2008'!B21</f>
        <v>0</v>
      </c>
      <c r="C21" s="35">
        <v>0</v>
      </c>
      <c r="D21" s="3">
        <f>C21+'April 2008'!D21</f>
        <v>0</v>
      </c>
      <c r="E21" s="4">
        <f t="shared" si="0"/>
        <v>0</v>
      </c>
    </row>
    <row r="22" spans="1:5" ht="15">
      <c r="A22" s="2" t="s">
        <v>12</v>
      </c>
      <c r="B22" s="35">
        <f>'April 2008'!B22</f>
        <v>0</v>
      </c>
      <c r="C22" s="35">
        <v>0</v>
      </c>
      <c r="D22" s="3">
        <f>C22+'April 2008'!D22</f>
        <v>0</v>
      </c>
      <c r="E22" s="4">
        <f t="shared" si="0"/>
        <v>0</v>
      </c>
    </row>
    <row r="23" spans="1:5" ht="15">
      <c r="A23" s="2" t="s">
        <v>13</v>
      </c>
      <c r="B23" s="35">
        <f>'April 2008'!B23</f>
        <v>0</v>
      </c>
      <c r="C23" s="35">
        <v>0</v>
      </c>
      <c r="D23" s="3">
        <f>C23+'April 2008'!D23</f>
        <v>0</v>
      </c>
      <c r="E23" s="4">
        <f t="shared" si="0"/>
        <v>0</v>
      </c>
    </row>
    <row r="24" spans="1:5" ht="15">
      <c r="A24" s="5" t="s">
        <v>14</v>
      </c>
      <c r="B24" s="10">
        <f>SUM(B17:B23)</f>
        <v>0</v>
      </c>
      <c r="C24" s="3">
        <f>SUM(C17:C23)</f>
        <v>0</v>
      </c>
      <c r="D24" s="3">
        <f>C24+'April 2008'!D24</f>
        <v>0</v>
      </c>
      <c r="E24" s="4">
        <f>SUM(E17:E23)</f>
        <v>0</v>
      </c>
    </row>
    <row r="25" spans="1:5" ht="15">
      <c r="A25" s="2" t="s">
        <v>15</v>
      </c>
      <c r="B25" s="35">
        <f>'April 2008'!B25</f>
        <v>0</v>
      </c>
      <c r="C25" s="35">
        <v>0</v>
      </c>
      <c r="D25" s="3">
        <f>C25+'April 2008'!D25</f>
        <v>0</v>
      </c>
      <c r="E25" s="4">
        <f>+B25-D25</f>
        <v>0</v>
      </c>
    </row>
    <row r="26" spans="1:5" ht="16.5" customHeight="1" thickBot="1">
      <c r="A26" s="5" t="s">
        <v>16</v>
      </c>
      <c r="B26" s="11">
        <f>+B24+B25</f>
        <v>0</v>
      </c>
      <c r="C26" s="6">
        <f>+C24+C25</f>
        <v>0</v>
      </c>
      <c r="D26" s="3">
        <f>C26+'April 2008'!D26</f>
        <v>0</v>
      </c>
      <c r="E26" s="28">
        <f>SUM(E24:E25)</f>
        <v>0</v>
      </c>
    </row>
    <row r="27" spans="1:5" ht="16.5" customHeight="1">
      <c r="A27" s="109" t="s">
        <v>17</v>
      </c>
      <c r="B27" s="110"/>
      <c r="C27" s="36">
        <v>0</v>
      </c>
      <c r="D27" s="29">
        <f>C27+'April 2008'!D27</f>
        <v>0</v>
      </c>
      <c r="E27" s="89" t="s">
        <v>32</v>
      </c>
    </row>
    <row r="28" spans="1:5" ht="15.75" customHeight="1">
      <c r="A28" s="92" t="s">
        <v>18</v>
      </c>
      <c r="B28" s="93"/>
      <c r="C28" s="36">
        <v>0</v>
      </c>
      <c r="D28" s="29">
        <f>C28+'April 2008'!D28</f>
        <v>0</v>
      </c>
      <c r="E28" s="90"/>
    </row>
    <row r="29" spans="1:5" ht="16.5" customHeight="1" thickBot="1">
      <c r="A29" s="94" t="str">
        <f>+'September 2007'!A29:B29</f>
        <v>                    NON-DSHS FUNDING</v>
      </c>
      <c r="B29" s="95"/>
      <c r="C29" s="37">
        <v>0</v>
      </c>
      <c r="D29" s="30">
        <f>C29+'April 2008'!D29</f>
        <v>0</v>
      </c>
      <c r="E29" s="90"/>
    </row>
    <row r="30" spans="1:5" ht="61.5" customHeight="1" thickBot="1" thickTop="1">
      <c r="A30" s="63" t="s">
        <v>22</v>
      </c>
      <c r="B30" s="62"/>
      <c r="C30" s="61"/>
      <c r="D30" s="31">
        <f>+C26-C27-C28-C29</f>
        <v>0</v>
      </c>
      <c r="E30" s="91"/>
    </row>
    <row r="31" spans="1:5" s="24" customFormat="1" ht="15.75" thickBot="1">
      <c r="A31" s="17" t="s">
        <v>19</v>
      </c>
      <c r="B31" s="76"/>
      <c r="C31" s="77"/>
      <c r="D31" s="25" t="s">
        <v>21</v>
      </c>
      <c r="E31" s="32"/>
    </row>
    <row r="32" spans="1:5" ht="28.5" customHeight="1" thickTop="1">
      <c r="A32" s="99" t="s">
        <v>31</v>
      </c>
      <c r="B32" s="99"/>
      <c r="C32" s="99"/>
      <c r="D32" s="99"/>
      <c r="E32" s="100"/>
    </row>
    <row r="33" spans="1:5" s="18" customFormat="1" ht="13.5">
      <c r="A33" s="97" t="str">
        <f>+'September 2007'!A33:C33</f>
        <v>DSHS Approval By:                                                                                Date:</v>
      </c>
      <c r="B33" s="98"/>
      <c r="C33" s="98"/>
      <c r="D33" s="55" t="s">
        <v>26</v>
      </c>
      <c r="E33" s="26"/>
    </row>
    <row r="34" spans="1:5" s="14" customFormat="1" ht="16.5" customHeight="1">
      <c r="A34" s="13" t="s">
        <v>28</v>
      </c>
      <c r="C34" s="15"/>
      <c r="D34" s="15"/>
      <c r="E34" s="16" t="s">
        <v>43</v>
      </c>
    </row>
  </sheetData>
  <sheetProtection password="C8FB" sheet="1" objects="1" scenarios="1"/>
  <mergeCells count="26">
    <mergeCell ref="A1:D3"/>
    <mergeCell ref="A33:C33"/>
    <mergeCell ref="A32:E32"/>
    <mergeCell ref="E1:E2"/>
    <mergeCell ref="A6:E6"/>
    <mergeCell ref="D13:E13"/>
    <mergeCell ref="D15:D16"/>
    <mergeCell ref="A27:B27"/>
    <mergeCell ref="B11:C11"/>
    <mergeCell ref="B12:C12"/>
    <mergeCell ref="B31:C31"/>
    <mergeCell ref="A5:E5"/>
    <mergeCell ref="D14:E14"/>
    <mergeCell ref="B13:C13"/>
    <mergeCell ref="B15:B16"/>
    <mergeCell ref="C15:C16"/>
    <mergeCell ref="E15:E16"/>
    <mergeCell ref="E27:E30"/>
    <mergeCell ref="A28:B28"/>
    <mergeCell ref="A29:B29"/>
    <mergeCell ref="A30:C30"/>
    <mergeCell ref="A4:E4"/>
    <mergeCell ref="B7:E7"/>
    <mergeCell ref="B8:E8"/>
    <mergeCell ref="B9:C9"/>
    <mergeCell ref="B10:C10"/>
  </mergeCells>
  <printOptions horizontalCentered="1" verticalCentered="1"/>
  <pageMargins left="0" right="0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Texas, Department of Health, Monthly Reimbursement Request</dc:title>
  <dc:subject>State of Texas, Department of Health, Monthly Reimbursement Request</dc:subject>
  <dc:creator>State of Texas, Department of Health, Monthly Reimbursement Request</dc:creator>
  <cp:keywords>State of Texas, Department of Health, Monthly Reimbursement Request</cp:keywords>
  <dc:description>State of Texas, Department of Health, Monthly Reimbursement Request</dc:description>
  <cp:lastModifiedBy>Sean Conrad</cp:lastModifiedBy>
  <cp:lastPrinted>2007-06-14T20:43:34Z</cp:lastPrinted>
  <dcterms:created xsi:type="dcterms:W3CDTF">2003-09-11T20:21:47Z</dcterms:created>
  <dcterms:modified xsi:type="dcterms:W3CDTF">2007-09-17T16:37:12Z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