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80" windowWidth="12120" windowHeight="9090" tabRatio="601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'Data'!$B$1:$L$16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<sst xmlns="http://schemas.openxmlformats.org/spreadsheetml/2006/main" count="36" uniqueCount="34">
  <si>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   Game</t>
  </si>
  <si>
    <t>1980</t>
  </si>
  <si>
    <t>1990</t>
  </si>
  <si>
    <t>1995</t>
  </si>
  <si>
    <t>2000</t>
  </si>
  <si>
    <t>2001</t>
  </si>
  <si>
    <t>2002</t>
  </si>
  <si>
    <t>2003</t>
  </si>
  <si>
    <t xml:space="preserve">  Total ticket sales</t>
  </si>
  <si>
    <t>Instant \1</t>
  </si>
  <si>
    <t>Three-digit \2</t>
  </si>
  <si>
    <t>Four-digit \2</t>
  </si>
  <si>
    <t>Lotto \3</t>
  </si>
  <si>
    <t>Other \4</t>
  </si>
  <si>
    <t xml:space="preserve">  State proceeds (net income)\5</t>
  </si>
  <si>
    <t xml:space="preserve">\1 Player scratches a latex section on ticket which reveals instantly </t>
  </si>
  <si>
    <t>whether ticket is a winner.</t>
  </si>
  <si>
    <t>\2 Players choose and bet on three or four digits, depending on game,</t>
  </si>
  <si>
    <t>with various payoffs for different straight order or mixed combination</t>
  </si>
  <si>
    <t>bets.</t>
  </si>
  <si>
    <t>\3 Players typically select six digits out of a large field of numbers.</t>
  </si>
  <si>
    <t xml:space="preserve">Varying prizes are offered for matching three through six numbers drawn </t>
  </si>
  <si>
    <t>by lottery.</t>
  </si>
  <si>
    <t>\5 Sales minus prizes and expenses equal net government income.</t>
  </si>
  <si>
    <t>FOOTNOTES</t>
  </si>
  <si>
    <t xml:space="preserve">\4 Includes breakopen tickets, spiel, keno, video lottery, etc. </t>
  </si>
  <si>
    <t>[In millions of dollars (2,393 represents $2,393,000,000). For fiscal years]</t>
  </si>
  <si>
    <t>Source: TLF Publications, Inc., Boyds, MD, 2008 World Lottery Almanac (copyright),</t>
  </si>
  <si>
    <t>Back to Data</t>
  </si>
  <si>
    <t>HEADNOTE</t>
  </si>
  <si>
    <t>For more information:</t>
  </si>
  <si>
    <t>http://www.lafleurs.com</t>
  </si>
  <si>
    <t>See Notes</t>
  </si>
  <si>
    <r>
      <t>Table 432</t>
    </r>
    <r>
      <rPr>
        <b/>
        <sz val="12"/>
        <rFont val="Courier New"/>
        <family val="3"/>
      </rPr>
      <t>. Lottery Sales--Type of Game and Use of Proceeds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</si>
</sst>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fill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 horizontal="fill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fill"/>
    </xf>
    <xf numFmtId="3" fontId="0" fillId="0" borderId="5" xfId="0" applyNumberForma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15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17" applyAlignment="1">
      <alignment/>
    </xf>
    <xf numFmtId="0" fontId="6" fillId="0" borderId="0" xfId="17" applyFont="1" applyAlignment="1">
      <alignment/>
    </xf>
    <xf numFmtId="0" fontId="5" fillId="0" borderId="6" xfId="0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4">
    <cellStyle name="Normal" xfId="0"/>
    <cellStyle name="Currency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fleur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31" style="0" customWidth="1"/>
    <col min="2" max="12" width="8.8984375" style="0" customWidth="1"/>
    <col min="13" max="16384" width="32.69921875" style="0" customWidth="1"/>
  </cols>
  <sheetData>
    <row r="1" ht="16.5">
      <c r="A1" s="24" t="s">
        <v>33</v>
      </c>
    </row>
    <row r="2" ht="15.75">
      <c r="A2" s="24"/>
    </row>
    <row r="3" ht="15.75">
      <c r="A3" s="25" t="s">
        <v>32</v>
      </c>
    </row>
    <row r="4" spans="1:12" ht="15.75">
      <c r="A4" s="3"/>
      <c r="B4" s="3"/>
      <c r="C4" s="3"/>
      <c r="D4" s="3"/>
      <c r="E4" s="3"/>
      <c r="F4" s="3"/>
      <c r="G4" s="3"/>
      <c r="H4" s="3"/>
      <c r="I4" s="3"/>
      <c r="K4" s="3"/>
      <c r="L4" s="3"/>
    </row>
    <row r="5" spans="1:12" ht="15" customHeight="1">
      <c r="A5" s="7" t="s">
        <v>0</v>
      </c>
      <c r="B5" s="27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>
        <v>2004</v>
      </c>
      <c r="J5" s="28">
        <v>2005</v>
      </c>
      <c r="K5" s="28">
        <v>2006</v>
      </c>
      <c r="L5" s="28">
        <v>2007</v>
      </c>
    </row>
    <row r="6" spans="1:11" ht="15.75">
      <c r="A6" s="3"/>
      <c r="B6" s="11"/>
      <c r="C6" s="3"/>
      <c r="D6" s="3"/>
      <c r="E6" s="3"/>
      <c r="F6" s="3"/>
      <c r="G6" s="3"/>
      <c r="H6" s="3"/>
      <c r="I6" s="9"/>
      <c r="K6" s="23"/>
    </row>
    <row r="7" spans="1:12" ht="15.75">
      <c r="A7" s="2"/>
      <c r="B7" s="12"/>
      <c r="C7" s="2"/>
      <c r="D7" s="2"/>
      <c r="E7" s="2"/>
      <c r="F7" s="2"/>
      <c r="G7" s="2"/>
      <c r="H7" s="2"/>
      <c r="I7" s="3"/>
      <c r="K7" s="23"/>
      <c r="L7" s="2"/>
    </row>
    <row r="8" spans="1:12" ht="16.5">
      <c r="A8" s="1" t="s">
        <v>8</v>
      </c>
      <c r="B8" s="21">
        <v>2393.3</v>
      </c>
      <c r="C8" s="20">
        <v>20017</v>
      </c>
      <c r="D8" s="20">
        <v>31931</v>
      </c>
      <c r="E8" s="20">
        <v>37201</v>
      </c>
      <c r="F8" s="20">
        <v>38441</v>
      </c>
      <c r="G8" s="20">
        <v>41979</v>
      </c>
      <c r="H8" s="22">
        <v>43521</v>
      </c>
      <c r="I8" s="20">
        <v>47697</v>
      </c>
      <c r="J8" s="20">
        <v>47363.95</v>
      </c>
      <c r="K8" s="20">
        <f>SUM(K9:K13)</f>
        <v>51595.42</v>
      </c>
      <c r="L8" s="20">
        <f>SUM(L9:L13)</f>
        <v>52414</v>
      </c>
    </row>
    <row r="9" spans="1:12" ht="15.75">
      <c r="A9" s="1" t="s">
        <v>9</v>
      </c>
      <c r="B9" s="13">
        <v>526.8</v>
      </c>
      <c r="C9" s="4">
        <v>5204.1</v>
      </c>
      <c r="D9" s="4">
        <v>11511</v>
      </c>
      <c r="E9" s="4">
        <v>15459</v>
      </c>
      <c r="F9" s="4">
        <v>16420</v>
      </c>
      <c r="G9" s="4">
        <v>18509</v>
      </c>
      <c r="H9" s="5">
        <v>20386.76</v>
      </c>
      <c r="I9" s="10">
        <v>23011</v>
      </c>
      <c r="J9" s="10">
        <v>25946</v>
      </c>
      <c r="K9" s="10">
        <v>28341.85</v>
      </c>
      <c r="L9" s="10">
        <v>29736</v>
      </c>
    </row>
    <row r="10" spans="1:12" ht="15.75">
      <c r="A10" s="1" t="s">
        <v>10</v>
      </c>
      <c r="B10" s="13">
        <v>1553.8</v>
      </c>
      <c r="C10" s="4">
        <v>4571.9</v>
      </c>
      <c r="D10" s="4">
        <v>5737</v>
      </c>
      <c r="E10" s="4">
        <v>5341</v>
      </c>
      <c r="F10" s="4">
        <v>5245</v>
      </c>
      <c r="G10" s="4">
        <v>5356</v>
      </c>
      <c r="H10" s="5">
        <v>5393.85</v>
      </c>
      <c r="I10" s="10">
        <v>5389</v>
      </c>
      <c r="J10" s="10">
        <v>5428</v>
      </c>
      <c r="K10" s="10">
        <v>5456.36</v>
      </c>
      <c r="L10" s="10">
        <v>5586</v>
      </c>
    </row>
    <row r="11" spans="1:12" ht="15.75">
      <c r="A11" s="1" t="s">
        <v>11</v>
      </c>
      <c r="B11" s="13">
        <v>55.1</v>
      </c>
      <c r="C11" s="4">
        <v>1301.7</v>
      </c>
      <c r="D11" s="4">
        <v>1941</v>
      </c>
      <c r="E11" s="4">
        <v>2711</v>
      </c>
      <c r="F11" s="4">
        <v>2776</v>
      </c>
      <c r="G11" s="4">
        <v>2916</v>
      </c>
      <c r="H11" s="5">
        <v>3059.26</v>
      </c>
      <c r="I11" s="10">
        <v>3195</v>
      </c>
      <c r="J11" s="10">
        <v>3300</v>
      </c>
      <c r="K11" s="10">
        <v>3400.08</v>
      </c>
      <c r="L11" s="10">
        <v>3499</v>
      </c>
    </row>
    <row r="12" spans="1:12" ht="15.75">
      <c r="A12" s="1" t="s">
        <v>12</v>
      </c>
      <c r="B12" s="13">
        <v>51.6</v>
      </c>
      <c r="C12" s="4">
        <v>8563</v>
      </c>
      <c r="D12" s="4">
        <v>10594</v>
      </c>
      <c r="E12" s="4">
        <v>9160</v>
      </c>
      <c r="F12" s="4">
        <v>8865</v>
      </c>
      <c r="G12" s="4">
        <v>9564</v>
      </c>
      <c r="H12" s="5">
        <f>(4263.34+1879.41+3489.08+23.14)</f>
        <v>9654.97</v>
      </c>
      <c r="I12" s="10">
        <v>10472</v>
      </c>
      <c r="J12" s="10">
        <f>3618.9+1985.1+4059.1+44</f>
        <v>9707.1</v>
      </c>
      <c r="K12" s="10">
        <f>3028.09+2013.82+5933.33+39.42</f>
        <v>11014.66</v>
      </c>
      <c r="L12" s="10">
        <f>10014</f>
        <v>10014</v>
      </c>
    </row>
    <row r="13" spans="1:12" ht="15.75">
      <c r="A13" s="1" t="s">
        <v>13</v>
      </c>
      <c r="B13" s="13">
        <v>206</v>
      </c>
      <c r="C13" s="4">
        <v>376</v>
      </c>
      <c r="D13" s="4">
        <v>2148</v>
      </c>
      <c r="E13" s="4">
        <v>4530</v>
      </c>
      <c r="F13" s="4">
        <v>5134</v>
      </c>
      <c r="G13" s="4">
        <v>5633</v>
      </c>
      <c r="H13" s="5">
        <f>(120.46+2146.2+2441.2+318.3)</f>
        <v>5026.16</v>
      </c>
      <c r="I13" s="10">
        <v>5630</v>
      </c>
      <c r="J13" s="10">
        <f>143.55+2553.6+285.7</f>
        <v>2982.85</v>
      </c>
      <c r="K13" s="10">
        <f>132.44+2674.76+575.27</f>
        <v>3382.4700000000003</v>
      </c>
      <c r="L13" s="10">
        <v>3579</v>
      </c>
    </row>
    <row r="14" spans="1:12" ht="15.75">
      <c r="A14" s="1" t="s">
        <v>14</v>
      </c>
      <c r="B14" s="14">
        <v>977.9</v>
      </c>
      <c r="C14" s="17">
        <v>7702.6</v>
      </c>
      <c r="D14" s="17">
        <v>11100</v>
      </c>
      <c r="E14" s="17">
        <v>11404</v>
      </c>
      <c r="F14" s="17">
        <v>11916</v>
      </c>
      <c r="G14" s="17">
        <v>12478</v>
      </c>
      <c r="H14" s="18">
        <v>13990.8</v>
      </c>
      <c r="I14" s="19">
        <v>15094</v>
      </c>
      <c r="J14" s="19">
        <v>15779</v>
      </c>
      <c r="K14" s="19">
        <v>17219.8</v>
      </c>
      <c r="L14" s="19">
        <v>17627</v>
      </c>
    </row>
    <row r="15" spans="1:9" ht="15.75">
      <c r="A15" s="8"/>
      <c r="B15" s="15"/>
      <c r="C15" s="15"/>
      <c r="D15" s="15"/>
      <c r="E15" s="15"/>
      <c r="F15" s="15"/>
      <c r="G15" s="15"/>
      <c r="H15" s="15"/>
      <c r="I15" s="16"/>
    </row>
    <row r="16" ht="15.75">
      <c r="A16" s="1" t="s">
        <v>27</v>
      </c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33</v>
      </c>
    </row>
    <row r="3" ht="15.75">
      <c r="A3" s="25" t="s">
        <v>28</v>
      </c>
    </row>
    <row r="5" ht="15.75">
      <c r="A5" t="s">
        <v>29</v>
      </c>
    </row>
    <row r="6" ht="16.5">
      <c r="A6" s="6" t="s">
        <v>26</v>
      </c>
    </row>
    <row r="8" ht="15.75">
      <c r="A8" s="1" t="s">
        <v>24</v>
      </c>
    </row>
    <row r="9" ht="15.75">
      <c r="A9" s="1" t="s">
        <v>15</v>
      </c>
    </row>
    <row r="10" ht="15.75">
      <c r="A10" s="1" t="s">
        <v>16</v>
      </c>
    </row>
    <row r="11" ht="15.75">
      <c r="A11" s="1" t="s">
        <v>17</v>
      </c>
    </row>
    <row r="12" ht="15.75">
      <c r="A12" s="1" t="s">
        <v>18</v>
      </c>
    </row>
    <row r="13" ht="15.75">
      <c r="A13" s="1" t="s">
        <v>19</v>
      </c>
    </row>
    <row r="14" ht="15.75">
      <c r="A14" s="1" t="s">
        <v>20</v>
      </c>
    </row>
    <row r="15" ht="15.75">
      <c r="A15" s="1" t="s">
        <v>21</v>
      </c>
    </row>
    <row r="16" ht="15.75">
      <c r="A16" s="1" t="s">
        <v>22</v>
      </c>
    </row>
    <row r="17" ht="15.75">
      <c r="A17" s="1" t="s">
        <v>25</v>
      </c>
    </row>
    <row r="18" ht="15.75">
      <c r="A18" s="1" t="s">
        <v>23</v>
      </c>
    </row>
    <row r="20" ht="15.75">
      <c r="A20" s="1" t="s">
        <v>27</v>
      </c>
    </row>
    <row r="22" ht="15.75">
      <c r="A22" t="s">
        <v>30</v>
      </c>
    </row>
    <row r="23" s="25" customFormat="1" ht="15.75">
      <c r="A23" s="26" t="s">
        <v>31</v>
      </c>
    </row>
  </sheetData>
  <hyperlinks>
    <hyperlink ref="A3" location="Data!A1" display="Back to Data"/>
    <hyperlink ref="A23:IV23" r:id="rId1" display=" \&lt;http://www.lafleurs.com/\&gt;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Lottery Sales--Type of Game and Use of Proceeds</dc:title>
  <dc:subject/>
  <dc:creator>US Census Bureau</dc:creator>
  <cp:keywords/>
  <dc:description/>
  <cp:lastModifiedBy>johan001</cp:lastModifiedBy>
  <cp:lastPrinted>2008-06-02T20:31:29Z</cp:lastPrinted>
  <dcterms:created xsi:type="dcterms:W3CDTF">2004-05-03T15:02:39Z</dcterms:created>
  <dcterms:modified xsi:type="dcterms:W3CDTF">2008-11-25T15:49:21Z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