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521" windowWidth="12120" windowHeight="9090" tabRatio="601" activeTab="0"/>
  </bookViews>
  <sheets>
    <sheet name="Data" sheetId="1" r:id="rId1"/>
    <sheet name="Notes" sheetId="2" r:id="rId2"/>
  </sheets>
  <definedNames>
    <definedName name="_xlnm.Print_Area" localSheetId="0">'Data'!$A$1:$N$59</definedName>
  </definedNames>
  <calcPr fullCalcOnLoad="1"/>
</workbook>
</file>

<file path=xl/sharedStrings.xml><?xml version="1.0" encoding="utf-8"?>
<sst xmlns="http://schemas.openxmlformats.org/spreadsheetml/2006/main" count="107" uniqueCount="88">
  <si>
    <t>Drugs</t>
  </si>
  <si>
    <t>Health</t>
  </si>
  <si>
    <t>Percent</t>
  </si>
  <si>
    <t>ADD</t>
  </si>
  <si>
    <t>and</t>
  </si>
  <si>
    <t xml:space="preserve"> Amount </t>
  </si>
  <si>
    <t>of total</t>
  </si>
  <si>
    <t>COL</t>
  </si>
  <si>
    <t>Medical</t>
  </si>
  <si>
    <t>medical</t>
  </si>
  <si>
    <t>insurance</t>
  </si>
  <si>
    <t>services</t>
  </si>
  <si>
    <t>supplies \1</t>
  </si>
  <si>
    <t xml:space="preserve">supplies </t>
  </si>
  <si>
    <t>Age of reference person:</t>
  </si>
  <si>
    <t xml:space="preserve">  Under 25 years old</t>
  </si>
  <si>
    <t xml:space="preserve">  25 to 34 years old</t>
  </si>
  <si>
    <t xml:space="preserve">  35 to 44 years old</t>
  </si>
  <si>
    <t xml:space="preserve">  45 to 54 years old</t>
  </si>
  <si>
    <t xml:space="preserve">  55 to 64 years old</t>
  </si>
  <si>
    <t xml:space="preserve">  65 years old and over</t>
  </si>
  <si>
    <t xml:space="preserve">  65 to 74 years old</t>
  </si>
  <si>
    <t xml:space="preserve">  75 years old and over</t>
  </si>
  <si>
    <t>Race of reference person:</t>
  </si>
  <si>
    <t xml:space="preserve">  White and other</t>
  </si>
  <si>
    <t xml:space="preserve">  Black</t>
  </si>
  <si>
    <t>Origin of reference person:</t>
  </si>
  <si>
    <t xml:space="preserve">  Hispanic</t>
  </si>
  <si>
    <t xml:space="preserve">  Non-Hispanic</t>
  </si>
  <si>
    <t>Region of residence:</t>
  </si>
  <si>
    <t xml:space="preserve">  Northeast</t>
  </si>
  <si>
    <t xml:space="preserve">  Midwest</t>
  </si>
  <si>
    <t xml:space="preserve">  South</t>
  </si>
  <si>
    <t xml:space="preserve">  West</t>
  </si>
  <si>
    <t>Size of consumer unit:</t>
  </si>
  <si>
    <t xml:space="preserve">  One person</t>
  </si>
  <si>
    <t xml:space="preserve">  Two or more persons</t>
  </si>
  <si>
    <t xml:space="preserve">    Two persons</t>
  </si>
  <si>
    <t xml:space="preserve">    Three persons</t>
  </si>
  <si>
    <t xml:space="preserve">    Four persons</t>
  </si>
  <si>
    <t xml:space="preserve">    Five persons or more</t>
  </si>
  <si>
    <t>Income before taxes:</t>
  </si>
  <si>
    <t>\1 Includes prescription and nonprescription drugs.</t>
  </si>
  <si>
    <t>Source: Bureau of Labor Statistics,</t>
  </si>
  <si>
    <t xml:space="preserve">Consumer Expenditure Survey, annual. </t>
  </si>
  <si>
    <t>http://www.bls.gov/cex/</t>
  </si>
  <si>
    <t>ditures</t>
  </si>
  <si>
    <t>Hide</t>
  </si>
  <si>
    <t>hide</t>
  </si>
  <si>
    <t>INTERNET LINK</t>
  </si>
  <si>
    <t>Average</t>
  </si>
  <si>
    <t>Annual</t>
  </si>
  <si>
    <t>Expenditures</t>
  </si>
  <si>
    <t>Drugs and</t>
  </si>
  <si>
    <t>Item</t>
  </si>
  <si>
    <t xml:space="preserve">has implemented multiple imputation of income data, starting with the publication of the 2004 tables. </t>
  </si>
  <si>
    <t xml:space="preserve">Because of income imputation, data for 2004 are not strictly, comparable to data from previous years,  </t>
  </si>
  <si>
    <t>especially for income tables. For more information go to \&lt;http://www.bls.gov/cex/csxann04.pdf\&gt;, page 4.</t>
  </si>
  <si>
    <t>For composition of regions, see map, inside front cover]</t>
  </si>
  <si>
    <t>FOOTNOTE</t>
  </si>
  <si>
    <t>and headnote, Table 664. Consumer Expenditures Survey (CE)</t>
  </si>
  <si>
    <t xml:space="preserve"> expen-</t>
  </si>
  <si>
    <t>Health care,  total</t>
  </si>
  <si>
    <t>Percent distribution</t>
  </si>
  <si>
    <t xml:space="preserve">  Quintiles of income:</t>
  </si>
  <si>
    <t xml:space="preserve">    Lowest 20 percent</t>
  </si>
  <si>
    <t xml:space="preserve">    Second 20 percent</t>
  </si>
  <si>
    <t xml:space="preserve">    Third 20 percent</t>
  </si>
  <si>
    <t xml:space="preserve">    Fourth 20 percent</t>
  </si>
  <si>
    <t xml:space="preserve">    Highest 20 percent</t>
  </si>
  <si>
    <t>HEADNOTE</t>
  </si>
  <si>
    <t>[In dollars, except percent. See text, Section 13,</t>
  </si>
  <si>
    <t>Consumer Expenditure Survey, annual.</t>
  </si>
  <si>
    <t>For more information:</t>
  </si>
  <si>
    <t>Education:</t>
  </si>
  <si>
    <t>Less than a high school graduate</t>
  </si>
  <si>
    <t xml:space="preserve">  High school graduate</t>
  </si>
  <si>
    <t xml:space="preserve">  High school graduate with some college</t>
  </si>
  <si>
    <t xml:space="preserve">  Associate's degree</t>
  </si>
  <si>
    <t xml:space="preserve">  Bachelor's degree</t>
  </si>
  <si>
    <t xml:space="preserve">  Master's, professional, doctoral degree</t>
  </si>
  <si>
    <t>&lt;med&gt;annual; \&lt;http://www.bls.gov/cex/#tables/\&gt;.</t>
  </si>
  <si>
    <t>See notes.</t>
  </si>
  <si>
    <t>Back to data.</t>
  </si>
  <si>
    <t>Table 133. Average Annual Expenditures Per Consumer Unit for Health Care</t>
  </si>
  <si>
    <r>
      <t>Table 133.</t>
    </r>
    <r>
      <rPr>
        <b/>
        <sz val="12"/>
        <color indexed="8"/>
        <rFont val="Courier New"/>
        <family val="3"/>
      </rPr>
      <t xml:space="preserve"> Average Annual Expenditures Per Consumer Unit for Health Care</t>
    </r>
  </si>
  <si>
    <t>(Dollars)</t>
  </si>
  <si>
    <t>(Percent)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</si>
</sst>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</numFmts>
  <fonts count="13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8"/>
      <name val="Courier New"/>
      <family val="0"/>
    </font>
    <font>
      <sz val="12"/>
      <name val="Courier New"/>
      <family val="3"/>
    </font>
    <font>
      <u val="single"/>
      <sz val="12"/>
      <color indexed="12"/>
      <name val="Arial"/>
      <family val="0"/>
    </font>
    <font>
      <b/>
      <sz val="12"/>
      <color indexed="8"/>
      <name val="Courier New"/>
      <family val="3"/>
    </font>
    <font>
      <b/>
      <sz val="12"/>
      <name val="Courier New"/>
      <family val="3"/>
    </font>
    <font>
      <u val="single"/>
      <sz val="9"/>
      <color indexed="36"/>
      <name val="Arial"/>
      <family val="0"/>
    </font>
    <font>
      <u val="single"/>
      <sz val="12"/>
      <color indexed="12"/>
      <name val="Courier New"/>
      <family val="3"/>
    </font>
    <font>
      <u val="single"/>
      <sz val="12"/>
      <color indexed="12"/>
      <name val="Courier"/>
      <family val="3"/>
    </font>
    <font>
      <sz val="12"/>
      <name val="Courier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17">
    <xf numFmtId="172" fontId="0" fillId="0" borderId="0">
      <alignment/>
      <protection/>
    </xf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01">
    <xf numFmtId="172" fontId="0" fillId="0" borderId="0" xfId="0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172" fontId="5" fillId="0" borderId="0" xfId="0" applyFont="1" applyAlignment="1">
      <alignment/>
    </xf>
    <xf numFmtId="0" fontId="4" fillId="0" borderId="0" xfId="0" applyNumberFormat="1" applyFont="1" applyAlignment="1">
      <alignment horizontal="center"/>
    </xf>
    <xf numFmtId="172" fontId="5" fillId="0" borderId="0" xfId="0" applyNumberFormat="1" applyFont="1" applyFill="1" applyAlignment="1">
      <alignment/>
    </xf>
    <xf numFmtId="0" fontId="4" fillId="0" borderId="0" xfId="0" applyNumberFormat="1" applyFont="1" applyAlignment="1">
      <alignment horizontal="right"/>
    </xf>
    <xf numFmtId="172" fontId="4" fillId="0" borderId="0" xfId="0" applyFont="1" applyAlignment="1">
      <alignment horizontal="center"/>
    </xf>
    <xf numFmtId="172" fontId="5" fillId="0" borderId="1" xfId="0" applyFont="1" applyBorder="1" applyAlignment="1">
      <alignment/>
    </xf>
    <xf numFmtId="0" fontId="4" fillId="0" borderId="1" xfId="0" applyNumberFormat="1" applyFont="1" applyBorder="1" applyAlignment="1">
      <alignment/>
    </xf>
    <xf numFmtId="0" fontId="4" fillId="0" borderId="0" xfId="0" applyNumberFormat="1" applyFont="1" applyAlignment="1">
      <alignment horizontal="left"/>
    </xf>
    <xf numFmtId="172" fontId="4" fillId="0" borderId="0" xfId="0" applyFont="1" applyBorder="1" applyAlignment="1">
      <alignment horizontal="fill"/>
    </xf>
    <xf numFmtId="3" fontId="5" fillId="0" borderId="0" xfId="0" applyNumberFormat="1" applyFont="1" applyAlignment="1">
      <alignment/>
    </xf>
    <xf numFmtId="3" fontId="5" fillId="0" borderId="0" xfId="0" applyNumberFormat="1" applyFont="1" applyFill="1" applyAlignment="1">
      <alignment/>
    </xf>
    <xf numFmtId="172" fontId="5" fillId="0" borderId="2" xfId="0" applyFont="1" applyBorder="1" applyAlignment="1">
      <alignment/>
    </xf>
    <xf numFmtId="0" fontId="4" fillId="0" borderId="2" xfId="0" applyNumberFormat="1" applyFont="1" applyBorder="1" applyAlignment="1">
      <alignment/>
    </xf>
    <xf numFmtId="172" fontId="5" fillId="0" borderId="3" xfId="0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4" fillId="0" borderId="3" xfId="0" applyNumberFormat="1" applyFont="1" applyBorder="1" applyAlignment="1">
      <alignment horizontal="centerContinuous"/>
    </xf>
    <xf numFmtId="172" fontId="5" fillId="0" borderId="3" xfId="0" applyFont="1" applyBorder="1" applyAlignment="1">
      <alignment horizontal="centerContinuous"/>
    </xf>
    <xf numFmtId="172" fontId="8" fillId="0" borderId="0" xfId="0" applyFont="1" applyAlignment="1">
      <alignment/>
    </xf>
    <xf numFmtId="3" fontId="8" fillId="0" borderId="0" xfId="0" applyNumberFormat="1" applyFont="1" applyAlignment="1">
      <alignment/>
    </xf>
    <xf numFmtId="172" fontId="4" fillId="0" borderId="0" xfId="0" applyFont="1" applyBorder="1" applyAlignment="1">
      <alignment horizontal="center"/>
    </xf>
    <xf numFmtId="3" fontId="4" fillId="0" borderId="4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4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7" fillId="0" borderId="0" xfId="0" applyNumberFormat="1" applyFont="1" applyAlignment="1">
      <alignment/>
    </xf>
    <xf numFmtId="172" fontId="5" fillId="0" borderId="4" xfId="0" applyFont="1" applyBorder="1" applyAlignment="1">
      <alignment/>
    </xf>
    <xf numFmtId="3" fontId="4" fillId="0" borderId="0" xfId="0" applyNumberFormat="1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172" fontId="5" fillId="0" borderId="5" xfId="0" applyFont="1" applyBorder="1" applyAlignment="1">
      <alignment/>
    </xf>
    <xf numFmtId="172" fontId="4" fillId="0" borderId="4" xfId="0" applyFont="1" applyBorder="1" applyAlignment="1">
      <alignment horizontal="fill"/>
    </xf>
    <xf numFmtId="0" fontId="4" fillId="0" borderId="4" xfId="0" applyNumberFormat="1" applyFont="1" applyBorder="1" applyAlignment="1">
      <alignment/>
    </xf>
    <xf numFmtId="172" fontId="8" fillId="0" borderId="4" xfId="0" applyFont="1" applyBorder="1" applyAlignment="1">
      <alignment/>
    </xf>
    <xf numFmtId="172" fontId="5" fillId="0" borderId="4" xfId="0" applyNumberFormat="1" applyFont="1" applyFill="1" applyBorder="1" applyAlignment="1">
      <alignment/>
    </xf>
    <xf numFmtId="172" fontId="5" fillId="0" borderId="6" xfId="0" applyFont="1" applyBorder="1" applyAlignment="1">
      <alignment/>
    </xf>
    <xf numFmtId="172" fontId="4" fillId="0" borderId="6" xfId="0" applyFont="1" applyBorder="1" applyAlignment="1">
      <alignment horizontal="fill"/>
    </xf>
    <xf numFmtId="172" fontId="5" fillId="0" borderId="6" xfId="0" applyFont="1" applyFill="1" applyBorder="1" applyAlignment="1">
      <alignment/>
    </xf>
    <xf numFmtId="172" fontId="5" fillId="0" borderId="7" xfId="0" applyFont="1" applyBorder="1" applyAlignment="1">
      <alignment/>
    </xf>
    <xf numFmtId="172" fontId="5" fillId="0" borderId="0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4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right"/>
    </xf>
    <xf numFmtId="0" fontId="4" fillId="0" borderId="1" xfId="0" applyNumberFormat="1" applyFont="1" applyBorder="1" applyAlignment="1">
      <alignment horizontal="right"/>
    </xf>
    <xf numFmtId="0" fontId="10" fillId="0" borderId="0" xfId="16" applyNumberFormat="1" applyFont="1" applyAlignment="1">
      <alignment/>
    </xf>
    <xf numFmtId="172" fontId="5" fillId="0" borderId="8" xfId="0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6" xfId="0" applyNumberFormat="1" applyFont="1" applyBorder="1" applyAlignment="1">
      <alignment/>
    </xf>
    <xf numFmtId="3" fontId="5" fillId="0" borderId="6" xfId="0" applyNumberFormat="1" applyFont="1" applyFill="1" applyBorder="1" applyAlignment="1">
      <alignment/>
    </xf>
    <xf numFmtId="3" fontId="5" fillId="0" borderId="9" xfId="0" applyNumberFormat="1" applyFont="1" applyBorder="1" applyAlignment="1">
      <alignment/>
    </xf>
    <xf numFmtId="3" fontId="4" fillId="0" borderId="7" xfId="0" applyNumberFormat="1" applyFont="1" applyFill="1" applyBorder="1" applyAlignment="1">
      <alignment/>
    </xf>
    <xf numFmtId="3" fontId="5" fillId="0" borderId="1" xfId="0" applyNumberFormat="1" applyFont="1" applyBorder="1" applyAlignment="1">
      <alignment/>
    </xf>
    <xf numFmtId="0" fontId="4" fillId="0" borderId="10" xfId="0" applyNumberFormat="1" applyFont="1" applyBorder="1" applyAlignment="1">
      <alignment/>
    </xf>
    <xf numFmtId="0" fontId="4" fillId="0" borderId="5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3" fontId="5" fillId="0" borderId="4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172" fontId="4" fillId="0" borderId="0" xfId="0" applyFont="1" applyBorder="1" applyAlignment="1">
      <alignment horizontal="right"/>
    </xf>
    <xf numFmtId="172" fontId="5" fillId="0" borderId="0" xfId="0" applyFont="1" applyAlignment="1">
      <alignment horizontal="right"/>
    </xf>
    <xf numFmtId="172" fontId="4" fillId="0" borderId="1" xfId="0" applyFont="1" applyBorder="1" applyAlignment="1">
      <alignment horizontal="right"/>
    </xf>
    <xf numFmtId="0" fontId="4" fillId="0" borderId="10" xfId="0" applyNumberFormat="1" applyFont="1" applyBorder="1" applyAlignment="1">
      <alignment horizontal="left"/>
    </xf>
    <xf numFmtId="172" fontId="5" fillId="0" borderId="0" xfId="0" applyFont="1" applyAlignment="1">
      <alignment horizontal="left"/>
    </xf>
    <xf numFmtId="3" fontId="5" fillId="0" borderId="4" xfId="0" applyNumberFormat="1" applyFont="1" applyBorder="1" applyAlignment="1">
      <alignment horizontal="right"/>
    </xf>
    <xf numFmtId="172" fontId="5" fillId="0" borderId="6" xfId="0" applyFont="1" applyBorder="1" applyAlignment="1">
      <alignment horizontal="right"/>
    </xf>
    <xf numFmtId="3" fontId="5" fillId="0" borderId="6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0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 horizontal="right"/>
    </xf>
    <xf numFmtId="172" fontId="5" fillId="0" borderId="0" xfId="0" applyFont="1" applyBorder="1" applyAlignment="1">
      <alignment horizontal="right"/>
    </xf>
    <xf numFmtId="3" fontId="4" fillId="0" borderId="6" xfId="0" applyNumberFormat="1" applyFont="1" applyFill="1" applyBorder="1" applyAlignment="1">
      <alignment horizontal="right"/>
    </xf>
    <xf numFmtId="3" fontId="4" fillId="0" borderId="6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1" fontId="5" fillId="0" borderId="0" xfId="0" applyNumberFormat="1" applyFont="1" applyAlignment="1">
      <alignment/>
    </xf>
    <xf numFmtId="0" fontId="5" fillId="0" borderId="0" xfId="0" applyNumberFormat="1" applyFont="1" applyFill="1" applyBorder="1" applyAlignment="1">
      <alignment/>
    </xf>
    <xf numFmtId="1" fontId="5" fillId="0" borderId="0" xfId="0" applyNumberFormat="1" applyFont="1" applyAlignment="1">
      <alignment horizontal="right"/>
    </xf>
    <xf numFmtId="1" fontId="5" fillId="0" borderId="0" xfId="0" applyNumberFormat="1" applyFont="1" applyFill="1" applyAlignment="1">
      <alignment/>
    </xf>
    <xf numFmtId="1" fontId="5" fillId="0" borderId="1" xfId="0" applyNumberFormat="1" applyFont="1" applyFill="1" applyBorder="1" applyAlignment="1">
      <alignment/>
    </xf>
    <xf numFmtId="172" fontId="5" fillId="0" borderId="4" xfId="0" applyFont="1" applyBorder="1" applyAlignment="1">
      <alignment horizontal="left"/>
    </xf>
    <xf numFmtId="0" fontId="4" fillId="0" borderId="9" xfId="0" applyNumberFormat="1" applyFont="1" applyBorder="1" applyAlignment="1">
      <alignment horizontal="right"/>
    </xf>
    <xf numFmtId="1" fontId="5" fillId="0" borderId="0" xfId="0" applyNumberFormat="1" applyFont="1" applyFill="1" applyBorder="1" applyAlignment="1">
      <alignment/>
    </xf>
    <xf numFmtId="172" fontId="5" fillId="0" borderId="9" xfId="0" applyFont="1" applyBorder="1" applyAlignment="1">
      <alignment horizontal="right"/>
    </xf>
    <xf numFmtId="3" fontId="4" fillId="0" borderId="1" xfId="0" applyNumberFormat="1" applyFont="1" applyBorder="1" applyAlignment="1">
      <alignment/>
    </xf>
    <xf numFmtId="3" fontId="4" fillId="0" borderId="2" xfId="0" applyNumberFormat="1" applyFont="1" applyFill="1" applyBorder="1" applyAlignment="1">
      <alignment/>
    </xf>
    <xf numFmtId="3" fontId="8" fillId="0" borderId="4" xfId="0" applyNumberFormat="1" applyFont="1" applyBorder="1" applyAlignment="1">
      <alignment/>
    </xf>
    <xf numFmtId="172" fontId="8" fillId="0" borderId="0" xfId="0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3" fontId="8" fillId="0" borderId="6" xfId="0" applyNumberFormat="1" applyFont="1" applyBorder="1" applyAlignment="1">
      <alignment/>
    </xf>
    <xf numFmtId="1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center"/>
    </xf>
    <xf numFmtId="0" fontId="5" fillId="0" borderId="1" xfId="0" applyNumberFormat="1" applyFont="1" applyFill="1" applyBorder="1" applyAlignment="1">
      <alignment/>
    </xf>
    <xf numFmtId="3" fontId="4" fillId="0" borderId="0" xfId="0" applyNumberFormat="1" applyFont="1" applyBorder="1" applyAlignment="1" quotePrefix="1">
      <alignment/>
    </xf>
    <xf numFmtId="3" fontId="5" fillId="0" borderId="0" xfId="0" applyNumberFormat="1" applyFont="1" applyBorder="1" applyAlignment="1">
      <alignment/>
    </xf>
    <xf numFmtId="0" fontId="11" fillId="0" borderId="0" xfId="16" applyNumberFormat="1" applyFont="1" applyAlignment="1">
      <alignment/>
    </xf>
    <xf numFmtId="172" fontId="12" fillId="0" borderId="0" xfId="0" applyFont="1" applyAlignment="1">
      <alignment/>
    </xf>
    <xf numFmtId="0" fontId="4" fillId="0" borderId="6" xfId="0" applyNumberFormat="1" applyFont="1" applyBorder="1" applyAlignment="1">
      <alignment horizontal="right"/>
    </xf>
    <xf numFmtId="172" fontId="4" fillId="0" borderId="9" xfId="0" applyFont="1" applyBorder="1" applyAlignment="1">
      <alignment horizontal="right"/>
    </xf>
    <xf numFmtId="0" fontId="4" fillId="0" borderId="7" xfId="0" applyNumberFormat="1" applyFont="1" applyBorder="1" applyAlignment="1">
      <alignment horizontal="right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ls.gov/ce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7"/>
  <sheetViews>
    <sheetView showGridLines="0" tabSelected="1" zoomScale="75" zoomScaleNormal="75" workbookViewId="0" topLeftCell="A1">
      <pane ySplit="12" topLeftCell="BM13" activePane="bottomLeft" state="frozen"/>
      <selection pane="topLeft" activeCell="A1" sqref="A1"/>
      <selection pane="bottomLeft" activeCell="A13" sqref="A13"/>
    </sheetView>
  </sheetViews>
  <sheetFormatPr defaultColWidth="11.21484375" defaultRowHeight="15"/>
  <cols>
    <col min="1" max="1" width="48.21484375" style="3" customWidth="1"/>
    <col min="2" max="3" width="14.88671875" style="3" customWidth="1"/>
    <col min="4" max="5" width="15.4453125" style="3" hidden="1" customWidth="1"/>
    <col min="6" max="7" width="14.88671875" style="3" customWidth="1"/>
    <col min="8" max="10" width="15.4453125" style="3" hidden="1" customWidth="1"/>
    <col min="11" max="14" width="14.88671875" style="3" customWidth="1"/>
    <col min="15" max="15" width="15.4453125" style="3" customWidth="1"/>
    <col min="16" max="16384" width="30.5546875" style="3" customWidth="1"/>
  </cols>
  <sheetData>
    <row r="1" spans="1:16" ht="16.5">
      <c r="A1" s="2" t="s">
        <v>85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2:16" ht="15.75">
      <c r="B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.75">
      <c r="A3" s="47" t="s">
        <v>82</v>
      </c>
      <c r="B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.75">
      <c r="A4" s="17"/>
      <c r="B4" s="8"/>
      <c r="C4" s="8"/>
      <c r="D4" s="8"/>
      <c r="E4" s="9"/>
      <c r="F4" s="9"/>
      <c r="G4" s="9"/>
      <c r="H4" s="9"/>
      <c r="I4" s="2" t="s">
        <v>48</v>
      </c>
      <c r="J4" s="2" t="s">
        <v>47</v>
      </c>
      <c r="K4" s="2"/>
      <c r="L4" s="9"/>
      <c r="M4" s="9"/>
      <c r="N4" s="9"/>
      <c r="O4" s="2"/>
      <c r="P4" s="2"/>
    </row>
    <row r="5" spans="1:16" ht="15.75">
      <c r="A5" s="15"/>
      <c r="B5" s="55" t="s">
        <v>62</v>
      </c>
      <c r="C5" s="16"/>
      <c r="D5" s="48"/>
      <c r="E5" s="15"/>
      <c r="F5" s="56"/>
      <c r="G5" s="15"/>
      <c r="H5" s="15"/>
      <c r="I5" s="15"/>
      <c r="J5" s="15"/>
      <c r="K5" s="15"/>
      <c r="L5" s="63" t="s">
        <v>63</v>
      </c>
      <c r="M5" s="19"/>
      <c r="N5" s="20"/>
      <c r="O5" s="2"/>
      <c r="P5" s="2"/>
    </row>
    <row r="6" spans="1:16" ht="15.75">
      <c r="A6" s="2"/>
      <c r="B6" s="35"/>
      <c r="C6" s="42"/>
      <c r="D6" s="48"/>
      <c r="E6" s="17"/>
      <c r="F6" s="35"/>
      <c r="G6" s="17"/>
      <c r="H6" s="17"/>
      <c r="I6" s="17"/>
      <c r="J6" s="17"/>
      <c r="K6" s="17"/>
      <c r="L6" s="33"/>
      <c r="M6" s="15"/>
      <c r="N6" s="14"/>
      <c r="O6" s="2"/>
      <c r="P6" s="2"/>
    </row>
    <row r="7" spans="1:16" ht="15.75">
      <c r="A7" s="4" t="s">
        <v>54</v>
      </c>
      <c r="B7" s="34"/>
      <c r="C7" s="11"/>
      <c r="D7" s="39"/>
      <c r="E7" s="11"/>
      <c r="F7" s="34"/>
      <c r="G7" s="11"/>
      <c r="H7" s="11"/>
      <c r="I7" s="11"/>
      <c r="J7" s="11"/>
      <c r="K7" s="11"/>
      <c r="L7" s="34"/>
      <c r="M7" s="11"/>
      <c r="N7" s="11"/>
      <c r="O7" s="2"/>
      <c r="P7" s="2"/>
    </row>
    <row r="8" spans="1:16" ht="15.75">
      <c r="A8" s="2"/>
      <c r="B8" s="34"/>
      <c r="C8" s="60" t="s">
        <v>2</v>
      </c>
      <c r="D8" s="39"/>
      <c r="E8" s="17"/>
      <c r="F8" s="35"/>
      <c r="G8" s="17"/>
      <c r="H8" s="18" t="s">
        <v>0</v>
      </c>
      <c r="I8" s="17"/>
      <c r="J8" s="17"/>
      <c r="L8" s="35"/>
      <c r="M8" s="17"/>
      <c r="O8" s="2"/>
      <c r="P8" s="2"/>
    </row>
    <row r="9" spans="1:16" ht="15.75">
      <c r="A9" s="2"/>
      <c r="B9" s="35"/>
      <c r="C9" s="60" t="s">
        <v>6</v>
      </c>
      <c r="D9" s="7" t="s">
        <v>50</v>
      </c>
      <c r="E9" s="44" t="s">
        <v>3</v>
      </c>
      <c r="F9" s="35"/>
      <c r="G9" s="2"/>
      <c r="H9" s="4" t="s">
        <v>4</v>
      </c>
      <c r="I9" s="2"/>
      <c r="J9" s="2"/>
      <c r="K9" s="45" t="s">
        <v>53</v>
      </c>
      <c r="L9" s="35"/>
      <c r="M9" s="2"/>
      <c r="N9" s="45" t="s">
        <v>53</v>
      </c>
      <c r="O9" s="2"/>
      <c r="P9" s="2"/>
    </row>
    <row r="10" spans="1:16" ht="15.75">
      <c r="A10" s="43"/>
      <c r="C10" s="61" t="s">
        <v>61</v>
      </c>
      <c r="D10" s="23" t="s">
        <v>51</v>
      </c>
      <c r="E10" s="44" t="s">
        <v>7</v>
      </c>
      <c r="F10" s="44" t="s">
        <v>1</v>
      </c>
      <c r="G10" s="45" t="s">
        <v>8</v>
      </c>
      <c r="H10" s="18" t="s">
        <v>9</v>
      </c>
      <c r="I10" s="17"/>
      <c r="J10" s="18" t="s">
        <v>8</v>
      </c>
      <c r="K10" s="6" t="s">
        <v>9</v>
      </c>
      <c r="L10" s="44" t="s">
        <v>1</v>
      </c>
      <c r="M10" s="18" t="s">
        <v>8</v>
      </c>
      <c r="N10" s="6" t="s">
        <v>9</v>
      </c>
      <c r="O10" s="2"/>
      <c r="P10" s="2"/>
    </row>
    <row r="11" spans="1:16" ht="15.75">
      <c r="A11" s="43"/>
      <c r="B11" s="45" t="s">
        <v>5</v>
      </c>
      <c r="C11" s="60" t="s">
        <v>46</v>
      </c>
      <c r="D11" s="23" t="s">
        <v>52</v>
      </c>
      <c r="E11" s="35"/>
      <c r="F11" s="44" t="s">
        <v>10</v>
      </c>
      <c r="G11" s="45" t="s">
        <v>11</v>
      </c>
      <c r="H11" s="45" t="s">
        <v>12</v>
      </c>
      <c r="I11" s="18" t="s">
        <v>0</v>
      </c>
      <c r="J11" s="18" t="s">
        <v>13</v>
      </c>
      <c r="K11" s="98" t="s">
        <v>12</v>
      </c>
      <c r="L11" s="44" t="s">
        <v>10</v>
      </c>
      <c r="M11" s="18" t="s">
        <v>11</v>
      </c>
      <c r="N11" s="45" t="s">
        <v>12</v>
      </c>
      <c r="O11" s="2"/>
      <c r="P11" s="2"/>
    </row>
    <row r="12" spans="1:16" ht="15.75">
      <c r="A12" s="9"/>
      <c r="B12" s="100" t="s">
        <v>86</v>
      </c>
      <c r="C12" s="99" t="s">
        <v>87</v>
      </c>
      <c r="D12" s="62"/>
      <c r="E12" s="46"/>
      <c r="F12" s="46" t="s">
        <v>86</v>
      </c>
      <c r="G12" s="46" t="s">
        <v>86</v>
      </c>
      <c r="H12" s="46"/>
      <c r="I12" s="46"/>
      <c r="J12" s="46"/>
      <c r="K12" s="82" t="s">
        <v>86</v>
      </c>
      <c r="L12" s="46" t="s">
        <v>86</v>
      </c>
      <c r="M12" s="46" t="s">
        <v>86</v>
      </c>
      <c r="N12" s="46" t="s">
        <v>86</v>
      </c>
      <c r="O12" s="2"/>
      <c r="P12" s="2"/>
    </row>
    <row r="13" spans="1:16" ht="15.75">
      <c r="A13" s="10">
        <v>2004</v>
      </c>
      <c r="B13" s="24">
        <v>2574</v>
      </c>
      <c r="C13" s="38">
        <v>5.931558935361217</v>
      </c>
      <c r="D13" s="50">
        <v>43395</v>
      </c>
      <c r="E13" s="25">
        <f>SUM(F13+G13+K13)-B13</f>
        <v>0</v>
      </c>
      <c r="F13" s="25">
        <v>1332</v>
      </c>
      <c r="G13" s="25">
        <v>648</v>
      </c>
      <c r="H13" s="27">
        <v>594</v>
      </c>
      <c r="I13" s="2">
        <v>480</v>
      </c>
      <c r="J13" s="2">
        <v>114</v>
      </c>
      <c r="K13" s="76">
        <v>594</v>
      </c>
      <c r="L13" s="29">
        <v>51.74825174825175</v>
      </c>
      <c r="M13" s="3">
        <v>25.174825174825177</v>
      </c>
      <c r="N13" s="3">
        <v>23.076923076923077</v>
      </c>
      <c r="P13" s="2"/>
    </row>
    <row r="14" spans="1:16" s="64" customFormat="1" ht="15.75">
      <c r="A14" s="10">
        <v>2005</v>
      </c>
      <c r="B14" s="65">
        <v>2664</v>
      </c>
      <c r="C14" s="66">
        <f>B14/D14*100</f>
        <v>5.740265896701071</v>
      </c>
      <c r="D14" s="67">
        <v>46409</v>
      </c>
      <c r="E14" s="25">
        <f>SUM(F14+G14+K14)-B14</f>
        <v>0</v>
      </c>
      <c r="F14" s="68">
        <v>1361</v>
      </c>
      <c r="G14" s="68">
        <v>677</v>
      </c>
      <c r="H14" s="69">
        <f>I14+J14</f>
        <v>626</v>
      </c>
      <c r="I14" s="70">
        <v>521</v>
      </c>
      <c r="J14" s="70">
        <v>105</v>
      </c>
      <c r="K14" s="78">
        <v>626</v>
      </c>
      <c r="L14" s="29">
        <v>51.1</v>
      </c>
      <c r="M14" s="3">
        <v>25.4</v>
      </c>
      <c r="N14" s="3">
        <v>23.5</v>
      </c>
      <c r="O14" s="3"/>
      <c r="P14" s="10"/>
    </row>
    <row r="15" spans="1:16" s="64" customFormat="1" ht="15.75" hidden="1">
      <c r="A15" s="10"/>
      <c r="B15" s="65"/>
      <c r="C15" s="72"/>
      <c r="D15" s="71"/>
      <c r="E15" s="45"/>
      <c r="F15" s="65"/>
      <c r="G15" s="71"/>
      <c r="H15" s="73"/>
      <c r="I15" s="70"/>
      <c r="J15" s="70"/>
      <c r="K15" s="78"/>
      <c r="L15" s="81"/>
      <c r="O15" s="10"/>
      <c r="P15" s="10"/>
    </row>
    <row r="16" spans="1:14" ht="16.5">
      <c r="A16" s="92">
        <v>2006</v>
      </c>
      <c r="B16" s="87">
        <v>2766</v>
      </c>
      <c r="C16" s="88">
        <v>5.71511219471879</v>
      </c>
      <c r="D16" s="89">
        <v>48398</v>
      </c>
      <c r="E16" s="28">
        <f>SUM(F16+G16+K16)-B16</f>
        <v>0</v>
      </c>
      <c r="F16" s="87">
        <v>1465</v>
      </c>
      <c r="G16" s="89">
        <v>670</v>
      </c>
      <c r="H16" s="90"/>
      <c r="I16" s="22">
        <v>514</v>
      </c>
      <c r="J16" s="22">
        <v>117</v>
      </c>
      <c r="K16" s="91">
        <v>631</v>
      </c>
      <c r="L16" s="36">
        <v>52.964569775849604</v>
      </c>
      <c r="M16" s="21">
        <v>24.222704266088215</v>
      </c>
      <c r="N16" s="21">
        <v>22.81272595806218</v>
      </c>
    </row>
    <row r="17" spans="1:16" ht="15.75">
      <c r="A17" s="2" t="s">
        <v>14</v>
      </c>
      <c r="B17" s="57"/>
      <c r="C17" s="40"/>
      <c r="D17" s="51"/>
      <c r="E17" s="27"/>
      <c r="F17" s="26"/>
      <c r="G17" s="30"/>
      <c r="H17" s="74"/>
      <c r="I17" s="27"/>
      <c r="J17" s="27"/>
      <c r="K17" s="79"/>
      <c r="L17" s="37"/>
      <c r="M17" s="5"/>
      <c r="N17" s="5"/>
      <c r="P17" s="2"/>
    </row>
    <row r="18" spans="1:15" ht="15.75">
      <c r="A18" s="2" t="s">
        <v>15</v>
      </c>
      <c r="B18" s="58">
        <v>706</v>
      </c>
      <c r="C18" s="66">
        <v>2.505234022923246</v>
      </c>
      <c r="D18" s="50">
        <v>28181</v>
      </c>
      <c r="E18" s="25">
        <f aca="true" t="shared" si="0" ref="E18:E25">SUM(F18+G18+K18)-B18</f>
        <v>0</v>
      </c>
      <c r="F18" s="59">
        <v>367</v>
      </c>
      <c r="G18" s="75">
        <v>193</v>
      </c>
      <c r="H18" s="74"/>
      <c r="I18" s="49">
        <v>97</v>
      </c>
      <c r="J18" s="49">
        <v>49</v>
      </c>
      <c r="K18" s="79">
        <v>146</v>
      </c>
      <c r="L18" s="29">
        <v>51.98300283286119</v>
      </c>
      <c r="M18" s="3">
        <v>27.3371104815864</v>
      </c>
      <c r="N18" s="42">
        <v>20.679886685552407</v>
      </c>
      <c r="O18" s="42"/>
    </row>
    <row r="19" spans="1:15" ht="15.75">
      <c r="A19" s="2" t="s">
        <v>16</v>
      </c>
      <c r="B19" s="26">
        <v>1652</v>
      </c>
      <c r="C19" s="66">
        <v>3.4719011390862096</v>
      </c>
      <c r="D19" s="50">
        <v>47582</v>
      </c>
      <c r="E19" s="25">
        <f t="shared" si="0"/>
        <v>1</v>
      </c>
      <c r="F19" s="59">
        <v>883</v>
      </c>
      <c r="G19" s="75">
        <v>469</v>
      </c>
      <c r="H19" s="74"/>
      <c r="I19" s="49">
        <v>243</v>
      </c>
      <c r="J19" s="49">
        <v>58</v>
      </c>
      <c r="K19" s="79">
        <v>301</v>
      </c>
      <c r="L19" s="29">
        <v>53.450363196125906</v>
      </c>
      <c r="M19" s="3">
        <v>28.389830508474578</v>
      </c>
      <c r="N19" s="42">
        <v>18.220338983050848</v>
      </c>
      <c r="O19" s="42"/>
    </row>
    <row r="20" spans="1:15" ht="15.75">
      <c r="A20" s="2" t="s">
        <v>17</v>
      </c>
      <c r="B20" s="26">
        <v>2284</v>
      </c>
      <c r="C20" s="66">
        <v>3.9738325561973693</v>
      </c>
      <c r="D20" s="50">
        <v>57476</v>
      </c>
      <c r="E20" s="25">
        <f t="shared" si="0"/>
        <v>-1</v>
      </c>
      <c r="F20" s="59">
        <v>1214</v>
      </c>
      <c r="G20" s="75">
        <v>634</v>
      </c>
      <c r="H20" s="74"/>
      <c r="I20" s="49">
        <v>345</v>
      </c>
      <c r="J20" s="49">
        <v>90</v>
      </c>
      <c r="K20" s="79">
        <v>435</v>
      </c>
      <c r="L20" s="29">
        <v>53.1523642732049</v>
      </c>
      <c r="M20" s="3">
        <v>27.75831873905429</v>
      </c>
      <c r="N20" s="42">
        <v>19.045534150612962</v>
      </c>
      <c r="O20" s="42"/>
    </row>
    <row r="21" spans="1:15" ht="15.75">
      <c r="A21" s="2" t="s">
        <v>18</v>
      </c>
      <c r="B21" s="26">
        <v>2757</v>
      </c>
      <c r="C21" s="66">
        <v>4.789534944321874</v>
      </c>
      <c r="D21" s="50">
        <v>57563</v>
      </c>
      <c r="E21" s="25">
        <f t="shared" si="0"/>
        <v>1</v>
      </c>
      <c r="F21" s="59">
        <v>1310</v>
      </c>
      <c r="G21" s="75">
        <v>798</v>
      </c>
      <c r="H21" s="74"/>
      <c r="I21" s="49">
        <v>499</v>
      </c>
      <c r="J21" s="49">
        <v>151</v>
      </c>
      <c r="K21" s="79">
        <v>650</v>
      </c>
      <c r="L21" s="29">
        <v>47.515415306492564</v>
      </c>
      <c r="M21" s="3">
        <v>28.944504896626768</v>
      </c>
      <c r="N21" s="42">
        <v>23.576351106274938</v>
      </c>
      <c r="O21" s="42"/>
    </row>
    <row r="22" spans="1:15" ht="15.75">
      <c r="A22" s="2" t="s">
        <v>19</v>
      </c>
      <c r="B22" s="26">
        <v>3556</v>
      </c>
      <c r="C22" s="66">
        <v>7.001516076315737</v>
      </c>
      <c r="D22" s="50">
        <v>50789</v>
      </c>
      <c r="E22" s="25">
        <f t="shared" si="0"/>
        <v>0</v>
      </c>
      <c r="F22" s="59">
        <v>1676</v>
      </c>
      <c r="G22" s="75">
        <v>978</v>
      </c>
      <c r="H22" s="74"/>
      <c r="I22" s="49">
        <v>759</v>
      </c>
      <c r="J22" s="49">
        <v>143</v>
      </c>
      <c r="K22" s="79">
        <v>902</v>
      </c>
      <c r="L22" s="29">
        <v>47.13160854893139</v>
      </c>
      <c r="M22" s="3">
        <v>27.502812148481443</v>
      </c>
      <c r="N22" s="42">
        <v>25.365579302587175</v>
      </c>
      <c r="O22" s="42"/>
    </row>
    <row r="23" spans="1:15" ht="15.75" hidden="1">
      <c r="A23" s="2" t="s">
        <v>20</v>
      </c>
      <c r="B23" s="26"/>
      <c r="C23" s="66" t="e">
        <v>#DIV/0!</v>
      </c>
      <c r="D23" s="50"/>
      <c r="E23" s="25">
        <f t="shared" si="0"/>
        <v>0</v>
      </c>
      <c r="F23" s="59"/>
      <c r="G23" s="75"/>
      <c r="H23" s="74"/>
      <c r="I23" s="49"/>
      <c r="J23" s="49"/>
      <c r="K23" s="79">
        <v>0</v>
      </c>
      <c r="L23" s="29" t="e">
        <v>#DIV/0!</v>
      </c>
      <c r="M23" s="3" t="e">
        <v>#DIV/0!</v>
      </c>
      <c r="N23" s="42" t="e">
        <v>#DIV/0!</v>
      </c>
      <c r="O23" s="42"/>
    </row>
    <row r="24" spans="1:15" ht="15.75">
      <c r="A24" s="2" t="s">
        <v>21</v>
      </c>
      <c r="B24" s="26">
        <v>4379</v>
      </c>
      <c r="C24" s="66">
        <v>10.69091796875</v>
      </c>
      <c r="D24" s="50">
        <v>40960</v>
      </c>
      <c r="E24" s="25">
        <f t="shared" si="0"/>
        <v>0</v>
      </c>
      <c r="F24" s="59">
        <v>2718</v>
      </c>
      <c r="G24" s="75">
        <v>636</v>
      </c>
      <c r="H24" s="74"/>
      <c r="I24" s="49">
        <v>859</v>
      </c>
      <c r="J24" s="49">
        <v>166</v>
      </c>
      <c r="K24" s="13">
        <v>1025</v>
      </c>
      <c r="L24" s="29">
        <v>62.06896551724138</v>
      </c>
      <c r="M24" s="3">
        <v>14.523863895866636</v>
      </c>
      <c r="N24" s="42">
        <v>23.407170586891983</v>
      </c>
      <c r="O24" s="42"/>
    </row>
    <row r="25" spans="1:15" ht="15.75">
      <c r="A25" s="2" t="s">
        <v>22</v>
      </c>
      <c r="B25" s="26">
        <v>4282</v>
      </c>
      <c r="C25" s="66">
        <v>14.814558538610573</v>
      </c>
      <c r="D25" s="50">
        <v>28904</v>
      </c>
      <c r="E25" s="25">
        <f t="shared" si="0"/>
        <v>0</v>
      </c>
      <c r="F25" s="49">
        <v>2511</v>
      </c>
      <c r="G25" s="49">
        <v>692</v>
      </c>
      <c r="H25" s="27"/>
      <c r="I25" s="49">
        <v>916</v>
      </c>
      <c r="J25" s="49">
        <v>163</v>
      </c>
      <c r="K25" s="13">
        <v>1079</v>
      </c>
      <c r="L25" s="29">
        <v>58.640822045773</v>
      </c>
      <c r="M25" s="3">
        <v>16.160672582905182</v>
      </c>
      <c r="N25" s="42">
        <v>25.19850537132181</v>
      </c>
      <c r="O25" s="42"/>
    </row>
    <row r="26" spans="1:15" ht="15.75">
      <c r="A26" s="2" t="s">
        <v>23</v>
      </c>
      <c r="B26" s="26"/>
      <c r="C26" s="66"/>
      <c r="D26" s="51"/>
      <c r="E26" s="27"/>
      <c r="F26" s="27"/>
      <c r="G26" s="27"/>
      <c r="H26" s="27"/>
      <c r="I26" s="27"/>
      <c r="J26" s="27"/>
      <c r="K26" s="79"/>
      <c r="L26" s="37"/>
      <c r="M26" s="5"/>
      <c r="N26" s="31"/>
      <c r="O26" s="42"/>
    </row>
    <row r="27" spans="1:15" ht="15.75">
      <c r="A27" s="2" t="s">
        <v>24</v>
      </c>
      <c r="B27" s="26">
        <v>2940</v>
      </c>
      <c r="C27" s="66">
        <v>5.846441426213534</v>
      </c>
      <c r="D27" s="50">
        <v>50287</v>
      </c>
      <c r="E27" s="25">
        <f>SUM(F27+G27+K27)-B27</f>
        <v>0</v>
      </c>
      <c r="F27" s="49">
        <v>1538</v>
      </c>
      <c r="G27" s="49">
        <v>728</v>
      </c>
      <c r="H27" s="27"/>
      <c r="I27" s="49">
        <v>547</v>
      </c>
      <c r="J27" s="49">
        <v>127</v>
      </c>
      <c r="K27" s="79">
        <v>674</v>
      </c>
      <c r="L27" s="29">
        <v>52.31292517006803</v>
      </c>
      <c r="M27" s="3">
        <v>24.761904761904763</v>
      </c>
      <c r="N27" s="42">
        <v>22.925170068027214</v>
      </c>
      <c r="O27" s="42"/>
    </row>
    <row r="28" spans="1:15" ht="15.75">
      <c r="A28" s="2" t="s">
        <v>25</v>
      </c>
      <c r="B28" s="26">
        <v>1497</v>
      </c>
      <c r="C28" s="66">
        <v>4.328716421363097</v>
      </c>
      <c r="D28" s="50">
        <v>34583</v>
      </c>
      <c r="E28" s="25">
        <f>SUM(F28+G28+K28)-B28</f>
        <v>-1</v>
      </c>
      <c r="F28" s="49">
        <v>927</v>
      </c>
      <c r="G28" s="49">
        <v>248</v>
      </c>
      <c r="H28" s="27"/>
      <c r="I28" s="49">
        <v>272</v>
      </c>
      <c r="J28" s="49">
        <v>49</v>
      </c>
      <c r="K28" s="79">
        <v>321</v>
      </c>
      <c r="L28" s="29">
        <v>61.923847695390776</v>
      </c>
      <c r="M28" s="3">
        <v>16.566466265865063</v>
      </c>
      <c r="N28" s="42">
        <v>21.442885771543086</v>
      </c>
      <c r="O28" s="42"/>
    </row>
    <row r="29" spans="1:15" ht="15.75">
      <c r="A29" s="2" t="s">
        <v>26</v>
      </c>
      <c r="B29" s="26"/>
      <c r="C29" s="66"/>
      <c r="D29" s="51"/>
      <c r="E29" s="27"/>
      <c r="F29" s="27"/>
      <c r="G29" s="27"/>
      <c r="H29" s="27"/>
      <c r="I29" s="27"/>
      <c r="J29" s="27"/>
      <c r="K29" s="79"/>
      <c r="L29" s="37"/>
      <c r="M29" s="5"/>
      <c r="N29" s="31"/>
      <c r="O29" s="42"/>
    </row>
    <row r="30" spans="1:15" ht="15.75">
      <c r="A30" s="2" t="s">
        <v>27</v>
      </c>
      <c r="B30" s="26">
        <v>1659</v>
      </c>
      <c r="C30" s="66">
        <v>3.853390007664971</v>
      </c>
      <c r="D30" s="50">
        <v>43053</v>
      </c>
      <c r="E30" s="25">
        <f aca="true" t="shared" si="1" ref="E30:E36">SUM(F30+G30+K30)-B30</f>
        <v>-1</v>
      </c>
      <c r="F30" s="49">
        <v>780</v>
      </c>
      <c r="G30" s="49">
        <v>504</v>
      </c>
      <c r="H30" s="27"/>
      <c r="I30" s="49">
        <v>305</v>
      </c>
      <c r="J30" s="49">
        <v>69</v>
      </c>
      <c r="K30" s="79">
        <v>374</v>
      </c>
      <c r="L30" s="29">
        <v>47.01627486437613</v>
      </c>
      <c r="M30" s="3">
        <v>30.37974683544304</v>
      </c>
      <c r="N30" s="42">
        <v>22.543701024713684</v>
      </c>
      <c r="O30" s="42"/>
    </row>
    <row r="31" spans="1:15" ht="15.75">
      <c r="A31" s="2" t="s">
        <v>28</v>
      </c>
      <c r="B31" s="26">
        <v>2910</v>
      </c>
      <c r="C31" s="66">
        <v>5.927525309107205</v>
      </c>
      <c r="D31" s="50">
        <v>49093</v>
      </c>
      <c r="E31" s="25">
        <f t="shared" si="1"/>
        <v>1</v>
      </c>
      <c r="F31" s="49">
        <v>1554</v>
      </c>
      <c r="G31" s="12">
        <v>692</v>
      </c>
      <c r="H31" s="27"/>
      <c r="I31" s="49">
        <v>541</v>
      </c>
      <c r="J31" s="49">
        <v>124</v>
      </c>
      <c r="K31" s="79">
        <v>665</v>
      </c>
      <c r="L31" s="29">
        <v>53.402061855670105</v>
      </c>
      <c r="M31" s="3">
        <v>23.780068728522334</v>
      </c>
      <c r="N31" s="42">
        <v>22.852233676975946</v>
      </c>
      <c r="O31" s="42"/>
    </row>
    <row r="32" spans="1:15" ht="15.75">
      <c r="A32" s="2" t="s">
        <v>29</v>
      </c>
      <c r="B32" s="26"/>
      <c r="C32" s="66"/>
      <c r="D32" s="51"/>
      <c r="E32" s="25">
        <f t="shared" si="1"/>
        <v>0</v>
      </c>
      <c r="F32" s="27"/>
      <c r="G32" s="27"/>
      <c r="H32" s="27"/>
      <c r="I32" s="27"/>
      <c r="J32" s="27"/>
      <c r="K32" s="79"/>
      <c r="L32" s="37"/>
      <c r="M32" s="5"/>
      <c r="N32" s="31"/>
      <c r="O32" s="42"/>
    </row>
    <row r="33" spans="1:15" ht="15.75">
      <c r="A33" s="2" t="s">
        <v>30</v>
      </c>
      <c r="B33" s="26">
        <v>2591</v>
      </c>
      <c r="C33" s="66">
        <v>5.270116345293304</v>
      </c>
      <c r="D33" s="50">
        <v>49164</v>
      </c>
      <c r="E33" s="25">
        <f t="shared" si="1"/>
        <v>1</v>
      </c>
      <c r="F33" s="49">
        <v>1462</v>
      </c>
      <c r="G33" s="49">
        <v>596</v>
      </c>
      <c r="H33" s="27"/>
      <c r="I33" s="49">
        <v>412</v>
      </c>
      <c r="J33" s="49">
        <v>122</v>
      </c>
      <c r="K33" s="79">
        <v>534</v>
      </c>
      <c r="L33" s="29">
        <v>56.426090312620616</v>
      </c>
      <c r="M33" s="3">
        <v>23.00270165959089</v>
      </c>
      <c r="N33" s="42">
        <v>20.609803164801235</v>
      </c>
      <c r="O33" s="42"/>
    </row>
    <row r="34" spans="1:15" ht="15.75">
      <c r="A34" s="2" t="s">
        <v>31</v>
      </c>
      <c r="B34" s="26">
        <v>2816</v>
      </c>
      <c r="C34" s="66">
        <v>6.2459798159032935</v>
      </c>
      <c r="D34" s="50">
        <v>45085</v>
      </c>
      <c r="E34" s="25">
        <f t="shared" si="1"/>
        <v>0</v>
      </c>
      <c r="F34" s="49">
        <v>1505</v>
      </c>
      <c r="G34" s="49">
        <v>697</v>
      </c>
      <c r="H34" s="27"/>
      <c r="I34" s="49">
        <v>500</v>
      </c>
      <c r="J34" s="49">
        <v>114</v>
      </c>
      <c r="K34" s="79">
        <v>614</v>
      </c>
      <c r="L34" s="29">
        <v>53.44460227272727</v>
      </c>
      <c r="M34" s="3">
        <v>24.751420454545457</v>
      </c>
      <c r="N34" s="42">
        <v>21.803977272727273</v>
      </c>
      <c r="O34" s="42"/>
    </row>
    <row r="35" spans="1:15" ht="15.75">
      <c r="A35" s="2" t="s">
        <v>32</v>
      </c>
      <c r="B35" s="26">
        <v>2775</v>
      </c>
      <c r="C35" s="66">
        <v>6.2358149255072925</v>
      </c>
      <c r="D35" s="50">
        <v>44501</v>
      </c>
      <c r="E35" s="25">
        <f t="shared" si="1"/>
        <v>1</v>
      </c>
      <c r="F35" s="49">
        <v>1459</v>
      </c>
      <c r="G35" s="49">
        <v>614</v>
      </c>
      <c r="H35" s="27"/>
      <c r="I35" s="49">
        <v>594</v>
      </c>
      <c r="J35" s="49">
        <v>109</v>
      </c>
      <c r="K35" s="79">
        <v>703</v>
      </c>
      <c r="L35" s="29">
        <v>52.57657657657657</v>
      </c>
      <c r="M35" s="3">
        <v>22.126126126126124</v>
      </c>
      <c r="N35" s="42">
        <v>25.333333333333336</v>
      </c>
      <c r="O35" s="42"/>
    </row>
    <row r="36" spans="1:15" ht="15.75">
      <c r="A36" s="2" t="s">
        <v>33</v>
      </c>
      <c r="B36" s="26">
        <v>2853</v>
      </c>
      <c r="C36" s="66">
        <v>4.962947500260933</v>
      </c>
      <c r="D36" s="50">
        <v>57486</v>
      </c>
      <c r="E36" s="25">
        <f t="shared" si="1"/>
        <v>0</v>
      </c>
      <c r="F36" s="49">
        <v>1437</v>
      </c>
      <c r="G36" s="49">
        <v>798</v>
      </c>
      <c r="H36" s="27"/>
      <c r="I36" s="49">
        <v>489</v>
      </c>
      <c r="J36" s="49">
        <v>129</v>
      </c>
      <c r="K36" s="79">
        <v>618</v>
      </c>
      <c r="L36" s="29">
        <v>50.36803364879074</v>
      </c>
      <c r="M36" s="3">
        <v>27.970557308096737</v>
      </c>
      <c r="N36" s="42">
        <v>21.661409043112513</v>
      </c>
      <c r="O36" s="42"/>
    </row>
    <row r="37" spans="1:15" ht="15.75">
      <c r="A37" s="2" t="s">
        <v>34</v>
      </c>
      <c r="B37" s="26"/>
      <c r="C37" s="66"/>
      <c r="D37" s="51"/>
      <c r="E37" s="27"/>
      <c r="F37" s="27"/>
      <c r="G37" s="27"/>
      <c r="H37" s="27"/>
      <c r="I37" s="27"/>
      <c r="J37" s="27"/>
      <c r="K37" s="79"/>
      <c r="L37" s="37"/>
      <c r="M37" s="5"/>
      <c r="N37" s="31"/>
      <c r="O37" s="42"/>
    </row>
    <row r="38" spans="1:15" ht="15.75">
      <c r="A38" s="2" t="s">
        <v>35</v>
      </c>
      <c r="B38" s="26">
        <v>1827</v>
      </c>
      <c r="C38" s="66">
        <v>6.219786205487846</v>
      </c>
      <c r="D38" s="50">
        <v>29374</v>
      </c>
      <c r="E38" s="25">
        <f aca="true" t="shared" si="2" ref="E38:E43">SUM(F38+G38+K38)-B38</f>
        <v>-1</v>
      </c>
      <c r="F38" s="49">
        <v>948</v>
      </c>
      <c r="G38" s="49">
        <v>424</v>
      </c>
      <c r="H38" s="27"/>
      <c r="I38" s="49">
        <v>384</v>
      </c>
      <c r="J38" s="49">
        <v>70</v>
      </c>
      <c r="K38" s="79">
        <v>454</v>
      </c>
      <c r="L38" s="29">
        <v>51.88834154351396</v>
      </c>
      <c r="M38" s="3">
        <v>23.20744389709907</v>
      </c>
      <c r="N38" s="42">
        <v>24.849480021893815</v>
      </c>
      <c r="O38" s="42"/>
    </row>
    <row r="39" spans="1:15" ht="15.75">
      <c r="A39" s="2" t="s">
        <v>36</v>
      </c>
      <c r="B39" s="26">
        <v>3161</v>
      </c>
      <c r="C39" s="66">
        <v>5.608488138961339</v>
      </c>
      <c r="D39" s="50">
        <v>56361</v>
      </c>
      <c r="E39" s="25">
        <f t="shared" si="2"/>
        <v>1</v>
      </c>
      <c r="F39" s="49">
        <v>1683</v>
      </c>
      <c r="G39" s="49">
        <v>774</v>
      </c>
      <c r="H39" s="27"/>
      <c r="I39" s="49">
        <v>568</v>
      </c>
      <c r="J39" s="49">
        <v>137</v>
      </c>
      <c r="K39" s="79">
        <v>705</v>
      </c>
      <c r="L39" s="29">
        <v>53.24264473267954</v>
      </c>
      <c r="M39" s="3">
        <v>24.485922176526415</v>
      </c>
      <c r="N39" s="42">
        <v>22.30306864916166</v>
      </c>
      <c r="O39" s="42"/>
    </row>
    <row r="40" spans="1:15" ht="15.75">
      <c r="A40" s="2" t="s">
        <v>37</v>
      </c>
      <c r="B40" s="26">
        <v>3641</v>
      </c>
      <c r="C40" s="66">
        <v>7.18826502408592</v>
      </c>
      <c r="D40" s="50">
        <v>50652</v>
      </c>
      <c r="E40" s="25">
        <f t="shared" si="2"/>
        <v>0</v>
      </c>
      <c r="F40" s="49">
        <v>1976</v>
      </c>
      <c r="G40" s="49">
        <v>809</v>
      </c>
      <c r="H40" s="27"/>
      <c r="I40" s="49">
        <v>702</v>
      </c>
      <c r="J40" s="49">
        <v>154</v>
      </c>
      <c r="K40" s="79">
        <v>856</v>
      </c>
      <c r="L40" s="29">
        <v>54.27080472397693</v>
      </c>
      <c r="M40" s="3">
        <v>22.219170557539137</v>
      </c>
      <c r="N40" s="42">
        <v>23.510024718483933</v>
      </c>
      <c r="O40" s="42"/>
    </row>
    <row r="41" spans="1:15" ht="15.75">
      <c r="A41" s="2" t="s">
        <v>38</v>
      </c>
      <c r="B41" s="26">
        <v>2868</v>
      </c>
      <c r="C41" s="66">
        <v>5.0867298073853355</v>
      </c>
      <c r="D41" s="50">
        <v>56382</v>
      </c>
      <c r="E41" s="25">
        <f t="shared" si="2"/>
        <v>0</v>
      </c>
      <c r="F41" s="49">
        <v>1492</v>
      </c>
      <c r="G41" s="49">
        <v>700</v>
      </c>
      <c r="H41" s="27"/>
      <c r="I41" s="49">
        <v>521</v>
      </c>
      <c r="J41" s="49">
        <v>155</v>
      </c>
      <c r="K41" s="79">
        <v>676</v>
      </c>
      <c r="L41" s="29">
        <v>52.02231520223152</v>
      </c>
      <c r="M41" s="3">
        <v>24.407252440725244</v>
      </c>
      <c r="N41" s="42">
        <v>23.570432357043238</v>
      </c>
      <c r="O41" s="42"/>
    </row>
    <row r="42" spans="1:15" ht="15.75">
      <c r="A42" s="2" t="s">
        <v>39</v>
      </c>
      <c r="B42" s="26">
        <v>2824</v>
      </c>
      <c r="C42" s="66">
        <v>4.419612814373132</v>
      </c>
      <c r="D42" s="50">
        <v>63897</v>
      </c>
      <c r="E42" s="25">
        <f t="shared" si="2"/>
        <v>1</v>
      </c>
      <c r="F42" s="49">
        <v>1513</v>
      </c>
      <c r="G42" s="49">
        <v>771</v>
      </c>
      <c r="H42" s="27"/>
      <c r="I42" s="49">
        <v>436</v>
      </c>
      <c r="J42" s="49">
        <v>105</v>
      </c>
      <c r="K42" s="79">
        <v>541</v>
      </c>
      <c r="L42" s="29">
        <v>53.57648725212465</v>
      </c>
      <c r="M42" s="3">
        <v>27.301699716713877</v>
      </c>
      <c r="N42" s="42">
        <v>19.157223796033996</v>
      </c>
      <c r="O42" s="42"/>
    </row>
    <row r="43" spans="1:15" ht="15.75">
      <c r="A43" s="2" t="s">
        <v>40</v>
      </c>
      <c r="B43" s="26">
        <v>2516</v>
      </c>
      <c r="C43" s="66">
        <v>3.891483898908034</v>
      </c>
      <c r="D43" s="50">
        <v>64654</v>
      </c>
      <c r="E43" s="25">
        <f t="shared" si="2"/>
        <v>0</v>
      </c>
      <c r="F43" s="49">
        <v>1254</v>
      </c>
      <c r="G43" s="49">
        <v>782</v>
      </c>
      <c r="H43" s="27"/>
      <c r="I43" s="49">
        <v>381</v>
      </c>
      <c r="J43" s="49">
        <v>99</v>
      </c>
      <c r="K43" s="79">
        <v>480</v>
      </c>
      <c r="L43" s="29">
        <v>49.84101748807631</v>
      </c>
      <c r="M43" s="3">
        <v>31.08108108108108</v>
      </c>
      <c r="N43" s="42">
        <v>19.07790143084261</v>
      </c>
      <c r="O43" s="42"/>
    </row>
    <row r="44" spans="1:15" ht="15.75">
      <c r="A44" s="2" t="s">
        <v>41</v>
      </c>
      <c r="B44" s="26"/>
      <c r="C44" s="66"/>
      <c r="D44" s="51"/>
      <c r="E44" s="27"/>
      <c r="F44" s="27"/>
      <c r="G44" s="27"/>
      <c r="H44" s="27"/>
      <c r="I44" s="27"/>
      <c r="J44" s="27"/>
      <c r="K44" s="79"/>
      <c r="L44" s="37"/>
      <c r="M44" s="5"/>
      <c r="N44" s="31"/>
      <c r="O44" s="42"/>
    </row>
    <row r="45" spans="1:15" ht="15.75">
      <c r="A45" s="2" t="s">
        <v>64</v>
      </c>
      <c r="B45" s="58"/>
      <c r="C45" s="66"/>
      <c r="D45" s="50"/>
      <c r="E45" s="12"/>
      <c r="F45" s="12"/>
      <c r="G45" s="12"/>
      <c r="H45" s="12"/>
      <c r="I45" s="12"/>
      <c r="J45" s="12"/>
      <c r="K45" s="79"/>
      <c r="L45" s="37"/>
      <c r="M45" s="5"/>
      <c r="N45" s="31"/>
      <c r="O45" s="42"/>
    </row>
    <row r="46" spans="1:16" ht="15.75">
      <c r="A46" s="2" t="s">
        <v>65</v>
      </c>
      <c r="B46" s="26">
        <v>1485</v>
      </c>
      <c r="C46" s="66">
        <v>7.275845173934346</v>
      </c>
      <c r="D46" s="50">
        <v>20410</v>
      </c>
      <c r="E46" s="25">
        <f>SUM(F46+G46+K46)-B46</f>
        <v>0</v>
      </c>
      <c r="F46" s="49">
        <v>817</v>
      </c>
      <c r="G46" s="49">
        <v>290</v>
      </c>
      <c r="H46" s="27"/>
      <c r="I46" s="49">
        <v>321</v>
      </c>
      <c r="J46" s="49">
        <v>57</v>
      </c>
      <c r="K46" s="79">
        <v>378</v>
      </c>
      <c r="L46" s="29">
        <v>55.01683501683502</v>
      </c>
      <c r="M46" s="3">
        <v>19.52861952861953</v>
      </c>
      <c r="N46" s="42">
        <v>25.454545454545453</v>
      </c>
      <c r="O46" s="42"/>
      <c r="P46" s="2"/>
    </row>
    <row r="47" spans="1:16" ht="15.75">
      <c r="A47" s="2" t="s">
        <v>66</v>
      </c>
      <c r="B47" s="26">
        <v>2456</v>
      </c>
      <c r="C47" s="66">
        <v>8.125992588671254</v>
      </c>
      <c r="D47" s="50">
        <v>30224</v>
      </c>
      <c r="E47" s="25">
        <f>SUM(F47+G47+K47)-B47</f>
        <v>0</v>
      </c>
      <c r="F47" s="49">
        <v>1347</v>
      </c>
      <c r="G47" s="49">
        <v>504</v>
      </c>
      <c r="H47" s="27"/>
      <c r="I47" s="49">
        <v>520</v>
      </c>
      <c r="J47" s="49">
        <v>85</v>
      </c>
      <c r="K47" s="79">
        <v>605</v>
      </c>
      <c r="L47" s="29">
        <v>54.84527687296416</v>
      </c>
      <c r="M47" s="3">
        <v>20.521172638436482</v>
      </c>
      <c r="N47" s="42">
        <v>24.633550488599347</v>
      </c>
      <c r="O47" s="42"/>
      <c r="P47" s="2"/>
    </row>
    <row r="48" spans="1:16" ht="15.75">
      <c r="A48" s="2" t="s">
        <v>67</v>
      </c>
      <c r="B48" s="26">
        <v>2647</v>
      </c>
      <c r="C48" s="66">
        <v>6.388935821003597</v>
      </c>
      <c r="D48" s="50">
        <v>41431</v>
      </c>
      <c r="E48" s="25">
        <f>SUM(F48+G48+K48)-B48</f>
        <v>0</v>
      </c>
      <c r="F48" s="49">
        <v>1446</v>
      </c>
      <c r="G48" s="49">
        <v>602</v>
      </c>
      <c r="H48" s="27"/>
      <c r="I48" s="49">
        <v>487</v>
      </c>
      <c r="J48" s="49">
        <v>112</v>
      </c>
      <c r="K48" s="79">
        <v>599</v>
      </c>
      <c r="L48" s="29">
        <v>54.627880619569325</v>
      </c>
      <c r="M48" s="3">
        <v>22.742727616169248</v>
      </c>
      <c r="N48" s="42">
        <v>22.629391764261428</v>
      </c>
      <c r="O48" s="42"/>
      <c r="P48" s="2"/>
    </row>
    <row r="49" spans="1:16" ht="15.75">
      <c r="A49" s="2" t="s">
        <v>68</v>
      </c>
      <c r="B49" s="26">
        <v>3154</v>
      </c>
      <c r="C49" s="66">
        <v>5.662782555613409</v>
      </c>
      <c r="D49" s="50">
        <v>55697</v>
      </c>
      <c r="E49" s="25">
        <f>SUM(F49+G49+K49)-B49</f>
        <v>0</v>
      </c>
      <c r="F49" s="49">
        <v>1677</v>
      </c>
      <c r="G49" s="49">
        <v>776</v>
      </c>
      <c r="H49" s="27"/>
      <c r="I49" s="49">
        <v>582</v>
      </c>
      <c r="J49" s="49">
        <v>119</v>
      </c>
      <c r="K49" s="79">
        <v>701</v>
      </c>
      <c r="L49" s="29">
        <v>53.17057704502219</v>
      </c>
      <c r="M49" s="3">
        <v>24.603677869372227</v>
      </c>
      <c r="N49" s="42">
        <v>22.22574508560558</v>
      </c>
      <c r="O49" s="42"/>
      <c r="P49" s="2"/>
    </row>
    <row r="50" spans="1:16" ht="15.75">
      <c r="A50" s="17" t="s">
        <v>69</v>
      </c>
      <c r="B50" s="26">
        <v>4086</v>
      </c>
      <c r="C50" s="66">
        <v>4.339883165161976</v>
      </c>
      <c r="D50" s="52">
        <v>94150</v>
      </c>
      <c r="E50" s="25">
        <f>SUM(F50+G50+K50)-B50</f>
        <v>0</v>
      </c>
      <c r="F50" s="75">
        <v>2036</v>
      </c>
      <c r="G50" s="75">
        <v>1179</v>
      </c>
      <c r="H50" s="30"/>
      <c r="I50" s="75">
        <v>658</v>
      </c>
      <c r="J50" s="75">
        <v>213</v>
      </c>
      <c r="K50" s="83">
        <v>871</v>
      </c>
      <c r="L50" s="29">
        <v>49.828683308859524</v>
      </c>
      <c r="M50" s="42">
        <v>28.854625550660796</v>
      </c>
      <c r="N50" s="42">
        <v>21.316691140479687</v>
      </c>
      <c r="O50" s="42"/>
      <c r="P50" s="2"/>
    </row>
    <row r="51" spans="1:16" ht="15.75">
      <c r="A51" s="77" t="s">
        <v>74</v>
      </c>
      <c r="B51" s="26"/>
      <c r="C51" s="66"/>
      <c r="D51" s="50"/>
      <c r="E51" s="27"/>
      <c r="F51" s="75"/>
      <c r="G51" s="75"/>
      <c r="H51" s="30"/>
      <c r="I51" s="75"/>
      <c r="J51" s="75"/>
      <c r="K51" s="83"/>
      <c r="L51" s="29"/>
      <c r="M51" s="42"/>
      <c r="N51" s="42"/>
      <c r="O51" s="2"/>
      <c r="P51" s="2"/>
    </row>
    <row r="52" spans="1:16" ht="15.75">
      <c r="A52" s="77" t="s">
        <v>75</v>
      </c>
      <c r="B52" s="26">
        <v>1991</v>
      </c>
      <c r="C52" s="66">
        <v>6.922809457579972</v>
      </c>
      <c r="D52" s="50">
        <v>28760</v>
      </c>
      <c r="E52" s="25">
        <f aca="true" t="shared" si="3" ref="E52:E57">SUM(F52+G52+K52)-B52</f>
        <v>-1</v>
      </c>
      <c r="F52" s="75">
        <v>1123</v>
      </c>
      <c r="G52" s="75">
        <v>368</v>
      </c>
      <c r="H52" s="30"/>
      <c r="I52" s="75">
        <v>435</v>
      </c>
      <c r="J52" s="75">
        <v>64</v>
      </c>
      <c r="K52" s="83">
        <v>499</v>
      </c>
      <c r="L52" s="29">
        <v>56.403817177297846</v>
      </c>
      <c r="M52" s="42">
        <v>18.483174284279258</v>
      </c>
      <c r="N52" s="42">
        <v>25.062782521346055</v>
      </c>
      <c r="P52" s="2"/>
    </row>
    <row r="53" spans="1:16" ht="15.75">
      <c r="A53" s="77" t="s">
        <v>76</v>
      </c>
      <c r="B53" s="26">
        <v>2575</v>
      </c>
      <c r="C53" s="66">
        <v>6.55132934741127</v>
      </c>
      <c r="D53" s="50">
        <v>39305</v>
      </c>
      <c r="E53" s="25">
        <f t="shared" si="3"/>
        <v>0</v>
      </c>
      <c r="F53" s="49">
        <v>1446</v>
      </c>
      <c r="G53" s="49">
        <v>531</v>
      </c>
      <c r="H53" s="27"/>
      <c r="I53" s="49">
        <v>504</v>
      </c>
      <c r="J53" s="49">
        <v>94</v>
      </c>
      <c r="K53" s="79">
        <v>598</v>
      </c>
      <c r="L53" s="29">
        <v>56.15533980582524</v>
      </c>
      <c r="M53" s="3">
        <v>20.62135922330097</v>
      </c>
      <c r="N53" s="3">
        <v>23.223300970873787</v>
      </c>
      <c r="P53" s="2"/>
    </row>
    <row r="54" spans="1:16" ht="15.75">
      <c r="A54" s="77" t="s">
        <v>77</v>
      </c>
      <c r="B54" s="26">
        <v>2498</v>
      </c>
      <c r="C54" s="66">
        <v>5.443333115425682</v>
      </c>
      <c r="D54" s="50">
        <v>45891</v>
      </c>
      <c r="E54" s="25">
        <f t="shared" si="3"/>
        <v>0</v>
      </c>
      <c r="F54" s="49">
        <v>1323</v>
      </c>
      <c r="G54" s="49">
        <v>627</v>
      </c>
      <c r="H54" s="27"/>
      <c r="I54" s="49">
        <v>442</v>
      </c>
      <c r="J54" s="49">
        <v>106</v>
      </c>
      <c r="K54" s="79">
        <v>548</v>
      </c>
      <c r="L54" s="29">
        <v>52.96236989591674</v>
      </c>
      <c r="M54" s="3">
        <v>25.100080064051237</v>
      </c>
      <c r="N54" s="3">
        <v>21.937550040032026</v>
      </c>
      <c r="P54" s="2"/>
    </row>
    <row r="55" spans="1:16" ht="15.75">
      <c r="A55" s="77" t="s">
        <v>78</v>
      </c>
      <c r="B55" s="26">
        <v>2923</v>
      </c>
      <c r="C55" s="66">
        <v>5.591903887358432</v>
      </c>
      <c r="D55" s="50">
        <v>52272</v>
      </c>
      <c r="E55" s="25">
        <f t="shared" si="3"/>
        <v>0</v>
      </c>
      <c r="F55" s="49">
        <v>1473</v>
      </c>
      <c r="G55" s="49">
        <v>690</v>
      </c>
      <c r="H55" s="27"/>
      <c r="I55" s="49">
        <v>599</v>
      </c>
      <c r="J55" s="49">
        <v>161</v>
      </c>
      <c r="K55" s="79">
        <v>760</v>
      </c>
      <c r="L55" s="29">
        <v>50.39343140608964</v>
      </c>
      <c r="M55" s="3">
        <v>23.605884365378035</v>
      </c>
      <c r="N55" s="3">
        <v>26.00068422853233</v>
      </c>
      <c r="P55" s="2"/>
    </row>
    <row r="56" spans="1:16" ht="15.75">
      <c r="A56" s="77" t="s">
        <v>79</v>
      </c>
      <c r="B56" s="26">
        <v>3349</v>
      </c>
      <c r="C56" s="66">
        <v>5.243955906300889</v>
      </c>
      <c r="D56" s="50">
        <v>63864</v>
      </c>
      <c r="E56" s="25">
        <f t="shared" si="3"/>
        <v>0</v>
      </c>
      <c r="F56" s="49">
        <v>1690</v>
      </c>
      <c r="G56" s="49">
        <v>937</v>
      </c>
      <c r="H56" s="27"/>
      <c r="I56" s="49">
        <v>577</v>
      </c>
      <c r="J56" s="49">
        <v>145</v>
      </c>
      <c r="K56" s="79">
        <v>722</v>
      </c>
      <c r="L56" s="29">
        <v>50.46282472379815</v>
      </c>
      <c r="M56" s="3">
        <v>27.978501045088084</v>
      </c>
      <c r="N56" s="3">
        <v>21.558674231113763</v>
      </c>
      <c r="P56" s="2"/>
    </row>
    <row r="57" spans="1:16" ht="15.75">
      <c r="A57" s="93" t="s">
        <v>80</v>
      </c>
      <c r="B57" s="53">
        <v>3781</v>
      </c>
      <c r="C57" s="84">
        <v>5.0476597335326945</v>
      </c>
      <c r="D57" s="52">
        <v>74906</v>
      </c>
      <c r="E57" s="85">
        <f t="shared" si="3"/>
        <v>1</v>
      </c>
      <c r="F57" s="54">
        <v>1912</v>
      </c>
      <c r="G57" s="54">
        <v>1078</v>
      </c>
      <c r="H57" s="32"/>
      <c r="I57" s="54">
        <v>604</v>
      </c>
      <c r="J57" s="54">
        <v>188</v>
      </c>
      <c r="K57" s="80">
        <v>792</v>
      </c>
      <c r="L57" s="41">
        <v>50.56863263686855</v>
      </c>
      <c r="M57" s="8">
        <v>28.510975932293043</v>
      </c>
      <c r="N57" s="8">
        <v>20.946839460460197</v>
      </c>
      <c r="P57" s="2"/>
    </row>
    <row r="58" spans="1:16" ht="15.75">
      <c r="A58" s="2"/>
      <c r="B58" s="86"/>
      <c r="C58" s="14"/>
      <c r="D58" s="50"/>
      <c r="E58" s="27"/>
      <c r="F58" s="49"/>
      <c r="G58" s="49"/>
      <c r="H58" s="27"/>
      <c r="I58" s="49"/>
      <c r="J58" s="49"/>
      <c r="K58" s="49"/>
      <c r="L58" s="42"/>
      <c r="O58" s="2"/>
      <c r="P58" s="2"/>
    </row>
    <row r="59" spans="1:16" ht="15.75">
      <c r="A59" s="2" t="s">
        <v>43</v>
      </c>
      <c r="B59" s="30"/>
      <c r="C59" s="42"/>
      <c r="D59" s="50"/>
      <c r="E59" s="27"/>
      <c r="F59" s="49"/>
      <c r="G59" s="49"/>
      <c r="H59" s="27"/>
      <c r="I59" s="49"/>
      <c r="J59" s="49"/>
      <c r="K59" s="49"/>
      <c r="L59" s="42"/>
      <c r="O59" s="2"/>
      <c r="P59" s="2"/>
    </row>
    <row r="60" spans="1:16" ht="15.75">
      <c r="A60" s="2" t="s">
        <v>44</v>
      </c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</row>
    <row r="61" spans="1:16" ht="15.75">
      <c r="A61" s="2" t="s">
        <v>81</v>
      </c>
      <c r="B61" s="94"/>
      <c r="C61" s="42"/>
      <c r="D61" s="95"/>
      <c r="E61" s="94"/>
      <c r="F61" s="94"/>
      <c r="G61" s="94"/>
      <c r="H61" s="30"/>
      <c r="I61" s="94"/>
      <c r="J61" s="94"/>
      <c r="K61" s="94"/>
      <c r="L61" s="42"/>
      <c r="M61" s="42"/>
      <c r="N61" s="42"/>
      <c r="O61" s="17"/>
      <c r="P61" s="17"/>
    </row>
    <row r="62" spans="2:16" ht="15.75">
      <c r="B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2:16" ht="15.75">
      <c r="B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2:16" ht="15.75">
      <c r="B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2:16" ht="15.75">
      <c r="B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2:16" ht="15.75">
      <c r="B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2:16" ht="15.75">
      <c r="B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2:16" ht="15.75">
      <c r="B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2:16" ht="15.75">
      <c r="B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2:16" ht="15.75">
      <c r="B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ht="15.75">
      <c r="A71" s="2"/>
      <c r="B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ht="15.75">
      <c r="A72" s="2"/>
      <c r="B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ht="15.75">
      <c r="A73" s="2"/>
      <c r="B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 ht="15.75">
      <c r="A74" s="2"/>
      <c r="B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ht="15.75">
      <c r="A75" s="2"/>
      <c r="B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 ht="15.75">
      <c r="A76" s="2"/>
      <c r="B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ht="15.75">
      <c r="A77" s="2"/>
      <c r="B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ht="15.75">
      <c r="A78" s="2"/>
      <c r="B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ht="15.75">
      <c r="A79" s="2"/>
      <c r="B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ht="15.75">
      <c r="A80" s="2"/>
      <c r="B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ht="15.75">
      <c r="A81" s="2"/>
      <c r="B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 ht="15.75">
      <c r="A82" s="2"/>
      <c r="B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1:16" ht="15.75">
      <c r="A83" s="2"/>
      <c r="B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1:16" ht="15.75">
      <c r="A84" s="2"/>
      <c r="B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1:16" ht="15.75">
      <c r="A85" s="2"/>
      <c r="B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 ht="15.75">
      <c r="A86" s="2"/>
      <c r="B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ht="15.75">
      <c r="A87" s="2"/>
      <c r="B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</sheetData>
  <hyperlinks>
    <hyperlink ref="A3" location="Notes!A1" display="See notes."/>
  </hyperlinks>
  <printOptions/>
  <pageMargins left="0.75" right="0.75" top="1" bottom="1" header="0.5" footer="0.5"/>
  <pageSetup horizontalDpi="600" verticalDpi="600" orientation="landscape" paperSize="17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showGridLines="0" zoomScale="75" zoomScaleNormal="75" workbookViewId="0" topLeftCell="A1">
      <selection activeCell="A3" sqref="A3"/>
    </sheetView>
  </sheetViews>
  <sheetFormatPr defaultColWidth="8.88671875" defaultRowHeight="15"/>
  <sheetData>
    <row r="1" spans="1:9" ht="15">
      <c r="A1" s="97" t="s">
        <v>84</v>
      </c>
      <c r="B1" s="97"/>
      <c r="C1" s="97"/>
      <c r="D1" s="97"/>
      <c r="E1" s="97"/>
      <c r="F1" s="97"/>
      <c r="G1" s="97"/>
      <c r="H1" s="97"/>
      <c r="I1" s="97"/>
    </row>
    <row r="2" ht="15.75">
      <c r="A2" s="1"/>
    </row>
    <row r="3" ht="15">
      <c r="A3" s="96" t="s">
        <v>83</v>
      </c>
    </row>
    <row r="4" ht="15.75">
      <c r="A4" s="1"/>
    </row>
    <row r="5" ht="15.75">
      <c r="A5" s="1" t="s">
        <v>70</v>
      </c>
    </row>
    <row r="6" ht="15.75">
      <c r="A6" s="1" t="s">
        <v>71</v>
      </c>
    </row>
    <row r="7" ht="15.75">
      <c r="A7" s="1" t="s">
        <v>60</v>
      </c>
    </row>
    <row r="8" ht="15.75">
      <c r="A8" s="1" t="s">
        <v>55</v>
      </c>
    </row>
    <row r="9" ht="15.75">
      <c r="A9" s="1" t="s">
        <v>56</v>
      </c>
    </row>
    <row r="10" ht="15.75">
      <c r="A10" s="1" t="s">
        <v>57</v>
      </c>
    </row>
    <row r="11" ht="15.75">
      <c r="A11" s="1" t="s">
        <v>58</v>
      </c>
    </row>
    <row r="12" ht="15.75">
      <c r="A12" s="1"/>
    </row>
    <row r="13" ht="15.75">
      <c r="A13" s="1" t="s">
        <v>59</v>
      </c>
    </row>
    <row r="14" ht="15.75">
      <c r="A14" s="1" t="s">
        <v>42</v>
      </c>
    </row>
    <row r="15" ht="15.75">
      <c r="A15" s="1"/>
    </row>
    <row r="16" ht="15.75">
      <c r="A16" s="1" t="s">
        <v>43</v>
      </c>
    </row>
    <row r="17" ht="15.75">
      <c r="A17" s="1" t="s">
        <v>72</v>
      </c>
    </row>
    <row r="18" ht="15.75">
      <c r="A18" s="1"/>
    </row>
    <row r="19" ht="15.75">
      <c r="A19" s="1" t="s">
        <v>73</v>
      </c>
    </row>
    <row r="20" ht="15.75">
      <c r="A20" s="2" t="s">
        <v>81</v>
      </c>
    </row>
    <row r="21" ht="15.75">
      <c r="A21" s="3"/>
    </row>
    <row r="22" ht="15.75">
      <c r="A22" s="2" t="s">
        <v>49</v>
      </c>
    </row>
    <row r="23" ht="15.75">
      <c r="A23" s="47" t="s">
        <v>45</v>
      </c>
    </row>
  </sheetData>
  <hyperlinks>
    <hyperlink ref="A3" location="Data!A1" display="Back to data."/>
    <hyperlink ref="A23" r:id="rId1" display="http://www.bls.gov/cex/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Average Annual Expenditures Per Consumer Unit for Health Care</dc:title>
  <dc:subject/>
  <dc:creator>US Census Bureau</dc:creator>
  <cp:keywords/>
  <dc:description/>
  <cp:lastModifiedBy>Bureau Of The Census</cp:lastModifiedBy>
  <cp:lastPrinted>2008-08-07T13:08:04Z</cp:lastPrinted>
  <dcterms:created xsi:type="dcterms:W3CDTF">2004-07-12T18:49:36Z</dcterms:created>
  <dcterms:modified xsi:type="dcterms:W3CDTF">2008-11-17T14:56:15Z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