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735" activeTab="0"/>
  </bookViews>
  <sheets>
    <sheet name="Data" sheetId="1" r:id="rId1"/>
    <sheet name="Notes" sheetId="2" r:id="rId2"/>
  </sheets>
  <definedNames>
    <definedName name="Database_MI">#REF!</definedName>
    <definedName name="INTERNET">#REF!</definedName>
    <definedName name="_xlnm.Print_Area" localSheetId="0">'Data'!$A$1:$AA$31</definedName>
    <definedName name="_xlnm.Print_Titles" localSheetId="0">'Data'!$A:$A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<sst xmlns="http://schemas.openxmlformats.org/spreadsheetml/2006/main" count="67" uniqueCount="36">
  <si>
    <t>Category</t>
  </si>
  <si>
    <t>(NA)</t>
  </si>
  <si>
    <t>Consumer electronics</t>
  </si>
  <si>
    <t>Sporting goods</t>
  </si>
  <si>
    <t>Office products</t>
  </si>
  <si>
    <t>Other</t>
  </si>
  <si>
    <t>NA Not available.</t>
  </si>
  <si>
    <t>Source: Jupiter Research, Inc., New York, NY (copyright)</t>
  </si>
  <si>
    <t>SYMBOL</t>
  </si>
  <si>
    <t>unpublished data.</t>
  </si>
  <si>
    <t>Computer hardware and software</t>
  </si>
  <si>
    <t>Tickets</t>
  </si>
  <si>
    <t>Consumer health</t>
  </si>
  <si>
    <t>Grocery and pet food</t>
  </si>
  <si>
    <t>Toys and video games</t>
  </si>
  <si>
    <t>Flowers and specialty gifts</t>
  </si>
  <si>
    <t>Home</t>
  </si>
  <si>
    <t>Online retail spending (billions of dollars)</t>
  </si>
  <si>
    <t>[31.1 represents 31,000,000,000]</t>
  </si>
  <si>
    <t>Percentage of total retail spending by category</t>
  </si>
  <si>
    <t xml:space="preserve">  Total </t>
  </si>
  <si>
    <t>Books, music, and videos</t>
  </si>
  <si>
    <t xml:space="preserve">Apparel, accessories, footwear </t>
  </si>
  <si>
    <t xml:space="preserve">  and jewelry</t>
  </si>
  <si>
    <t>See notes.</t>
  </si>
  <si>
    <t>Source: Jupiter Research, Inc., New York, NY, unpublished data (copyright).</t>
  </si>
  <si>
    <t>Back to data.</t>
  </si>
  <si>
    <t>HEADNOTE</t>
  </si>
  <si>
    <t>http://www.jupiterresearch.com/bin/item.pl/home/</t>
  </si>
  <si>
    <t>For more information:</t>
  </si>
  <si>
    <r>
      <t>Table 1016.</t>
    </r>
    <r>
      <rPr>
        <b/>
        <sz val="12"/>
        <rFont val="Courier New"/>
        <family val="3"/>
      </rPr>
      <t xml:space="preserve"> Online Retail Spending, and Projections</t>
    </r>
  </si>
  <si>
    <r>
      <t xml:space="preserve">2008  </t>
    </r>
    <r>
      <rPr>
        <sz val="12"/>
        <rFont val="Courier New"/>
        <family val="3"/>
      </rPr>
      <t>projection</t>
    </r>
  </si>
  <si>
    <r>
      <t xml:space="preserve">2009  </t>
    </r>
    <r>
      <rPr>
        <sz val="12"/>
        <rFont val="Courier New"/>
        <family val="3"/>
      </rPr>
      <t>projection</t>
    </r>
  </si>
  <si>
    <r>
      <t xml:space="preserve">2010  </t>
    </r>
    <r>
      <rPr>
        <sz val="12"/>
        <rFont val="Courier New"/>
        <family val="3"/>
      </rPr>
      <t>projection</t>
    </r>
  </si>
  <si>
    <r>
      <t xml:space="preserve">2011  </t>
    </r>
    <r>
      <rPr>
        <sz val="12"/>
        <rFont val="Courier New"/>
        <family val="3"/>
      </rPr>
      <t>projection</t>
    </r>
  </si>
  <si>
    <r>
      <t xml:space="preserve">2012  </t>
    </r>
    <r>
      <rPr>
        <sz val="12"/>
        <rFont val="Courier New"/>
        <family val="3"/>
      </rPr>
      <t>projection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</si>
</sst>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&quot;$&quot;#,##0.0_);\(&quot;$&quot;#,##0.0\)"/>
    <numFmt numFmtId="175" formatCode="0_)"/>
    <numFmt numFmtId="176" formatCode="0.00_)"/>
    <numFmt numFmtId="177" formatCode="0.0%"/>
    <numFmt numFmtId="178" formatCode="0.0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;[Red]#,##0.0"/>
    <numFmt numFmtId="187" formatCode="&quot;$&quot;#,##0.0_);[Red]\(&quot;$&quot;#,##0.0\)"/>
    <numFmt numFmtId="188" formatCode="#,##0.0_);[Red]\(#,##0.0\)"/>
    <numFmt numFmtId="189" formatCode="&quot;$&quot;#,##0.0"/>
    <numFmt numFmtId="190" formatCode="_(* #,##0.0_);_(* \(#,##0.0\);_(* &quot;-&quot;?_);_(@_)"/>
    <numFmt numFmtId="191" formatCode="_(&quot;$&quot;* #,##0.0_);_(&quot;$&quot;* \(#,##0.0\);_(&quot;$&quot;* &quot;-&quot;?_);_(@_)"/>
    <numFmt numFmtId="192" formatCode="0.000%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fill"/>
      <protection/>
    </xf>
    <xf numFmtId="0" fontId="4" fillId="0" borderId="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0" xfId="21" applyNumberFormat="1" applyFont="1" applyAlignment="1">
      <alignment/>
    </xf>
    <xf numFmtId="179" fontId="4" fillId="0" borderId="0" xfId="21" applyNumberFormat="1" applyFont="1" applyAlignment="1">
      <alignment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3" fillId="0" borderId="0" xfId="20" applyFont="1" applyAlignment="1">
      <alignment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78" fontId="4" fillId="0" borderId="0" xfId="21" applyNumberFormat="1" applyFont="1" applyAlignment="1">
      <alignment/>
    </xf>
    <xf numFmtId="0" fontId="5" fillId="0" borderId="0" xfId="0" applyFont="1" applyBorder="1" applyAlignment="1">
      <alignment horizontal="right"/>
    </xf>
    <xf numFmtId="190" fontId="4" fillId="0" borderId="0" xfId="21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178" fontId="4" fillId="0" borderId="1" xfId="0" applyNumberFormat="1" applyFont="1" applyBorder="1" applyAlignment="1">
      <alignment/>
    </xf>
    <xf numFmtId="185" fontId="4" fillId="0" borderId="0" xfId="21" applyNumberFormat="1" applyFont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/>
    </xf>
    <xf numFmtId="178" fontId="4" fillId="0" borderId="1" xfId="0" applyNumberFormat="1" applyFont="1" applyBorder="1" applyAlignment="1" applyProtection="1">
      <alignment/>
      <protection/>
    </xf>
    <xf numFmtId="178" fontId="4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right" wrapText="1"/>
    </xf>
    <xf numFmtId="189" fontId="5" fillId="0" borderId="4" xfId="0" applyNumberFormat="1" applyFont="1" applyBorder="1" applyAlignment="1">
      <alignment/>
    </xf>
    <xf numFmtId="192" fontId="4" fillId="0" borderId="0" xfId="21" applyNumberFormat="1" applyFont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upiterresearch.com/bin/item.pl/hom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tabSelected="1" zoomScale="75" zoomScaleNormal="75" zoomScaleSheetLayoutView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41.875" style="1" customWidth="1"/>
    <col min="2" max="33" width="13.125" style="1" customWidth="1"/>
    <col min="34" max="16384" width="9.00390625" style="1" customWidth="1"/>
  </cols>
  <sheetData>
    <row r="1" ht="16.5">
      <c r="A1" s="1" t="s">
        <v>30</v>
      </c>
    </row>
    <row r="3" spans="1:2" ht="15.75">
      <c r="A3" s="29" t="s">
        <v>24</v>
      </c>
      <c r="B3" s="29"/>
    </row>
    <row r="5" spans="1:26" ht="15.75">
      <c r="A5" s="64" t="s">
        <v>0</v>
      </c>
      <c r="B5" s="41"/>
      <c r="C5" s="56" t="s">
        <v>17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28"/>
      <c r="P5" s="56" t="s">
        <v>19</v>
      </c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5.75">
      <c r="A6" s="65"/>
      <c r="B6" s="42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8"/>
      <c r="O6" s="42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.75">
      <c r="A7" s="65"/>
      <c r="B7" s="42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68"/>
      <c r="O7" s="42"/>
      <c r="P7" s="57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.75">
      <c r="A8" s="65"/>
      <c r="B8" s="4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9"/>
      <c r="O8" s="43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7" ht="16.5" customHeight="1">
      <c r="A9" s="65"/>
      <c r="B9" s="61">
        <v>2000</v>
      </c>
      <c r="C9" s="53">
        <v>2001</v>
      </c>
      <c r="D9" s="53">
        <v>2002</v>
      </c>
      <c r="E9" s="53">
        <v>2003</v>
      </c>
      <c r="F9" s="53">
        <v>2004</v>
      </c>
      <c r="G9" s="53">
        <v>2005</v>
      </c>
      <c r="H9" s="53">
        <v>2006</v>
      </c>
      <c r="I9" s="24"/>
      <c r="J9" s="50" t="s">
        <v>31</v>
      </c>
      <c r="K9" s="50" t="s">
        <v>32</v>
      </c>
      <c r="L9" s="50" t="s">
        <v>33</v>
      </c>
      <c r="M9" s="50" t="s">
        <v>34</v>
      </c>
      <c r="N9" s="50" t="s">
        <v>35</v>
      </c>
      <c r="O9" s="36"/>
      <c r="P9" s="53">
        <v>2001</v>
      </c>
      <c r="Q9" s="53">
        <v>2002</v>
      </c>
      <c r="R9" s="53">
        <v>2003</v>
      </c>
      <c r="S9" s="53">
        <v>2004</v>
      </c>
      <c r="T9" s="53">
        <v>2005</v>
      </c>
      <c r="U9" s="53">
        <v>2006</v>
      </c>
      <c r="V9" s="24"/>
      <c r="W9" s="50" t="s">
        <v>31</v>
      </c>
      <c r="X9" s="50" t="s">
        <v>32</v>
      </c>
      <c r="Y9" s="50" t="s">
        <v>33</v>
      </c>
      <c r="Z9" s="50" t="s">
        <v>34</v>
      </c>
      <c r="AA9" s="50" t="s">
        <v>35</v>
      </c>
    </row>
    <row r="10" spans="1:27" ht="15.75" customHeight="1">
      <c r="A10" s="65"/>
      <c r="B10" s="62"/>
      <c r="C10" s="54"/>
      <c r="D10" s="54"/>
      <c r="E10" s="54"/>
      <c r="F10" s="54"/>
      <c r="G10" s="54"/>
      <c r="H10" s="54"/>
      <c r="I10" s="25">
        <v>2007</v>
      </c>
      <c r="J10" s="51"/>
      <c r="K10" s="51"/>
      <c r="L10" s="51"/>
      <c r="M10" s="51"/>
      <c r="N10" s="51"/>
      <c r="O10" s="39">
        <v>2000</v>
      </c>
      <c r="P10" s="60"/>
      <c r="Q10" s="54"/>
      <c r="R10" s="54"/>
      <c r="S10" s="54"/>
      <c r="T10" s="54"/>
      <c r="U10" s="54"/>
      <c r="V10" s="25">
        <v>2007</v>
      </c>
      <c r="W10" s="51"/>
      <c r="X10" s="51"/>
      <c r="Y10" s="51"/>
      <c r="Z10" s="51"/>
      <c r="AA10" s="51"/>
    </row>
    <row r="11" spans="1:27" ht="16.5">
      <c r="A11" s="66"/>
      <c r="B11" s="63"/>
      <c r="C11" s="55"/>
      <c r="D11" s="55"/>
      <c r="E11" s="55"/>
      <c r="F11" s="55"/>
      <c r="G11" s="55"/>
      <c r="H11" s="55"/>
      <c r="I11" s="26"/>
      <c r="J11" s="52"/>
      <c r="K11" s="52"/>
      <c r="L11" s="52"/>
      <c r="M11" s="52"/>
      <c r="N11" s="52"/>
      <c r="O11" s="47"/>
      <c r="P11" s="55"/>
      <c r="Q11" s="55"/>
      <c r="R11" s="55"/>
      <c r="S11" s="55"/>
      <c r="T11" s="55"/>
      <c r="U11" s="55"/>
      <c r="V11" s="26"/>
      <c r="W11" s="52"/>
      <c r="X11" s="52"/>
      <c r="Y11" s="52"/>
      <c r="Z11" s="52"/>
      <c r="AA11" s="52"/>
    </row>
    <row r="12" spans="1:27" ht="16.5" customHeight="1">
      <c r="A12" s="10" t="s">
        <v>20</v>
      </c>
      <c r="B12" s="44">
        <v>24.07380942706743</v>
      </c>
      <c r="C12" s="19">
        <v>31.000617011583227</v>
      </c>
      <c r="D12" s="19">
        <v>41.371657561441644</v>
      </c>
      <c r="E12" s="19">
        <v>53.93592534713051</v>
      </c>
      <c r="F12" s="19">
        <v>67.2367558848177</v>
      </c>
      <c r="G12" s="19">
        <v>83.57994736107257</v>
      </c>
      <c r="H12" s="19">
        <v>108.05043038844269</v>
      </c>
      <c r="I12" s="19">
        <v>128.1200739956349</v>
      </c>
      <c r="J12" s="19">
        <v>147.57874647428378</v>
      </c>
      <c r="K12" s="19">
        <v>165.86086711769582</v>
      </c>
      <c r="L12" s="16">
        <v>182.3440473422373</v>
      </c>
      <c r="M12" s="16">
        <v>198.61609216555803</v>
      </c>
      <c r="N12" s="16">
        <v>214.82630118744592</v>
      </c>
      <c r="O12" s="40" t="s">
        <v>1</v>
      </c>
      <c r="P12" s="33" t="s">
        <v>1</v>
      </c>
      <c r="Q12" s="27" t="s">
        <v>1</v>
      </c>
      <c r="R12" s="27" t="s">
        <v>1</v>
      </c>
      <c r="S12" s="27" t="s">
        <v>1</v>
      </c>
      <c r="T12" s="27" t="s">
        <v>1</v>
      </c>
      <c r="U12" s="27" t="s">
        <v>1</v>
      </c>
      <c r="V12" s="27" t="s">
        <v>1</v>
      </c>
      <c r="W12" s="27" t="s">
        <v>1</v>
      </c>
      <c r="X12" s="14" t="s">
        <v>1</v>
      </c>
      <c r="Y12" s="14" t="s">
        <v>1</v>
      </c>
      <c r="Z12" s="14" t="s">
        <v>1</v>
      </c>
      <c r="AA12" s="14" t="s">
        <v>1</v>
      </c>
    </row>
    <row r="13" spans="1:26" ht="15.75">
      <c r="A13" s="5"/>
      <c r="B13" s="45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37"/>
      <c r="P13" s="31"/>
      <c r="Q13" s="5"/>
      <c r="R13" s="5"/>
      <c r="Y13" s="6"/>
      <c r="Z13" s="6"/>
    </row>
    <row r="14" spans="1:27" ht="15.75">
      <c r="A14" s="3" t="s">
        <v>10</v>
      </c>
      <c r="B14" s="46">
        <v>9.27373396926289</v>
      </c>
      <c r="C14" s="30">
        <v>10.950372422711055</v>
      </c>
      <c r="D14" s="17">
        <v>12.57608886884</v>
      </c>
      <c r="E14" s="17">
        <v>14.536846136139054</v>
      </c>
      <c r="F14" s="17">
        <v>16.105825000000042</v>
      </c>
      <c r="G14" s="17">
        <v>18.145773206458777</v>
      </c>
      <c r="H14" s="17">
        <v>21.211937293826928</v>
      </c>
      <c r="I14" s="17">
        <v>24.06989534833489</v>
      </c>
      <c r="J14" s="17">
        <v>26.651151219927065</v>
      </c>
      <c r="K14" s="17">
        <v>28.886237637495867</v>
      </c>
      <c r="L14" s="17">
        <v>30.75906606311999</v>
      </c>
      <c r="M14" s="17">
        <v>32.561387922638644</v>
      </c>
      <c r="N14" s="17">
        <v>34.12218709409861</v>
      </c>
      <c r="O14" s="20">
        <v>22.3</v>
      </c>
      <c r="P14" s="34">
        <f>0.264374020664026*100</f>
        <v>26.437402066402598</v>
      </c>
      <c r="Q14" s="22">
        <f>0.300988424418993*100</f>
        <v>30.098842441899297</v>
      </c>
      <c r="R14" s="22">
        <v>33.33638362425756</v>
      </c>
      <c r="S14" s="22">
        <v>34.08969191171685</v>
      </c>
      <c r="T14" s="22">
        <v>36.14115981099448</v>
      </c>
      <c r="U14" s="22">
        <v>40.020603504561905</v>
      </c>
      <c r="V14" s="22">
        <v>43.186556570653714</v>
      </c>
      <c r="W14" s="22">
        <v>45.80040099125467</v>
      </c>
      <c r="X14" s="22">
        <v>47.54441499920519</v>
      </c>
      <c r="Y14" s="23">
        <v>48.76054727619886</v>
      </c>
      <c r="Z14" s="22">
        <v>49.71408916287772</v>
      </c>
      <c r="AA14" s="22">
        <v>50.17517326418538</v>
      </c>
    </row>
    <row r="15" spans="1:27" ht="15.75">
      <c r="A15" s="3" t="s">
        <v>2</v>
      </c>
      <c r="B15" s="46">
        <v>1.0532991113094996</v>
      </c>
      <c r="C15" s="30">
        <v>1.4898028537455408</v>
      </c>
      <c r="D15" s="17">
        <v>2.0510611493751023</v>
      </c>
      <c r="E15" s="17">
        <v>2.62295</v>
      </c>
      <c r="F15" s="17">
        <v>3.4220563271620623</v>
      </c>
      <c r="G15" s="17">
        <v>4.683884014274785</v>
      </c>
      <c r="H15" s="17">
        <v>6.8388705985747515</v>
      </c>
      <c r="I15" s="17">
        <v>8.35455737699224</v>
      </c>
      <c r="J15" s="17">
        <v>9.985652603635637</v>
      </c>
      <c r="K15" s="17">
        <v>11.4506343894834</v>
      </c>
      <c r="L15" s="17">
        <v>12.797263048877012</v>
      </c>
      <c r="M15" s="17">
        <v>14.190219830410637</v>
      </c>
      <c r="N15" s="17">
        <v>15.522082867994829</v>
      </c>
      <c r="O15" s="20">
        <v>2.4</v>
      </c>
      <c r="P15" s="34">
        <f>0.033406748365144*100</f>
        <v>3.3406748365144</v>
      </c>
      <c r="Q15" s="22">
        <f>0.0457044381273147*100</f>
        <v>4.57044381273147</v>
      </c>
      <c r="R15" s="22">
        <v>5.488268753234765</v>
      </c>
      <c r="S15" s="22">
        <v>6.339765476604413</v>
      </c>
      <c r="T15" s="22">
        <v>7.817523442359881</v>
      </c>
      <c r="U15" s="22">
        <v>10.022082215047204</v>
      </c>
      <c r="V15" s="22">
        <v>11.334370357206385</v>
      </c>
      <c r="W15" s="22">
        <v>12.766728279686577</v>
      </c>
      <c r="X15" s="22">
        <v>13.746214057931619</v>
      </c>
      <c r="Y15" s="23">
        <v>14.42517343999051</v>
      </c>
      <c r="Z15" s="22">
        <v>15.01908455311926</v>
      </c>
      <c r="AA15" s="22">
        <v>15.42604978693673</v>
      </c>
    </row>
    <row r="16" spans="1:27" ht="15.75">
      <c r="A16" s="3" t="s">
        <v>21</v>
      </c>
      <c r="B16" s="46">
        <v>3.317366825512618</v>
      </c>
      <c r="C16" s="30">
        <v>3.755346907619576</v>
      </c>
      <c r="D16" s="17">
        <v>4.4522904250062645</v>
      </c>
      <c r="E16" s="17">
        <v>5.2773992218251795</v>
      </c>
      <c r="F16" s="17">
        <v>6.256861713608889</v>
      </c>
      <c r="G16" s="17">
        <v>7.538083618904405</v>
      </c>
      <c r="H16" s="17">
        <v>9.000015690204831</v>
      </c>
      <c r="I16" s="17">
        <v>9.79248555393541</v>
      </c>
      <c r="J16" s="17">
        <v>11.105167798090914</v>
      </c>
      <c r="K16" s="17">
        <v>12.289363165623941</v>
      </c>
      <c r="L16" s="17">
        <v>13.417141852006143</v>
      </c>
      <c r="M16" s="17">
        <v>14.370081489639219</v>
      </c>
      <c r="N16" s="17">
        <v>15.336372366409776</v>
      </c>
      <c r="O16" s="20">
        <v>6.7</v>
      </c>
      <c r="P16" s="34">
        <f>0.0773334665587877*100</f>
        <v>7.73334665587877</v>
      </c>
      <c r="Q16" s="22">
        <v>9.094243888898896</v>
      </c>
      <c r="R16" s="22">
        <v>10.54140111664101</v>
      </c>
      <c r="S16" s="22">
        <v>11.680283570663676</v>
      </c>
      <c r="T16" s="22">
        <v>13.316138662550756</v>
      </c>
      <c r="U16" s="22">
        <v>15.31045421277196</v>
      </c>
      <c r="V16" s="22">
        <v>16.26780706740056</v>
      </c>
      <c r="W16" s="22">
        <v>17.839638400308644</v>
      </c>
      <c r="X16" s="22">
        <v>19.310226908077325</v>
      </c>
      <c r="Y16" s="23">
        <v>20.578646719336003</v>
      </c>
      <c r="Z16" s="22">
        <v>21.679355650149766</v>
      </c>
      <c r="AA16" s="22">
        <v>22.747201568154846</v>
      </c>
    </row>
    <row r="17" spans="1:27" ht="15.75">
      <c r="A17" s="3" t="s">
        <v>11</v>
      </c>
      <c r="B17" s="46">
        <v>1.1408776178372615</v>
      </c>
      <c r="C17" s="30">
        <v>1.7650007617419734</v>
      </c>
      <c r="D17" s="17">
        <v>2.46</v>
      </c>
      <c r="E17" s="17">
        <v>3.161032625904777</v>
      </c>
      <c r="F17" s="17">
        <v>3.8589900091948923</v>
      </c>
      <c r="G17" s="17">
        <v>4.5934430734307</v>
      </c>
      <c r="H17" s="17">
        <v>5.481037242727462</v>
      </c>
      <c r="I17" s="17">
        <v>6.322332353446461</v>
      </c>
      <c r="J17" s="17">
        <v>6.785231473097628</v>
      </c>
      <c r="K17" s="17">
        <v>7.243182740132532</v>
      </c>
      <c r="L17" s="17">
        <v>7.70672200756656</v>
      </c>
      <c r="M17" s="17">
        <v>8.138052511974191</v>
      </c>
      <c r="N17" s="17">
        <v>8.569978797504254</v>
      </c>
      <c r="O17" s="20">
        <v>4.8</v>
      </c>
      <c r="P17" s="34">
        <f>0.0693610876022111*100</f>
        <v>6.93610876022111</v>
      </c>
      <c r="Q17" s="22">
        <v>9.045674774186944</v>
      </c>
      <c r="R17" s="22">
        <v>11.28884304066933</v>
      </c>
      <c r="S17" s="22">
        <v>13.560911885226007</v>
      </c>
      <c r="T17" s="22">
        <v>15.441595643219214</v>
      </c>
      <c r="U17" s="22">
        <v>17.53461875406152</v>
      </c>
      <c r="V17" s="22">
        <v>19.135979433942357</v>
      </c>
      <c r="W17" s="22">
        <v>19.57418681374596</v>
      </c>
      <c r="X17" s="22">
        <v>19.98990181381526</v>
      </c>
      <c r="Y17" s="23">
        <v>20.346181579065657</v>
      </c>
      <c r="Z17" s="22">
        <v>20.634888327539276</v>
      </c>
      <c r="AA17" s="22">
        <v>20.86967936282967</v>
      </c>
    </row>
    <row r="18" spans="1:27" ht="15.75">
      <c r="A18" s="3" t="s">
        <v>12</v>
      </c>
      <c r="B18" s="46">
        <v>0.358187389428236</v>
      </c>
      <c r="C18" s="30">
        <v>0.43788648432015664</v>
      </c>
      <c r="D18" s="17">
        <v>0.6409415886602842</v>
      </c>
      <c r="E18" s="17">
        <v>1.143710174236058</v>
      </c>
      <c r="F18" s="17">
        <v>1.8183909833351897</v>
      </c>
      <c r="G18" s="17">
        <v>2.5711693215102502</v>
      </c>
      <c r="H18" s="17">
        <v>3.359397855921557</v>
      </c>
      <c r="I18" s="17">
        <v>4.235685020926992</v>
      </c>
      <c r="J18" s="17">
        <v>5.265034664946061</v>
      </c>
      <c r="K18" s="17">
        <v>6.253727140120075</v>
      </c>
      <c r="L18" s="17">
        <v>7.216421590795152</v>
      </c>
      <c r="M18" s="17">
        <v>8.182518375663097</v>
      </c>
      <c r="N18" s="17">
        <v>9.100238737021392</v>
      </c>
      <c r="O18" s="20">
        <v>0.4</v>
      </c>
      <c r="P18" s="34">
        <f>0.0046958199304617*100</f>
        <v>0.46958199304617004</v>
      </c>
      <c r="Q18" s="22">
        <v>0.6637087533033916</v>
      </c>
      <c r="R18" s="22">
        <v>1.1402810198021074</v>
      </c>
      <c r="S18" s="22">
        <v>1.7921352760210927</v>
      </c>
      <c r="T18" s="22">
        <v>2.444253352528107</v>
      </c>
      <c r="U18" s="22">
        <v>3.0928169961933025</v>
      </c>
      <c r="V18" s="22">
        <v>3.776180502138282</v>
      </c>
      <c r="W18" s="22">
        <v>4.5457136233233255</v>
      </c>
      <c r="X18" s="22">
        <v>5.229713456525571</v>
      </c>
      <c r="Y18" s="23">
        <v>5.84494106049206</v>
      </c>
      <c r="Z18" s="22">
        <v>6.419926127946504</v>
      </c>
      <c r="AA18" s="22">
        <v>6.916100958537734</v>
      </c>
    </row>
    <row r="19" spans="1:15" ht="15.75">
      <c r="A19" s="3" t="s">
        <v>22</v>
      </c>
      <c r="B19" s="46"/>
      <c r="C19" s="6"/>
      <c r="O19" s="7"/>
    </row>
    <row r="20" spans="1:27" ht="15.75">
      <c r="A20" s="3" t="s">
        <v>23</v>
      </c>
      <c r="B20" s="46">
        <v>3.4076067682875086</v>
      </c>
      <c r="C20" s="30">
        <v>4.690122873067775</v>
      </c>
      <c r="D20" s="17">
        <v>6.68932355685312</v>
      </c>
      <c r="E20" s="17">
        <v>8.679586999028933</v>
      </c>
      <c r="F20" s="17">
        <v>10.707098555104906</v>
      </c>
      <c r="G20" s="17">
        <v>14.018731854616355</v>
      </c>
      <c r="H20" s="17">
        <v>19.096676108565816</v>
      </c>
      <c r="I20" s="17">
        <v>23.150315337636812</v>
      </c>
      <c r="J20" s="17">
        <v>27.14863921656223</v>
      </c>
      <c r="K20" s="17">
        <v>31.08344369897443</v>
      </c>
      <c r="L20" s="17">
        <v>34.36647950034079</v>
      </c>
      <c r="M20" s="17">
        <v>37.64690134799851</v>
      </c>
      <c r="N20" s="17">
        <v>40.703055694233164</v>
      </c>
      <c r="O20" s="20">
        <v>1.2</v>
      </c>
      <c r="P20" s="34">
        <f>0.0163791246612824*100</f>
        <v>1.6379124661282398</v>
      </c>
      <c r="Q20" s="22">
        <v>2.285260372849428</v>
      </c>
      <c r="R20" s="22">
        <v>2.8644948531675625</v>
      </c>
      <c r="S20" s="22">
        <v>3.3573359995482783</v>
      </c>
      <c r="T20" s="22">
        <v>4.157979374654377</v>
      </c>
      <c r="U20" s="22">
        <v>5.416624417051786</v>
      </c>
      <c r="V20" s="22">
        <v>6.316911323168917</v>
      </c>
      <c r="W20" s="22">
        <v>7.05774541853077</v>
      </c>
      <c r="X20" s="22">
        <v>7.698150827675974</v>
      </c>
      <c r="Y20" s="23">
        <v>8.191785025001257</v>
      </c>
      <c r="Z20" s="22">
        <v>8.644419173019632</v>
      </c>
      <c r="AA20" s="22">
        <v>9.003104568951436</v>
      </c>
    </row>
    <row r="21" spans="1:27" ht="15.75">
      <c r="A21" s="3" t="s">
        <v>13</v>
      </c>
      <c r="B21" s="46">
        <v>0.6328542127028512</v>
      </c>
      <c r="C21" s="30">
        <v>0.7986704964328178</v>
      </c>
      <c r="D21" s="17">
        <v>1.3240117171246109</v>
      </c>
      <c r="E21" s="17">
        <v>2.0375289798483354</v>
      </c>
      <c r="F21" s="17">
        <v>2.977444270579102</v>
      </c>
      <c r="G21" s="17">
        <v>4.068522620927802</v>
      </c>
      <c r="H21" s="17">
        <v>5.566395088640935</v>
      </c>
      <c r="I21" s="17">
        <v>7.4113342927112384</v>
      </c>
      <c r="J21" s="17">
        <v>9.095554867646834</v>
      </c>
      <c r="K21" s="17">
        <v>10.891576129738267</v>
      </c>
      <c r="L21" s="17">
        <v>12.765876369113773</v>
      </c>
      <c r="M21" s="17">
        <v>14.75025195680237</v>
      </c>
      <c r="N21" s="17">
        <v>16.79169603766446</v>
      </c>
      <c r="O21" s="20">
        <v>0.1</v>
      </c>
      <c r="P21" s="34">
        <f>0.00148639306385409*100</f>
        <v>0.14863930638540898</v>
      </c>
      <c r="Q21" s="22">
        <v>0.23804073126622768</v>
      </c>
      <c r="R21" s="22">
        <v>0.3551231022305458</v>
      </c>
      <c r="S21" s="22">
        <v>0.48706760519860987</v>
      </c>
      <c r="T21" s="22">
        <v>0.6357552965371905</v>
      </c>
      <c r="U21" s="22">
        <v>0.8337018768589104</v>
      </c>
      <c r="V21" s="22">
        <v>1.062677840556607</v>
      </c>
      <c r="W21" s="22">
        <v>1.248619694888034</v>
      </c>
      <c r="X21" s="22">
        <v>1.4314816086438837</v>
      </c>
      <c r="Y21" s="23">
        <v>1.606341999110778</v>
      </c>
      <c r="Z21" s="22">
        <v>1.7779399435741718</v>
      </c>
      <c r="AA21" s="22">
        <v>1.9388411775278895</v>
      </c>
    </row>
    <row r="22" spans="1:27" ht="15.75">
      <c r="A22" s="3" t="s">
        <v>14</v>
      </c>
      <c r="B22" s="46">
        <v>0.8448195445507297</v>
      </c>
      <c r="C22" s="30">
        <v>1.016032624851367</v>
      </c>
      <c r="D22" s="17">
        <v>1.4468120778466202</v>
      </c>
      <c r="E22" s="17">
        <v>2.1305959549437556</v>
      </c>
      <c r="F22" s="17">
        <v>2.490748611721236</v>
      </c>
      <c r="G22" s="17">
        <v>2.9074855877058337</v>
      </c>
      <c r="H22" s="17">
        <v>4.092390035574182</v>
      </c>
      <c r="I22" s="17">
        <v>5.2109863374273715</v>
      </c>
      <c r="J22" s="17">
        <v>5.936043510604562</v>
      </c>
      <c r="K22" s="17">
        <v>6.528917041813775</v>
      </c>
      <c r="L22" s="17">
        <v>6.7613706168871195</v>
      </c>
      <c r="M22" s="17">
        <v>6.9618801097161755</v>
      </c>
      <c r="N22" s="17">
        <v>7.900470069224112</v>
      </c>
      <c r="O22" s="20">
        <v>2.9</v>
      </c>
      <c r="P22" s="34">
        <f>0.0321885830778193*100</f>
        <v>3.2188583077819297</v>
      </c>
      <c r="Q22" s="22">
        <v>4.3837163211435275</v>
      </c>
      <c r="R22" s="22">
        <v>6.585274578949198</v>
      </c>
      <c r="S22" s="22">
        <v>7.297965052920401</v>
      </c>
      <c r="T22" s="22">
        <v>8.38139518786927</v>
      </c>
      <c r="U22" s="22">
        <v>11.092339241561737</v>
      </c>
      <c r="V22" s="22">
        <v>12.707308664904396</v>
      </c>
      <c r="W22" s="22">
        <v>14.477831120871212</v>
      </c>
      <c r="X22" s="22">
        <v>15.859759970352675</v>
      </c>
      <c r="Y22" s="23">
        <v>16.605097158542904</v>
      </c>
      <c r="Z22" s="22">
        <v>17.219762510866097</v>
      </c>
      <c r="AA22" s="22">
        <v>18.52250156076946</v>
      </c>
    </row>
    <row r="23" spans="1:27" ht="15.75">
      <c r="A23" s="3" t="s">
        <v>3</v>
      </c>
      <c r="B23" s="46">
        <v>0.47287974088160745</v>
      </c>
      <c r="C23" s="30">
        <v>0.6611573610285373</v>
      </c>
      <c r="D23" s="17">
        <v>0.9244881871988031</v>
      </c>
      <c r="E23" s="17">
        <v>1.27</v>
      </c>
      <c r="F23" s="17">
        <v>1.62</v>
      </c>
      <c r="G23" s="17">
        <v>1.9731483046109206</v>
      </c>
      <c r="H23" s="17">
        <v>2.3341586973645994</v>
      </c>
      <c r="I23" s="17">
        <v>2.5440916090524284</v>
      </c>
      <c r="J23" s="17">
        <v>2.834706513486548</v>
      </c>
      <c r="K23" s="17">
        <v>3.1197705534562465</v>
      </c>
      <c r="L23" s="17">
        <v>3.3922384666216017</v>
      </c>
      <c r="M23" s="17">
        <v>3.666590818530212</v>
      </c>
      <c r="N23" s="17">
        <v>3.927008531818139</v>
      </c>
      <c r="O23" s="20">
        <v>2.1</v>
      </c>
      <c r="P23" s="34">
        <f>0.0291822468084179*100</f>
        <v>2.91822468084179</v>
      </c>
      <c r="Q23" s="22">
        <v>3.969375092838421</v>
      </c>
      <c r="R23" s="22">
        <v>5.4210667384116835</v>
      </c>
      <c r="S23" s="22">
        <v>6.661908968054046</v>
      </c>
      <c r="T23" s="22">
        <v>7.852951519174887</v>
      </c>
      <c r="U23" s="22">
        <v>8.975594377801531</v>
      </c>
      <c r="V23" s="22">
        <v>9.452033095982767</v>
      </c>
      <c r="W23" s="22">
        <v>10.175604996174604</v>
      </c>
      <c r="X23" s="22">
        <v>10.82017894075634</v>
      </c>
      <c r="Y23" s="23">
        <v>11.367312862592408</v>
      </c>
      <c r="Z23" s="22">
        <v>11.871170305446977</v>
      </c>
      <c r="AA23" s="22">
        <v>12.284361377913468</v>
      </c>
    </row>
    <row r="24" spans="1:27" ht="15.75">
      <c r="A24" s="3" t="s">
        <v>15</v>
      </c>
      <c r="B24" s="46">
        <v>0.873678467055</v>
      </c>
      <c r="C24" s="30">
        <v>1.175466044887039</v>
      </c>
      <c r="D24" s="17">
        <v>1.6427244235360985</v>
      </c>
      <c r="E24" s="17">
        <v>2.1031573026074257</v>
      </c>
      <c r="F24" s="17">
        <v>2.637850661067913</v>
      </c>
      <c r="G24" s="17">
        <v>3.12235980633292</v>
      </c>
      <c r="H24" s="17">
        <v>3.854161786970942</v>
      </c>
      <c r="I24" s="17">
        <v>4.342660264991131</v>
      </c>
      <c r="J24" s="17">
        <v>4.903216451420951</v>
      </c>
      <c r="K24" s="17">
        <v>5.424669975489353</v>
      </c>
      <c r="L24" s="17">
        <v>5.895114939287304</v>
      </c>
      <c r="M24" s="17">
        <v>6.360222980954255</v>
      </c>
      <c r="N24" s="17">
        <v>6.784248064250972</v>
      </c>
      <c r="O24" s="20">
        <v>1.7</v>
      </c>
      <c r="P24" s="34">
        <f>0.0226447177399288*100</f>
        <v>2.26447177399288</v>
      </c>
      <c r="Q24" s="22">
        <v>3.0988646047325528</v>
      </c>
      <c r="R24" s="22">
        <v>3.884984549252815</v>
      </c>
      <c r="S24" s="22">
        <v>4.787659277741433</v>
      </c>
      <c r="T24" s="22">
        <v>5.583286787779391</v>
      </c>
      <c r="U24" s="22">
        <v>6.797829179398877</v>
      </c>
      <c r="V24" s="22">
        <v>7.507001863161518</v>
      </c>
      <c r="W24" s="22">
        <v>8.307340442921618</v>
      </c>
      <c r="X24" s="22">
        <v>9.007918560165269</v>
      </c>
      <c r="Y24" s="23">
        <v>9.59430464024283</v>
      </c>
      <c r="Z24" s="22">
        <v>10.145269265289178</v>
      </c>
      <c r="AA24" s="22">
        <v>10.606274839879019</v>
      </c>
    </row>
    <row r="25" spans="1:27" ht="15.75">
      <c r="A25" s="3" t="s">
        <v>16</v>
      </c>
      <c r="B25" s="46">
        <v>0.9766464347242256</v>
      </c>
      <c r="C25" s="30">
        <v>1.7869472384066583</v>
      </c>
      <c r="D25" s="17">
        <v>3.1034478990851926</v>
      </c>
      <c r="E25" s="17">
        <v>5.0417173601117025</v>
      </c>
      <c r="F25" s="17">
        <v>7.412157622816299</v>
      </c>
      <c r="G25" s="17">
        <v>10.0335950567894</v>
      </c>
      <c r="H25" s="17">
        <v>14.997920713335475</v>
      </c>
      <c r="I25" s="17">
        <v>18.814300787383484</v>
      </c>
      <c r="J25" s="17">
        <v>22.662952311405082</v>
      </c>
      <c r="K25" s="17">
        <v>26.116738416458258</v>
      </c>
      <c r="L25" s="17">
        <v>29.524838831284356</v>
      </c>
      <c r="M25" s="17">
        <v>32.94506375343486</v>
      </c>
      <c r="N25" s="17">
        <v>36.19785407342713</v>
      </c>
      <c r="O25" s="20">
        <v>0.3</v>
      </c>
      <c r="P25" s="34">
        <f>0.00487810868582037*100</f>
        <v>0.487810868582037</v>
      </c>
      <c r="Q25" s="22">
        <v>0.8099942077218755</v>
      </c>
      <c r="R25" s="22">
        <v>1.245351513593918</v>
      </c>
      <c r="S25" s="22">
        <v>1.5679464172447029</v>
      </c>
      <c r="T25" s="22">
        <v>2.027558316441828</v>
      </c>
      <c r="U25" s="22">
        <v>2.8514815949976144</v>
      </c>
      <c r="V25" s="22">
        <v>3.569324026888645</v>
      </c>
      <c r="W25" s="22">
        <v>4.059228224183103</v>
      </c>
      <c r="X25" s="22">
        <v>4.499251058847623</v>
      </c>
      <c r="Y25" s="23">
        <v>4.865537432376327</v>
      </c>
      <c r="Z25" s="22">
        <v>5.235541603890236</v>
      </c>
      <c r="AA25" s="22">
        <v>5.5472262218094395</v>
      </c>
    </row>
    <row r="26" spans="1:27" ht="15.75">
      <c r="A26" s="3" t="s">
        <v>4</v>
      </c>
      <c r="B26" s="46">
        <v>0.3240920342490768</v>
      </c>
      <c r="C26" s="30">
        <v>0.6322756837098691</v>
      </c>
      <c r="D26" s="17">
        <v>1.17</v>
      </c>
      <c r="E26" s="17">
        <v>1.7619850758859488</v>
      </c>
      <c r="F26" s="17">
        <v>2.5711157777555025</v>
      </c>
      <c r="G26" s="17">
        <v>3.2479072157605176</v>
      </c>
      <c r="H26" s="17">
        <v>4.14905002652839</v>
      </c>
      <c r="I26" s="17">
        <v>4.728012328708422</v>
      </c>
      <c r="J26" s="17">
        <v>5.115501361619096</v>
      </c>
      <c r="K26" s="17">
        <v>5.668810982100679</v>
      </c>
      <c r="L26" s="17">
        <v>6.1556533072110735</v>
      </c>
      <c r="M26" s="17">
        <v>6.639504101182415</v>
      </c>
      <c r="N26" s="17">
        <v>7.082269279916309</v>
      </c>
      <c r="O26" s="20">
        <v>1.1</v>
      </c>
      <c r="P26" s="34">
        <f>0.0198939666807907*100</f>
        <v>1.98939666807907</v>
      </c>
      <c r="Q26" s="22">
        <v>3.561728361878378</v>
      </c>
      <c r="R26" s="22">
        <v>5.189639432974938</v>
      </c>
      <c r="S26" s="22">
        <v>7.346045079301436</v>
      </c>
      <c r="T26" s="22">
        <v>8.965927441712953</v>
      </c>
      <c r="U26" s="22">
        <v>10.751812308481934</v>
      </c>
      <c r="V26" s="22">
        <v>11.668695432960787</v>
      </c>
      <c r="W26" s="22">
        <v>12.798582909700917</v>
      </c>
      <c r="X26" s="22">
        <v>13.703304495544932</v>
      </c>
      <c r="Y26" s="23">
        <v>14.376962300015691</v>
      </c>
      <c r="Z26" s="22">
        <v>14.982637626063422</v>
      </c>
      <c r="AA26" s="22">
        <v>15.44133047196372</v>
      </c>
    </row>
    <row r="27" spans="1:27" ht="15.75">
      <c r="A27" s="3" t="s">
        <v>5</v>
      </c>
      <c r="B27" s="46">
        <v>1.3977673112659257</v>
      </c>
      <c r="C27" s="30">
        <v>1.841535259060865</v>
      </c>
      <c r="D27" s="17">
        <v>2.890467667915549</v>
      </c>
      <c r="E27" s="17">
        <v>4.169415516599327</v>
      </c>
      <c r="F27" s="17">
        <v>5.358216352471668</v>
      </c>
      <c r="G27" s="17">
        <v>6.675843679749897</v>
      </c>
      <c r="H27" s="17">
        <v>8.068419250206833</v>
      </c>
      <c r="I27" s="17">
        <v>9.143417384088014</v>
      </c>
      <c r="J27" s="17">
        <v>10.089894481841153</v>
      </c>
      <c r="K27" s="17">
        <v>10.903795246808997</v>
      </c>
      <c r="L27" s="17">
        <v>11.58586074912646</v>
      </c>
      <c r="M27" s="17">
        <v>12.20341696661346</v>
      </c>
      <c r="N27" s="17">
        <v>12.788839573882836</v>
      </c>
      <c r="O27" s="18" t="s">
        <v>1</v>
      </c>
      <c r="P27" s="35" t="s">
        <v>1</v>
      </c>
      <c r="Q27" s="14" t="s">
        <v>1</v>
      </c>
      <c r="R27" s="14" t="s">
        <v>1</v>
      </c>
      <c r="S27" s="14" t="s">
        <v>1</v>
      </c>
      <c r="T27" s="14" t="s">
        <v>1</v>
      </c>
      <c r="U27" s="14" t="s">
        <v>1</v>
      </c>
      <c r="V27" s="14" t="s">
        <v>1</v>
      </c>
      <c r="W27" s="14" t="s">
        <v>1</v>
      </c>
      <c r="X27" s="14" t="s">
        <v>1</v>
      </c>
      <c r="Y27" s="14" t="s">
        <v>1</v>
      </c>
      <c r="Z27" s="14" t="s">
        <v>1</v>
      </c>
      <c r="AA27" s="14" t="s">
        <v>1</v>
      </c>
    </row>
    <row r="28" spans="1:26" ht="16.5">
      <c r="A28" s="8"/>
      <c r="B28" s="4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7" ht="15.75">
      <c r="B29" s="15"/>
      <c r="AA29" s="15"/>
    </row>
    <row r="30" spans="1:27" ht="15.75">
      <c r="A30" s="2" t="s">
        <v>7</v>
      </c>
      <c r="B30" s="2"/>
      <c r="V30" s="49"/>
      <c r="W30" s="49"/>
      <c r="X30" s="49"/>
      <c r="Y30" s="49"/>
      <c r="Z30" s="49"/>
      <c r="AA30" s="49"/>
    </row>
    <row r="31" spans="1:27" ht="15.75">
      <c r="A31" s="4" t="s">
        <v>9</v>
      </c>
      <c r="B31" s="4"/>
      <c r="P31" s="38"/>
      <c r="V31" s="49"/>
      <c r="W31" s="49"/>
      <c r="X31" s="49"/>
      <c r="Y31" s="49"/>
      <c r="Z31" s="49"/>
      <c r="AA31" s="49"/>
    </row>
    <row r="32" spans="2:27" ht="15.75">
      <c r="B32" s="32"/>
      <c r="P32" s="38"/>
      <c r="V32" s="49"/>
      <c r="W32" s="49"/>
      <c r="X32" s="49"/>
      <c r="Y32" s="49"/>
      <c r="Z32" s="49"/>
      <c r="AA32" s="49"/>
    </row>
    <row r="33" spans="2:27" ht="15.75">
      <c r="B33" s="32"/>
      <c r="P33" s="38"/>
      <c r="V33" s="49"/>
      <c r="W33" s="49"/>
      <c r="X33" s="49"/>
      <c r="Y33" s="49"/>
      <c r="Z33" s="49"/>
      <c r="AA33" s="49"/>
    </row>
    <row r="34" spans="2:27" ht="15.75">
      <c r="B34" s="32"/>
      <c r="P34" s="38"/>
      <c r="V34" s="49"/>
      <c r="W34" s="49"/>
      <c r="X34" s="49"/>
      <c r="Y34" s="49"/>
      <c r="Z34" s="49"/>
      <c r="AA34" s="49"/>
    </row>
    <row r="35" spans="2:27" ht="15.75">
      <c r="B35" s="32"/>
      <c r="P35" s="38"/>
      <c r="V35" s="49"/>
      <c r="W35" s="49"/>
      <c r="X35" s="49"/>
      <c r="Y35" s="49"/>
      <c r="Z35" s="49"/>
      <c r="AA35" s="49"/>
    </row>
    <row r="36" spans="2:27" ht="15.75">
      <c r="B36" s="32"/>
      <c r="P36" s="38"/>
      <c r="V36" s="49"/>
      <c r="W36" s="49"/>
      <c r="X36" s="49"/>
      <c r="Y36" s="49"/>
      <c r="Z36" s="49"/>
      <c r="AA36" s="49"/>
    </row>
    <row r="37" spans="2:27" ht="15.75">
      <c r="B37" s="32"/>
      <c r="P37" s="38"/>
      <c r="V37" s="49"/>
      <c r="W37" s="49"/>
      <c r="X37" s="49"/>
      <c r="Y37" s="49"/>
      <c r="Z37" s="49"/>
      <c r="AA37" s="49"/>
    </row>
    <row r="38" spans="2:27" ht="15.75">
      <c r="B38" s="32"/>
      <c r="P38" s="38"/>
      <c r="V38" s="49"/>
      <c r="W38" s="49"/>
      <c r="X38" s="49"/>
      <c r="Y38" s="49"/>
      <c r="Z38" s="49"/>
      <c r="AA38" s="49"/>
    </row>
    <row r="39" spans="2:27" ht="15.75">
      <c r="B39" s="32"/>
      <c r="P39" s="38"/>
      <c r="V39" s="49"/>
      <c r="W39" s="49"/>
      <c r="X39" s="49"/>
      <c r="Y39" s="49"/>
      <c r="Z39" s="49"/>
      <c r="AA39" s="49"/>
    </row>
    <row r="40" spans="2:27" ht="15.75">
      <c r="B40" s="32"/>
      <c r="P40" s="38"/>
      <c r="V40" s="49"/>
      <c r="W40" s="49"/>
      <c r="X40" s="49"/>
      <c r="Y40" s="49"/>
      <c r="Z40" s="49"/>
      <c r="AA40" s="49"/>
    </row>
    <row r="41" spans="2:27" ht="15.75">
      <c r="B41" s="32"/>
      <c r="P41" s="38"/>
      <c r="V41" s="49"/>
      <c r="W41" s="49"/>
      <c r="X41" s="49"/>
      <c r="Y41" s="49"/>
      <c r="Z41" s="49"/>
      <c r="AA41" s="49"/>
    </row>
    <row r="42" spans="2:16" ht="15.75">
      <c r="B42" s="32"/>
      <c r="P42" s="38"/>
    </row>
    <row r="43" ht="15.75">
      <c r="B43" s="32"/>
    </row>
  </sheetData>
  <mergeCells count="26">
    <mergeCell ref="B9:B11"/>
    <mergeCell ref="A5:A11"/>
    <mergeCell ref="C5:N8"/>
    <mergeCell ref="C9:C11"/>
    <mergeCell ref="D9:D11"/>
    <mergeCell ref="E9:E11"/>
    <mergeCell ref="F9:F11"/>
    <mergeCell ref="G9:G11"/>
    <mergeCell ref="H9:H11"/>
    <mergeCell ref="J9:J11"/>
    <mergeCell ref="K9:K11"/>
    <mergeCell ref="L9:L11"/>
    <mergeCell ref="M9:M11"/>
    <mergeCell ref="P9:P11"/>
    <mergeCell ref="N9:N11"/>
    <mergeCell ref="P5:Z8"/>
    <mergeCell ref="X9:X11"/>
    <mergeCell ref="Y9:Y11"/>
    <mergeCell ref="Z9:Z11"/>
    <mergeCell ref="S9:S11"/>
    <mergeCell ref="T9:T11"/>
    <mergeCell ref="U9:U11"/>
    <mergeCell ref="AA9:AA11"/>
    <mergeCell ref="W9:W11"/>
    <mergeCell ref="Q9:Q11"/>
    <mergeCell ref="R9:R11"/>
  </mergeCells>
  <hyperlinks>
    <hyperlink ref="A3" location="Notes!A1" display="See notes."/>
  </hyperlinks>
  <printOptions/>
  <pageMargins left="0.75" right="0.75" top="1" bottom="1" header="0.5" footer="0.5"/>
  <pageSetup fitToHeight="1" fitToWidth="1" horizontalDpi="600" verticalDpi="600" orientation="landscape" paperSize="1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1" customWidth="1"/>
  </cols>
  <sheetData>
    <row r="1" ht="16.5">
      <c r="A1" s="1" t="s">
        <v>30</v>
      </c>
    </row>
    <row r="3" ht="15.75">
      <c r="A3" s="29" t="s">
        <v>26</v>
      </c>
    </row>
    <row r="4" ht="15.75">
      <c r="A4" s="29"/>
    </row>
    <row r="5" ht="15.75">
      <c r="A5" s="1" t="s">
        <v>27</v>
      </c>
    </row>
    <row r="6" ht="16.5">
      <c r="A6" s="11" t="s">
        <v>18</v>
      </c>
    </row>
    <row r="9" ht="15.75">
      <c r="A9" s="1" t="s">
        <v>8</v>
      </c>
    </row>
    <row r="10" ht="15.75">
      <c r="A10" s="3" t="s">
        <v>6</v>
      </c>
    </row>
    <row r="12" ht="15.75">
      <c r="A12" s="2" t="s">
        <v>25</v>
      </c>
    </row>
    <row r="13" ht="15.75">
      <c r="A13" s="4"/>
    </row>
    <row r="14" ht="15.75">
      <c r="A14" s="1" t="s">
        <v>29</v>
      </c>
    </row>
    <row r="15" ht="15.75">
      <c r="A15" s="29" t="s">
        <v>28</v>
      </c>
    </row>
  </sheetData>
  <hyperlinks>
    <hyperlink ref="A3" location="Data!A1" display="Back to data."/>
    <hyperlink ref="A15" r:id="rId1" display="http://www.jupiterresearch.com/bin/item.pl/home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Retail Spending and Projections</dc:title>
  <dc:subject/>
  <dc:creator>US Census Bureau</dc:creator>
  <cp:keywords/>
  <dc:description/>
  <cp:lastModifiedBy>selln001</cp:lastModifiedBy>
  <cp:lastPrinted>2008-05-22T13:25:56Z</cp:lastPrinted>
  <dcterms:created xsi:type="dcterms:W3CDTF">2004-06-17T19:16:48Z</dcterms:created>
  <dcterms:modified xsi:type="dcterms:W3CDTF">2008-11-19T13:37:32Z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