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390" windowWidth="12120" windowHeight="9090" activeTab="0"/>
  </bookViews>
  <sheets>
    <sheet name="Data" sheetId="1" r:id="rId1"/>
    <sheet name="Notes" sheetId="2" r:id="rId2"/>
    <sheet name="Historical data" sheetId="3" r:id="rId3"/>
  </sheets>
  <definedNames>
    <definedName name="CDROM">'Data'!$A$4:$J$61</definedName>
    <definedName name="_xlnm.Print_Area" localSheetId="0">'Data'!$B$1:$O$61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<sst xmlns="http://schemas.openxmlformats.org/spreadsheetml/2006/main" count="321" uniqueCount="98">
  <si>
    <t>-</t>
  </si>
  <si>
    <t xml:space="preserve">Product     </t>
  </si>
  <si>
    <t>Unit</t>
  </si>
  <si>
    <t>1990</t>
  </si>
  <si>
    <t>1995</t>
  </si>
  <si>
    <t>1996</t>
  </si>
  <si>
    <t>1997</t>
  </si>
  <si>
    <t>1998</t>
  </si>
  <si>
    <t/>
  </si>
  <si>
    <t>IMPORTS \1</t>
  </si>
  <si>
    <t>Lumber, total \2.................................................</t>
  </si>
  <si>
    <t xml:space="preserve">    From Canada.................................................</t>
  </si>
  <si>
    <t>Percent</t>
  </si>
  <si>
    <t xml:space="preserve">  Softwoods.................................................</t>
  </si>
  <si>
    <t xml:space="preserve">    Value.................................................</t>
  </si>
  <si>
    <t xml:space="preserve">  Hardwoods.................................................</t>
  </si>
  <si>
    <t>Logs, total.................................................</t>
  </si>
  <si>
    <t>Logs, total</t>
  </si>
  <si>
    <t>Paper and board \4.................................................</t>
  </si>
  <si>
    <t>Paper and board \4</t>
  </si>
  <si>
    <t>1,000 tons</t>
  </si>
  <si>
    <t xml:space="preserve">  Value.................................................</t>
  </si>
  <si>
    <t>Woodpulp.................................................</t>
  </si>
  <si>
    <t>Woodpulp</t>
  </si>
  <si>
    <t>Plywood.................................................</t>
  </si>
  <si>
    <t>Plywood</t>
  </si>
  <si>
    <t>EXPORTS</t>
  </si>
  <si>
    <t xml:space="preserve">4,614 </t>
  </si>
  <si>
    <t xml:space="preserve">    To: Canada.................................................</t>
  </si>
  <si>
    <t xml:space="preserve">        Japan.................................................</t>
  </si>
  <si>
    <t xml:space="preserve">        Europe.................................................</t>
  </si>
  <si>
    <t xml:space="preserve">3,753 </t>
  </si>
  <si>
    <t xml:space="preserve">1,326 </t>
  </si>
  <si>
    <t xml:space="preserve">Percent </t>
  </si>
  <si>
    <t xml:space="preserve">        China: Mainland.................................................</t>
  </si>
  <si>
    <t>SYMBOLS</t>
  </si>
  <si>
    <t>Not available.</t>
  </si>
  <si>
    <t>FOOTNOTES</t>
  </si>
  <si>
    <t>\1 Customs value of imports; see text, Section 28.</t>
  </si>
  <si>
    <t>\2 Includes railroad ties.</t>
  </si>
  <si>
    <t>\3 Log scale.</t>
  </si>
  <si>
    <t>\4 Includes paper and board products. Excludes hardboard.</t>
  </si>
  <si>
    <t>\5 3/8 inch basis.</t>
  </si>
  <si>
    <t xml:space="preserve">Source: U.S. Forest Service. </t>
  </si>
  <si>
    <t xml:space="preserve">U.S. Timber Production, Trade, Consumpiton, and Price Statistics, 1965-1999, </t>
  </si>
  <si>
    <t>Resesearch Paper FPL-RP-595.</t>
  </si>
  <si>
    <t>http://www.fpl.fs.fed.us/documnts/fplrp/fplrp595.pdf</t>
  </si>
  <si>
    <t>INTERNET LINK</t>
  </si>
  <si>
    <t>http://WWW.FPL.FS.FED.US/econ/Publications.htm#New</t>
  </si>
  <si>
    <t xml:space="preserve"> </t>
  </si>
  <si>
    <t>1970</t>
  </si>
  <si>
    <t>1991</t>
  </si>
  <si>
    <t>1992</t>
  </si>
  <si>
    <t>1993</t>
  </si>
  <si>
    <t>1994</t>
  </si>
  <si>
    <t>Million board feet</t>
  </si>
  <si>
    <t>Million dollars</t>
  </si>
  <si>
    <t>Million dolars</t>
  </si>
  <si>
    <t>Million board feet \3</t>
  </si>
  <si>
    <t>Million square feet\5</t>
  </si>
  <si>
    <t xml:space="preserve">Million board feet </t>
  </si>
  <si>
    <t xml:space="preserve">3,880 </t>
  </si>
  <si>
    <t xml:space="preserve">3,000 </t>
  </si>
  <si>
    <t xml:space="preserve">1,341 </t>
  </si>
  <si>
    <t>(NA)</t>
  </si>
  <si>
    <t>Million square feet \5</t>
  </si>
  <si>
    <t xml:space="preserve">    From Canada</t>
  </si>
  <si>
    <t xml:space="preserve">  Softwoods</t>
  </si>
  <si>
    <t xml:space="preserve">    Value</t>
  </si>
  <si>
    <t xml:space="preserve">  Hardwoods</t>
  </si>
  <si>
    <t xml:space="preserve">  Value</t>
  </si>
  <si>
    <t>Lumber, total \2</t>
  </si>
  <si>
    <t xml:space="preserve">    To: Canada</t>
  </si>
  <si>
    <t xml:space="preserve">        Japan</t>
  </si>
  <si>
    <t xml:space="preserve">        Europe</t>
  </si>
  <si>
    <t xml:space="preserve">        China: Mainland</t>
  </si>
  <si>
    <t>Millions of board feet</t>
  </si>
  <si>
    <t>Millions of dollars</t>
  </si>
  <si>
    <r>
      <t>[</t>
    </r>
    <r>
      <rPr>
        <b/>
        <sz val="12"/>
        <rFont val="Courier New"/>
        <family val="3"/>
      </rPr>
      <t>In million board feet, except as indicated</t>
    </r>
    <r>
      <rPr>
        <sz val="12"/>
        <rFont val="Courier New"/>
        <family val="0"/>
      </rPr>
      <t>]</t>
    </r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</si>
  <si>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</si>
  <si>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</si>
  <si>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</si>
  <si>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</si>
  <si>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</si>
  <si>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</si>
  <si>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</si>
  <si>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</si>
  <si>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</si>
  <si>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Millions of board feet \3</t>
  </si>
  <si>
    <t>Millions of square feet \5</t>
  </si>
  <si>
    <t>http://www.fpl.fs.fed.us/document-lists/1-publication-list.html</t>
  </si>
  <si>
    <t>NA Not available.</t>
  </si>
  <si>
    <t>Selected Timber Products -- Imports and Exports</t>
  </si>
  <si>
    <t>For more information:</t>
  </si>
  <si>
    <t>Back to data</t>
  </si>
  <si>
    <t>HEADNOTE</t>
  </si>
  <si>
    <t>See notes</t>
  </si>
  <si>
    <r>
      <t>Table 846.</t>
    </r>
    <r>
      <rPr>
        <b/>
        <sz val="12"/>
        <rFont val="Courier New"/>
        <family val="3"/>
      </rPr>
      <t xml:space="preserve"> Selected Timber Products -- Imports and Exports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</si>
</sst>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fill"/>
    </xf>
    <xf numFmtId="0" fontId="0" fillId="0" borderId="0" xfId="0" applyFont="1" applyAlignment="1">
      <alignment horizontal="fill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17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/>
    </xf>
    <xf numFmtId="0" fontId="0" fillId="0" borderId="1" xfId="0" applyFont="1" applyBorder="1" applyAlignment="1">
      <alignment horizontal="fill"/>
    </xf>
    <xf numFmtId="0" fontId="0" fillId="0" borderId="1" xfId="0" applyNumberFormat="1" applyFont="1" applyBorder="1" applyAlignment="1">
      <alignment horizontal="fill"/>
    </xf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Font="1" applyFill="1" applyAlignment="1">
      <alignment horizontal="right"/>
    </xf>
    <xf numFmtId="0" fontId="0" fillId="0" borderId="0" xfId="0" applyNumberFormat="1" applyFont="1" applyBorder="1" applyAlignment="1">
      <alignment horizontal="fill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NumberFormat="1" applyFont="1" applyBorder="1" applyAlignment="1">
      <alignment horizontal="fill"/>
    </xf>
    <xf numFmtId="0" fontId="0" fillId="0" borderId="2" xfId="0" applyNumberFormat="1" applyBorder="1" applyAlignment="1">
      <alignment/>
    </xf>
    <xf numFmtId="0" fontId="0" fillId="0" borderId="1" xfId="0" applyNumberFormat="1" applyFont="1" applyBorder="1" applyAlignment="1">
      <alignment/>
    </xf>
    <xf numFmtId="0" fontId="6" fillId="0" borderId="0" xfId="16" applyNumberFormat="1" applyFont="1" applyAlignment="1">
      <alignment/>
    </xf>
    <xf numFmtId="0" fontId="6" fillId="0" borderId="0" xfId="16" applyFont="1" applyAlignment="1">
      <alignment/>
    </xf>
    <xf numFmtId="0" fontId="0" fillId="0" borderId="4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pl.fs.fed.us/document-lists/1-publication-list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showGridLines="0" tabSelected="1" showOutlineSymbols="0" zoomScale="75" zoomScaleNormal="75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6.69921875" defaultRowHeight="15.75"/>
  <cols>
    <col min="1" max="1" width="25" style="0" customWidth="1"/>
    <col min="2" max="2" width="27.09765625" style="0" customWidth="1"/>
    <col min="3" max="16" width="12.09765625" style="0" customWidth="1"/>
    <col min="17" max="16384" width="35" style="0" customWidth="1"/>
  </cols>
  <sheetData>
    <row r="1" spans="1:25" ht="16.5">
      <c r="A1" s="21" t="s">
        <v>97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.75">
      <c r="A3" s="29" t="s">
        <v>96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"/>
      <c r="R4" s="1"/>
      <c r="S4" s="1"/>
      <c r="T4" s="1"/>
      <c r="U4" s="1"/>
      <c r="V4" s="1"/>
      <c r="W4" s="1"/>
      <c r="X4" s="1"/>
      <c r="Y4" s="1"/>
    </row>
    <row r="5" spans="1:25" ht="15.75">
      <c r="A5" s="33" t="s">
        <v>1</v>
      </c>
      <c r="B5" s="33" t="s">
        <v>2</v>
      </c>
      <c r="C5" s="30" t="s">
        <v>3</v>
      </c>
      <c r="D5" s="30" t="s">
        <v>4</v>
      </c>
      <c r="E5" s="30" t="s">
        <v>5</v>
      </c>
      <c r="F5" s="30" t="s">
        <v>6</v>
      </c>
      <c r="G5" s="30" t="s">
        <v>7</v>
      </c>
      <c r="H5" s="30" t="s">
        <v>79</v>
      </c>
      <c r="I5" s="30" t="s">
        <v>80</v>
      </c>
      <c r="J5" s="30" t="s">
        <v>81</v>
      </c>
      <c r="K5" s="30" t="s">
        <v>82</v>
      </c>
      <c r="L5" s="30" t="s">
        <v>83</v>
      </c>
      <c r="M5" s="30" t="s">
        <v>84</v>
      </c>
      <c r="N5" s="30" t="s">
        <v>85</v>
      </c>
      <c r="O5" s="30" t="s">
        <v>86</v>
      </c>
      <c r="P5" s="30" t="s">
        <v>87</v>
      </c>
      <c r="Q5" s="1"/>
      <c r="R5" s="1"/>
      <c r="S5" s="1"/>
      <c r="T5" s="1"/>
      <c r="U5" s="1"/>
      <c r="V5" s="1"/>
      <c r="W5" s="1"/>
      <c r="X5" s="1"/>
      <c r="Y5" s="1"/>
    </row>
    <row r="6" spans="1:25" ht="15.75">
      <c r="A6" s="34"/>
      <c r="B6" s="34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1"/>
      <c r="R6" s="1"/>
      <c r="S6" s="1"/>
      <c r="T6" s="1"/>
      <c r="U6" s="1"/>
      <c r="V6" s="1"/>
      <c r="W6" s="1"/>
      <c r="X6" s="1"/>
      <c r="Y6" s="1"/>
    </row>
    <row r="7" spans="1:25" ht="15.75">
      <c r="A7" s="34"/>
      <c r="B7" s="34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1"/>
      <c r="R7" s="1"/>
      <c r="S7" s="1"/>
      <c r="T7" s="1"/>
      <c r="U7" s="1"/>
      <c r="V7" s="1"/>
      <c r="W7" s="1"/>
      <c r="X7" s="1"/>
      <c r="Y7" s="1"/>
    </row>
    <row r="8" spans="1:25" ht="15.75">
      <c r="A8" s="35"/>
      <c r="B8" s="35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1"/>
      <c r="R8" s="1"/>
      <c r="S8" s="1"/>
      <c r="T8" s="1"/>
      <c r="U8" s="1"/>
      <c r="V8" s="1"/>
      <c r="W8" s="1"/>
      <c r="X8" s="1"/>
      <c r="Y8" s="1"/>
    </row>
    <row r="9" spans="1:25" ht="15.75">
      <c r="A9" s="22" t="s">
        <v>9</v>
      </c>
      <c r="B9" s="23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75">
      <c r="A10" s="23" t="s">
        <v>71</v>
      </c>
      <c r="B10" s="23" t="s">
        <v>76</v>
      </c>
      <c r="C10" s="5">
        <v>13063</v>
      </c>
      <c r="D10" s="5">
        <v>17524</v>
      </c>
      <c r="E10" s="5">
        <v>18363</v>
      </c>
      <c r="F10" s="5">
        <v>18237</v>
      </c>
      <c r="G10" s="5">
        <v>19012</v>
      </c>
      <c r="H10" s="5">
        <v>19576</v>
      </c>
      <c r="I10" s="5">
        <v>19906</v>
      </c>
      <c r="J10" s="5">
        <v>20443</v>
      </c>
      <c r="K10" s="5">
        <v>21434</v>
      </c>
      <c r="L10" s="5">
        <v>21981</v>
      </c>
      <c r="M10" s="8">
        <v>25492.6</v>
      </c>
      <c r="N10" s="8">
        <v>25737.7</v>
      </c>
      <c r="O10" s="8">
        <v>23695</v>
      </c>
      <c r="P10" s="15">
        <v>18442</v>
      </c>
      <c r="Q10" s="1"/>
      <c r="R10" s="1"/>
      <c r="S10" s="1"/>
      <c r="T10" s="1"/>
      <c r="U10" s="1"/>
      <c r="V10" s="1"/>
      <c r="W10" s="1"/>
      <c r="X10" s="1"/>
      <c r="Y10" s="1"/>
    </row>
    <row r="11" spans="1:25" ht="15.75">
      <c r="A11" s="23" t="s">
        <v>66</v>
      </c>
      <c r="B11" s="23" t="s">
        <v>12</v>
      </c>
      <c r="C11" s="5">
        <v>91.291</v>
      </c>
      <c r="D11" s="5">
        <v>97.097</v>
      </c>
      <c r="E11" s="5">
        <v>97.197</v>
      </c>
      <c r="F11" s="5">
        <v>96.296</v>
      </c>
      <c r="G11" s="5">
        <v>96</v>
      </c>
      <c r="H11" s="5">
        <v>93</v>
      </c>
      <c r="I11" s="5">
        <v>92</v>
      </c>
      <c r="J11" s="5">
        <v>93</v>
      </c>
      <c r="K11" s="5">
        <v>90.4</v>
      </c>
      <c r="L11" s="5">
        <v>90</v>
      </c>
      <c r="M11" s="8">
        <v>83.3</v>
      </c>
      <c r="N11" s="8">
        <v>85</v>
      </c>
      <c r="O11" s="8">
        <v>86</v>
      </c>
      <c r="P11" s="15">
        <v>85</v>
      </c>
      <c r="Q11" s="1"/>
      <c r="R11" s="1"/>
      <c r="S11" s="1"/>
      <c r="T11" s="1"/>
      <c r="U11" s="1"/>
      <c r="V11" s="1"/>
      <c r="W11" s="1"/>
      <c r="X11" s="1"/>
      <c r="Y11" s="1"/>
    </row>
    <row r="12" spans="1:25" ht="15.75">
      <c r="A12" s="23" t="s">
        <v>67</v>
      </c>
      <c r="B12" s="23" t="s">
        <v>76</v>
      </c>
      <c r="C12" s="5">
        <v>12831</v>
      </c>
      <c r="D12" s="5">
        <v>17169</v>
      </c>
      <c r="E12" s="5">
        <v>17986</v>
      </c>
      <c r="F12" s="5">
        <v>17786</v>
      </c>
      <c r="G12" s="5">
        <v>18463</v>
      </c>
      <c r="H12" s="5">
        <v>18942</v>
      </c>
      <c r="I12" s="5">
        <v>19193</v>
      </c>
      <c r="J12" s="5">
        <v>19841</v>
      </c>
      <c r="K12" s="5">
        <v>20782</v>
      </c>
      <c r="L12" s="5">
        <v>21188</v>
      </c>
      <c r="M12" s="8">
        <v>24498</v>
      </c>
      <c r="N12" s="8">
        <v>24626.2</v>
      </c>
      <c r="O12" s="8">
        <v>22764</v>
      </c>
      <c r="P12" s="15">
        <v>17241</v>
      </c>
      <c r="Q12" s="1"/>
      <c r="R12" s="1"/>
      <c r="S12" s="1"/>
      <c r="T12" s="1"/>
      <c r="U12" s="1"/>
      <c r="V12" s="1"/>
      <c r="W12" s="1"/>
      <c r="X12" s="1"/>
      <c r="Y12" s="1"/>
    </row>
    <row r="13" spans="1:25" ht="15.75">
      <c r="A13" s="23" t="s">
        <v>68</v>
      </c>
      <c r="B13" s="23" t="s">
        <v>77</v>
      </c>
      <c r="C13" s="5">
        <v>2519</v>
      </c>
      <c r="D13" s="5">
        <v>5216</v>
      </c>
      <c r="E13" s="5">
        <v>6533</v>
      </c>
      <c r="F13" s="5">
        <v>7004</v>
      </c>
      <c r="G13" s="5">
        <v>6332</v>
      </c>
      <c r="H13" s="5">
        <v>7350</v>
      </c>
      <c r="I13" s="5">
        <v>6567</v>
      </c>
      <c r="J13" s="5">
        <v>6524</v>
      </c>
      <c r="K13" s="5">
        <v>6271</v>
      </c>
      <c r="L13" s="5">
        <v>5590</v>
      </c>
      <c r="M13" s="8">
        <v>8278</v>
      </c>
      <c r="N13" s="8">
        <v>8401.8</v>
      </c>
      <c r="O13" s="8">
        <v>7734.2</v>
      </c>
      <c r="P13" s="15" t="s">
        <v>64</v>
      </c>
      <c r="Q13" s="1"/>
      <c r="R13" s="1"/>
      <c r="S13" s="1"/>
      <c r="T13" s="1"/>
      <c r="U13" s="1"/>
      <c r="V13" s="1"/>
      <c r="W13" s="1"/>
      <c r="X13" s="1"/>
      <c r="Y13" s="1"/>
    </row>
    <row r="14" spans="1:25" ht="15.75">
      <c r="A14" s="23" t="s">
        <v>69</v>
      </c>
      <c r="B14" s="23" t="s">
        <v>76</v>
      </c>
      <c r="C14" s="5">
        <v>232</v>
      </c>
      <c r="D14" s="5">
        <v>354</v>
      </c>
      <c r="E14" s="5">
        <v>377</v>
      </c>
      <c r="F14" s="5">
        <v>451</v>
      </c>
      <c r="G14" s="5">
        <v>549</v>
      </c>
      <c r="H14" s="5">
        <v>634</v>
      </c>
      <c r="I14" s="5">
        <v>713</v>
      </c>
      <c r="J14" s="5">
        <v>602</v>
      </c>
      <c r="K14" s="5">
        <v>652</v>
      </c>
      <c r="L14" s="1">
        <v>794</v>
      </c>
      <c r="M14" s="8">
        <v>995</v>
      </c>
      <c r="N14" s="8">
        <v>1075.1</v>
      </c>
      <c r="O14" s="8">
        <v>905.6</v>
      </c>
      <c r="P14" s="15">
        <v>1201</v>
      </c>
      <c r="Q14" s="1"/>
      <c r="R14" s="1"/>
      <c r="S14" s="1"/>
      <c r="T14" s="1"/>
      <c r="U14" s="1"/>
      <c r="V14" s="1"/>
      <c r="W14" s="1"/>
      <c r="X14" s="1"/>
      <c r="Y14" s="1"/>
    </row>
    <row r="15" spans="1:25" ht="15.75">
      <c r="A15" s="23" t="s">
        <v>68</v>
      </c>
      <c r="B15" s="23" t="s">
        <v>77</v>
      </c>
      <c r="C15" s="5">
        <v>141</v>
      </c>
      <c r="D15" s="5">
        <v>289</v>
      </c>
      <c r="E15" s="5">
        <v>296</v>
      </c>
      <c r="F15" s="5">
        <v>357</v>
      </c>
      <c r="G15" s="5">
        <v>399</v>
      </c>
      <c r="H15" s="5">
        <v>441</v>
      </c>
      <c r="I15" s="5">
        <v>493</v>
      </c>
      <c r="J15" s="5">
        <v>531</v>
      </c>
      <c r="K15" s="5">
        <v>594</v>
      </c>
      <c r="L15" s="1">
        <v>661</v>
      </c>
      <c r="M15" s="8">
        <v>932</v>
      </c>
      <c r="N15" s="8">
        <v>1118</v>
      </c>
      <c r="O15" s="8">
        <v>1024.5</v>
      </c>
      <c r="P15" s="15" t="s">
        <v>64</v>
      </c>
      <c r="Q15" s="1"/>
      <c r="R15" s="1"/>
      <c r="S15" s="1"/>
      <c r="T15" s="1"/>
      <c r="U15" s="1"/>
      <c r="V15" s="1"/>
      <c r="W15" s="1"/>
      <c r="X15" s="1"/>
      <c r="Y15" s="1"/>
    </row>
    <row r="16" spans="1:25" ht="15.75">
      <c r="A16" s="23"/>
      <c r="B16" s="23"/>
      <c r="C16" s="1"/>
      <c r="D16" s="1"/>
      <c r="E16" s="1"/>
      <c r="F16" s="1"/>
      <c r="G16" s="1"/>
      <c r="H16" s="1"/>
      <c r="I16" s="5"/>
      <c r="J16" s="5"/>
      <c r="K16" s="5"/>
      <c r="L16" s="1"/>
      <c r="M16" s="5"/>
      <c r="N16" s="5"/>
      <c r="O16" s="5"/>
      <c r="P16" s="5"/>
      <c r="Q16" s="1"/>
      <c r="R16" s="1"/>
      <c r="S16" s="1"/>
      <c r="T16" s="1"/>
      <c r="U16" s="1"/>
      <c r="V16" s="1"/>
      <c r="W16" s="1"/>
      <c r="X16" s="1"/>
      <c r="Y16" s="1"/>
    </row>
    <row r="17" spans="1:25" ht="15.75">
      <c r="A17" s="23" t="s">
        <v>17</v>
      </c>
      <c r="B17" s="26" t="s">
        <v>88</v>
      </c>
      <c r="C17" s="1">
        <v>23</v>
      </c>
      <c r="D17" s="1">
        <v>80</v>
      </c>
      <c r="E17" s="1">
        <v>115</v>
      </c>
      <c r="F17" s="1">
        <v>128</v>
      </c>
      <c r="G17" s="1">
        <v>185</v>
      </c>
      <c r="H17" s="1">
        <v>294</v>
      </c>
      <c r="I17" s="5">
        <v>435</v>
      </c>
      <c r="J17" s="5">
        <v>452</v>
      </c>
      <c r="K17" s="5">
        <v>525</v>
      </c>
      <c r="L17" s="1">
        <v>497</v>
      </c>
      <c r="M17" s="15">
        <v>454</v>
      </c>
      <c r="N17" s="8">
        <v>710.2</v>
      </c>
      <c r="O17" s="8">
        <v>585.4</v>
      </c>
      <c r="P17" s="8">
        <v>417.7</v>
      </c>
      <c r="Q17" s="1"/>
      <c r="R17" s="1"/>
      <c r="S17" s="1"/>
      <c r="T17" s="1"/>
      <c r="U17" s="1"/>
      <c r="V17" s="1"/>
      <c r="W17" s="1"/>
      <c r="X17" s="1"/>
      <c r="Y17" s="1"/>
    </row>
    <row r="18" spans="1:25" ht="15.75">
      <c r="A18" s="23" t="s">
        <v>66</v>
      </c>
      <c r="B18" s="23" t="s">
        <v>12</v>
      </c>
      <c r="C18" s="11">
        <v>83.5</v>
      </c>
      <c r="D18" s="11">
        <v>70</v>
      </c>
      <c r="E18" s="11">
        <v>82.3</v>
      </c>
      <c r="F18" s="11">
        <v>82.9</v>
      </c>
      <c r="G18" s="11">
        <v>90.9</v>
      </c>
      <c r="H18" s="11">
        <v>95</v>
      </c>
      <c r="I18" s="11">
        <v>96</v>
      </c>
      <c r="J18" s="11">
        <v>97</v>
      </c>
      <c r="K18" s="11">
        <v>97</v>
      </c>
      <c r="L18" s="1">
        <v>98</v>
      </c>
      <c r="M18" s="12">
        <v>96.5</v>
      </c>
      <c r="N18" s="12">
        <v>85.2</v>
      </c>
      <c r="O18" s="12">
        <v>85</v>
      </c>
      <c r="P18" s="8">
        <v>89.2</v>
      </c>
      <c r="Q18" s="1"/>
      <c r="R18" s="1"/>
      <c r="S18" s="1"/>
      <c r="T18" s="1"/>
      <c r="U18" s="1"/>
      <c r="V18" s="1"/>
      <c r="W18" s="1"/>
      <c r="X18" s="1"/>
      <c r="Y18" s="1"/>
    </row>
    <row r="19" spans="1:25" ht="15.75">
      <c r="A19" s="23" t="s">
        <v>67</v>
      </c>
      <c r="B19" s="26" t="s">
        <v>88</v>
      </c>
      <c r="C19" s="11">
        <v>13</v>
      </c>
      <c r="D19" s="11">
        <v>55</v>
      </c>
      <c r="E19" s="11">
        <v>84</v>
      </c>
      <c r="F19" s="11">
        <v>84</v>
      </c>
      <c r="G19" s="11">
        <v>147</v>
      </c>
      <c r="H19" s="11">
        <v>254</v>
      </c>
      <c r="I19" s="11">
        <v>382</v>
      </c>
      <c r="J19" s="11">
        <v>394</v>
      </c>
      <c r="K19" s="11">
        <v>464</v>
      </c>
      <c r="L19" s="1">
        <v>431</v>
      </c>
      <c r="M19" s="12">
        <v>389</v>
      </c>
      <c r="N19" s="12">
        <v>615.7</v>
      </c>
      <c r="O19" s="12">
        <v>529.7</v>
      </c>
      <c r="P19" s="8">
        <v>387.7</v>
      </c>
      <c r="Q19" s="1"/>
      <c r="R19" s="1"/>
      <c r="S19" s="1"/>
      <c r="T19" s="1"/>
      <c r="U19" s="1"/>
      <c r="V19" s="1"/>
      <c r="W19" s="1"/>
      <c r="X19" s="1"/>
      <c r="Y19" s="1"/>
    </row>
    <row r="20" spans="1:25" ht="15.75">
      <c r="A20" s="23" t="s">
        <v>68</v>
      </c>
      <c r="B20" s="23" t="s">
        <v>77</v>
      </c>
      <c r="C20" s="11">
        <v>7</v>
      </c>
      <c r="D20" s="11">
        <v>41</v>
      </c>
      <c r="E20" s="11">
        <v>41</v>
      </c>
      <c r="F20" s="11">
        <v>40</v>
      </c>
      <c r="G20" s="11">
        <v>57</v>
      </c>
      <c r="H20" s="11">
        <v>93</v>
      </c>
      <c r="I20" s="11">
        <v>154</v>
      </c>
      <c r="J20" s="11">
        <v>138</v>
      </c>
      <c r="K20" s="11">
        <v>160</v>
      </c>
      <c r="L20" s="1">
        <v>139</v>
      </c>
      <c r="M20" s="12">
        <v>148</v>
      </c>
      <c r="N20" s="12">
        <v>233.6</v>
      </c>
      <c r="O20" s="12">
        <v>243.5</v>
      </c>
      <c r="P20" s="8">
        <v>168</v>
      </c>
      <c r="Q20" s="1"/>
      <c r="R20" s="1"/>
      <c r="S20" s="1"/>
      <c r="T20" s="1"/>
      <c r="U20" s="1"/>
      <c r="V20" s="1"/>
      <c r="W20" s="1"/>
      <c r="X20" s="1"/>
      <c r="Y20" s="1"/>
    </row>
    <row r="21" spans="1:25" ht="15.75">
      <c r="A21" s="23" t="s">
        <v>69</v>
      </c>
      <c r="B21" s="26" t="s">
        <v>88</v>
      </c>
      <c r="C21" s="11">
        <v>10</v>
      </c>
      <c r="D21" s="11">
        <v>26</v>
      </c>
      <c r="E21" s="11">
        <v>31</v>
      </c>
      <c r="F21" s="11">
        <v>43</v>
      </c>
      <c r="G21" s="11">
        <v>38</v>
      </c>
      <c r="H21" s="11">
        <v>40</v>
      </c>
      <c r="I21" s="11">
        <v>53</v>
      </c>
      <c r="J21" s="11">
        <v>58</v>
      </c>
      <c r="K21" s="11">
        <v>61</v>
      </c>
      <c r="L21" s="1">
        <v>67</v>
      </c>
      <c r="M21" s="12">
        <v>65</v>
      </c>
      <c r="N21" s="12">
        <v>94.5</v>
      </c>
      <c r="O21" s="12">
        <v>55.7</v>
      </c>
      <c r="P21" s="8">
        <v>30</v>
      </c>
      <c r="Q21" s="1"/>
      <c r="R21" s="1"/>
      <c r="S21" s="1"/>
      <c r="T21" s="1"/>
      <c r="U21" s="1"/>
      <c r="V21" s="1"/>
      <c r="W21" s="1"/>
      <c r="X21" s="1"/>
      <c r="Y21" s="1"/>
    </row>
    <row r="22" spans="1:25" ht="15.75">
      <c r="A22" s="23" t="s">
        <v>68</v>
      </c>
      <c r="B22" s="23" t="s">
        <v>77</v>
      </c>
      <c r="C22" s="11">
        <v>10</v>
      </c>
      <c r="D22" s="11">
        <v>20</v>
      </c>
      <c r="E22" s="11">
        <v>24</v>
      </c>
      <c r="F22" s="11">
        <v>27</v>
      </c>
      <c r="G22" s="11">
        <v>32</v>
      </c>
      <c r="H22" s="11">
        <v>34</v>
      </c>
      <c r="I22" s="11">
        <v>44</v>
      </c>
      <c r="J22" s="11">
        <v>42</v>
      </c>
      <c r="K22" s="11">
        <v>40</v>
      </c>
      <c r="L22" s="1">
        <v>42</v>
      </c>
      <c r="M22" s="12">
        <v>43</v>
      </c>
      <c r="N22" s="12">
        <v>47.2</v>
      </c>
      <c r="O22" s="12">
        <v>40.8</v>
      </c>
      <c r="P22" s="8">
        <v>30.4</v>
      </c>
      <c r="Q22" s="1"/>
      <c r="R22" s="1"/>
      <c r="S22" s="1"/>
      <c r="T22" s="1"/>
      <c r="U22" s="1"/>
      <c r="V22" s="1"/>
      <c r="W22" s="1"/>
      <c r="X22" s="1"/>
      <c r="Y22" s="1"/>
    </row>
    <row r="23" spans="1:25" ht="15.75">
      <c r="A23" s="23"/>
      <c r="B23" s="23"/>
      <c r="C23" s="1"/>
      <c r="D23" s="1"/>
      <c r="E23" s="1"/>
      <c r="F23" s="1"/>
      <c r="G23" s="1"/>
      <c r="H23" s="1"/>
      <c r="I23" s="5"/>
      <c r="J23" s="5"/>
      <c r="K23" s="5"/>
      <c r="L23" s="1"/>
      <c r="M23" s="5"/>
      <c r="N23" s="5"/>
      <c r="O23" s="5"/>
      <c r="P23" s="5"/>
      <c r="Q23" s="1"/>
      <c r="R23" s="1"/>
      <c r="S23" s="1"/>
      <c r="T23" s="1"/>
      <c r="U23" s="1"/>
      <c r="V23" s="1"/>
      <c r="W23" s="1"/>
      <c r="X23" s="1"/>
      <c r="Y23" s="1"/>
    </row>
    <row r="24" spans="1:25" ht="15.75">
      <c r="A24" s="23" t="s">
        <v>19</v>
      </c>
      <c r="B24" s="23" t="s">
        <v>20</v>
      </c>
      <c r="C24" s="5">
        <v>12195</v>
      </c>
      <c r="D24" s="5">
        <v>14292</v>
      </c>
      <c r="E24" s="5">
        <v>13023</v>
      </c>
      <c r="F24" s="5">
        <v>14525</v>
      </c>
      <c r="G24" s="5">
        <v>14538</v>
      </c>
      <c r="H24" s="5">
        <v>16917</v>
      </c>
      <c r="I24" s="5">
        <v>17555</v>
      </c>
      <c r="J24" s="5">
        <v>18513</v>
      </c>
      <c r="K24" s="5">
        <v>19433</v>
      </c>
      <c r="L24" s="5">
        <v>20034</v>
      </c>
      <c r="M24" s="8">
        <v>21146</v>
      </c>
      <c r="N24" s="8">
        <v>20437.5</v>
      </c>
      <c r="O24" s="8">
        <v>20293.4</v>
      </c>
      <c r="P24" s="8">
        <v>18634.2</v>
      </c>
      <c r="Q24" s="1"/>
      <c r="R24" s="1"/>
      <c r="S24" s="1"/>
      <c r="T24" s="1"/>
      <c r="U24" s="1"/>
      <c r="V24" s="1"/>
      <c r="W24" s="1"/>
      <c r="X24" s="1"/>
      <c r="Y24" s="1"/>
    </row>
    <row r="25" spans="1:25" ht="15.75">
      <c r="A25" s="23" t="s">
        <v>70</v>
      </c>
      <c r="B25" s="23" t="s">
        <v>77</v>
      </c>
      <c r="C25" s="5">
        <v>8427</v>
      </c>
      <c r="D25" s="5">
        <v>12340</v>
      </c>
      <c r="E25" s="5">
        <v>11502</v>
      </c>
      <c r="F25" s="5">
        <v>11524</v>
      </c>
      <c r="G25" s="5">
        <v>12558</v>
      </c>
      <c r="H25" s="5">
        <v>13141</v>
      </c>
      <c r="I25" s="5">
        <v>11707</v>
      </c>
      <c r="J25" s="5">
        <v>14521</v>
      </c>
      <c r="K25" s="5">
        <v>14084</v>
      </c>
      <c r="L25" s="5">
        <v>14462</v>
      </c>
      <c r="M25" s="8">
        <v>16162</v>
      </c>
      <c r="N25" s="8">
        <v>17044.9</v>
      </c>
      <c r="O25" s="8">
        <v>18011.1</v>
      </c>
      <c r="P25" s="8">
        <v>17343.8</v>
      </c>
      <c r="Q25" s="1"/>
      <c r="R25" s="1"/>
      <c r="S25" s="1"/>
      <c r="T25" s="1"/>
      <c r="U25" s="1"/>
      <c r="V25" s="1"/>
      <c r="W25" s="1"/>
      <c r="X25" s="1"/>
      <c r="Y25" s="1"/>
    </row>
    <row r="26" spans="1:25" ht="15.75">
      <c r="A26" s="23" t="s">
        <v>23</v>
      </c>
      <c r="B26" s="23" t="s">
        <v>20</v>
      </c>
      <c r="C26" s="5">
        <v>4893</v>
      </c>
      <c r="D26" s="5">
        <v>5969</v>
      </c>
      <c r="E26" s="5">
        <v>5692</v>
      </c>
      <c r="F26" s="5">
        <v>6398</v>
      </c>
      <c r="G26" s="5">
        <v>5984</v>
      </c>
      <c r="H26" s="5">
        <v>6660</v>
      </c>
      <c r="I26" s="5">
        <v>7227</v>
      </c>
      <c r="J26" s="5">
        <v>7348</v>
      </c>
      <c r="K26" s="5">
        <v>7247</v>
      </c>
      <c r="L26" s="5">
        <v>6691</v>
      </c>
      <c r="M26" s="15">
        <f>6725.793</f>
        <v>6725.793</v>
      </c>
      <c r="N26" s="8">
        <v>6762</v>
      </c>
      <c r="O26" s="8">
        <v>6939.2</v>
      </c>
      <c r="P26" s="8">
        <v>6793.4</v>
      </c>
      <c r="Q26" s="1"/>
      <c r="R26" s="1"/>
      <c r="S26" s="1"/>
      <c r="T26" s="1"/>
      <c r="U26" s="1"/>
      <c r="V26" s="1"/>
      <c r="W26" s="1"/>
      <c r="X26" s="1"/>
      <c r="Y26" s="1"/>
    </row>
    <row r="27" spans="1:25" ht="15.75">
      <c r="A27" s="23" t="s">
        <v>70</v>
      </c>
      <c r="B27" s="23" t="s">
        <v>77</v>
      </c>
      <c r="C27" s="5">
        <v>2831</v>
      </c>
      <c r="D27" s="5">
        <v>3728</v>
      </c>
      <c r="E27" s="5">
        <v>2580</v>
      </c>
      <c r="F27" s="5">
        <v>2540</v>
      </c>
      <c r="G27" s="5">
        <v>2364</v>
      </c>
      <c r="H27" s="5">
        <v>2519</v>
      </c>
      <c r="I27" s="5">
        <v>3275</v>
      </c>
      <c r="J27" s="5">
        <v>2569</v>
      </c>
      <c r="K27" s="5">
        <v>2294</v>
      </c>
      <c r="L27" s="5">
        <v>2527</v>
      </c>
      <c r="M27" s="8">
        <f>2844.573</f>
        <v>2844.573</v>
      </c>
      <c r="N27" s="8">
        <v>2970</v>
      </c>
      <c r="O27" s="8">
        <v>3103.1</v>
      </c>
      <c r="P27" s="8">
        <v>3605.5</v>
      </c>
      <c r="Q27" s="1"/>
      <c r="R27" s="1"/>
      <c r="S27" s="1"/>
      <c r="T27" s="1"/>
      <c r="U27" s="1"/>
      <c r="V27" s="1"/>
      <c r="W27" s="1"/>
      <c r="X27" s="1"/>
      <c r="Y27" s="1"/>
    </row>
    <row r="28" spans="1:25" ht="15.75">
      <c r="A28" s="23" t="s">
        <v>25</v>
      </c>
      <c r="B28" s="26" t="s">
        <v>89</v>
      </c>
      <c r="C28" s="5">
        <v>1687</v>
      </c>
      <c r="D28" s="5">
        <v>1951</v>
      </c>
      <c r="E28" s="5">
        <v>1780</v>
      </c>
      <c r="F28" s="5">
        <v>2111</v>
      </c>
      <c r="G28" s="5">
        <v>2429</v>
      </c>
      <c r="H28" s="5">
        <v>2987</v>
      </c>
      <c r="I28" s="5">
        <v>2917</v>
      </c>
      <c r="J28" s="5">
        <v>3246</v>
      </c>
      <c r="K28" s="5">
        <v>3868</v>
      </c>
      <c r="L28" s="5">
        <v>4489</v>
      </c>
      <c r="M28" s="8">
        <v>5896</v>
      </c>
      <c r="N28" s="8">
        <v>6325.4</v>
      </c>
      <c r="O28" s="8">
        <v>6324.1</v>
      </c>
      <c r="P28" s="15" t="s">
        <v>64</v>
      </c>
      <c r="Q28" s="1"/>
      <c r="R28" s="1"/>
      <c r="S28" s="1"/>
      <c r="T28" s="1"/>
      <c r="U28" s="1"/>
      <c r="V28" s="1"/>
      <c r="W28" s="1"/>
      <c r="X28" s="1"/>
      <c r="Y28" s="1"/>
    </row>
    <row r="29" spans="1:25" ht="15.75">
      <c r="A29" s="23" t="s">
        <v>70</v>
      </c>
      <c r="B29" s="23" t="s">
        <v>77</v>
      </c>
      <c r="C29" s="5">
        <v>572</v>
      </c>
      <c r="D29" s="5">
        <v>748</v>
      </c>
      <c r="E29" s="5">
        <v>718</v>
      </c>
      <c r="F29" s="5">
        <v>759</v>
      </c>
      <c r="G29" s="5">
        <v>742</v>
      </c>
      <c r="H29" s="5">
        <v>949</v>
      </c>
      <c r="I29" s="5">
        <v>897</v>
      </c>
      <c r="J29" s="5">
        <v>915</v>
      </c>
      <c r="K29" s="5">
        <v>1046</v>
      </c>
      <c r="L29" s="5">
        <v>1192</v>
      </c>
      <c r="M29" s="8">
        <v>1754</v>
      </c>
      <c r="N29" s="8">
        <v>1864.2</v>
      </c>
      <c r="O29" s="8">
        <v>2095.3</v>
      </c>
      <c r="P29" s="15" t="s">
        <v>64</v>
      </c>
      <c r="Q29" s="1"/>
      <c r="R29" s="1"/>
      <c r="S29" s="1"/>
      <c r="T29" s="1"/>
      <c r="U29" s="1"/>
      <c r="V29" s="1"/>
      <c r="W29" s="1"/>
      <c r="X29" s="1"/>
      <c r="Y29" s="1"/>
    </row>
    <row r="30" spans="1:25" ht="15.75">
      <c r="A30" s="23"/>
      <c r="B30" s="23"/>
      <c r="C30" s="5"/>
      <c r="D30" s="5"/>
      <c r="E30" s="5"/>
      <c r="F30" s="5"/>
      <c r="G30" s="1"/>
      <c r="H30" s="1"/>
      <c r="I30" s="5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>
      <c r="A31" s="22" t="s">
        <v>26</v>
      </c>
      <c r="B31" s="23"/>
      <c r="C31" s="1"/>
      <c r="D31" s="1"/>
      <c r="E31" s="1"/>
      <c r="F31" s="1"/>
      <c r="G31" s="1"/>
      <c r="H31" s="1"/>
      <c r="I31" s="5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>
      <c r="A32" s="24"/>
      <c r="B32" s="23"/>
      <c r="C32" s="1"/>
      <c r="D32" s="1"/>
      <c r="E32" s="1"/>
      <c r="F32" s="1"/>
      <c r="G32" s="1"/>
      <c r="H32" s="1"/>
      <c r="I32" s="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>
      <c r="A33" s="23" t="s">
        <v>71</v>
      </c>
      <c r="B33" s="23" t="s">
        <v>76</v>
      </c>
      <c r="C33" s="8">
        <v>4623</v>
      </c>
      <c r="D33" s="5">
        <v>2958</v>
      </c>
      <c r="E33" s="5">
        <v>2898</v>
      </c>
      <c r="F33" s="5">
        <v>2933</v>
      </c>
      <c r="G33" s="5">
        <v>2189</v>
      </c>
      <c r="H33" s="5">
        <v>2549</v>
      </c>
      <c r="I33" s="5">
        <v>2700</v>
      </c>
      <c r="J33" s="5">
        <v>2190</v>
      </c>
      <c r="K33" s="5">
        <v>2186</v>
      </c>
      <c r="L33" s="5">
        <v>2193</v>
      </c>
      <c r="M33" s="8">
        <v>3842</v>
      </c>
      <c r="N33" s="8">
        <v>2682.3</v>
      </c>
      <c r="O33" s="8">
        <v>2650.5</v>
      </c>
      <c r="P33" s="15">
        <v>2119</v>
      </c>
      <c r="Q33" s="1"/>
      <c r="R33" s="1"/>
      <c r="S33" s="1"/>
      <c r="T33" s="1"/>
      <c r="U33" s="1"/>
      <c r="V33" s="1"/>
      <c r="W33" s="1"/>
      <c r="X33" s="1"/>
      <c r="Y33" s="1"/>
    </row>
    <row r="34" spans="1:25" ht="15.75">
      <c r="A34" s="23" t="s">
        <v>72</v>
      </c>
      <c r="B34" s="23" t="s">
        <v>12</v>
      </c>
      <c r="C34" s="5">
        <f>14</f>
        <v>14</v>
      </c>
      <c r="D34" s="11">
        <v>22</v>
      </c>
      <c r="E34" s="11">
        <v>22.9</v>
      </c>
      <c r="F34" s="11">
        <v>24.3</v>
      </c>
      <c r="G34" s="11">
        <v>26.3</v>
      </c>
      <c r="H34" s="11">
        <v>26</v>
      </c>
      <c r="I34" s="11">
        <v>26</v>
      </c>
      <c r="J34" s="11">
        <v>26</v>
      </c>
      <c r="K34" s="11">
        <v>27</v>
      </c>
      <c r="L34" s="11">
        <v>29</v>
      </c>
      <c r="M34" s="12">
        <v>12</v>
      </c>
      <c r="N34" s="12">
        <v>27.6</v>
      </c>
      <c r="O34" s="12">
        <v>28</v>
      </c>
      <c r="P34" s="15">
        <v>25</v>
      </c>
      <c r="Q34" s="1"/>
      <c r="R34" s="1"/>
      <c r="S34" s="1"/>
      <c r="T34" s="1"/>
      <c r="U34" s="1"/>
      <c r="V34" s="1"/>
      <c r="W34" s="1"/>
      <c r="X34" s="1"/>
      <c r="Y34" s="1"/>
    </row>
    <row r="35" spans="1:25" ht="15.75">
      <c r="A35" s="23" t="s">
        <v>73</v>
      </c>
      <c r="B35" s="23" t="s">
        <v>12</v>
      </c>
      <c r="C35" s="5">
        <f>28</f>
        <v>28</v>
      </c>
      <c r="D35" s="11">
        <v>33.1</v>
      </c>
      <c r="E35" s="11">
        <v>33.2</v>
      </c>
      <c r="F35" s="11">
        <v>27.2</v>
      </c>
      <c r="G35" s="11">
        <v>16.2</v>
      </c>
      <c r="H35" s="11">
        <v>14</v>
      </c>
      <c r="I35" s="11">
        <v>12</v>
      </c>
      <c r="J35" s="11">
        <v>10</v>
      </c>
      <c r="K35" s="11">
        <v>7</v>
      </c>
      <c r="L35" s="11">
        <v>7</v>
      </c>
      <c r="M35" s="12">
        <v>11</v>
      </c>
      <c r="N35" s="19">
        <v>3.4</v>
      </c>
      <c r="O35" s="12">
        <v>4</v>
      </c>
      <c r="P35" s="15">
        <v>6</v>
      </c>
      <c r="Q35" s="1"/>
      <c r="R35" s="1"/>
      <c r="S35" s="1"/>
      <c r="T35" s="1"/>
      <c r="U35" s="1"/>
      <c r="V35" s="1"/>
      <c r="W35" s="1"/>
      <c r="X35" s="1"/>
      <c r="Y35" s="1"/>
    </row>
    <row r="36" spans="1:25" ht="15.75">
      <c r="A36" s="23" t="s">
        <v>74</v>
      </c>
      <c r="B36" s="23" t="s">
        <v>12</v>
      </c>
      <c r="C36" s="5">
        <f>15</f>
        <v>15</v>
      </c>
      <c r="D36" s="5">
        <v>17</v>
      </c>
      <c r="E36" s="5">
        <v>17</v>
      </c>
      <c r="F36" s="5">
        <v>20</v>
      </c>
      <c r="G36" s="5">
        <v>26</v>
      </c>
      <c r="H36" s="5">
        <v>21</v>
      </c>
      <c r="I36" s="5">
        <v>19</v>
      </c>
      <c r="J36" s="11">
        <v>18</v>
      </c>
      <c r="K36" s="11">
        <v>16</v>
      </c>
      <c r="L36" s="11">
        <v>16</v>
      </c>
      <c r="M36" s="16">
        <v>9</v>
      </c>
      <c r="N36" s="19">
        <v>14.7</v>
      </c>
      <c r="O36" s="12">
        <v>16</v>
      </c>
      <c r="P36" s="15" t="s">
        <v>64</v>
      </c>
      <c r="Q36" s="1"/>
      <c r="R36" s="1"/>
      <c r="S36" s="1"/>
      <c r="T36" s="1"/>
      <c r="U36" s="1"/>
      <c r="V36" s="1"/>
      <c r="W36" s="1"/>
      <c r="X36" s="1"/>
      <c r="Y36" s="1"/>
    </row>
    <row r="37" spans="1:25" ht="15.75">
      <c r="A37" s="23" t="s">
        <v>67</v>
      </c>
      <c r="B37" s="23" t="s">
        <v>76</v>
      </c>
      <c r="C37" s="8">
        <v>3753</v>
      </c>
      <c r="D37" s="5">
        <v>1872</v>
      </c>
      <c r="E37" s="5">
        <v>1789</v>
      </c>
      <c r="F37" s="5">
        <v>1709</v>
      </c>
      <c r="G37" s="5">
        <v>1129</v>
      </c>
      <c r="H37" s="5">
        <v>1367</v>
      </c>
      <c r="I37" s="5">
        <v>1400</v>
      </c>
      <c r="J37" s="5">
        <v>969</v>
      </c>
      <c r="K37" s="5">
        <v>966</v>
      </c>
      <c r="L37" s="5">
        <v>957</v>
      </c>
      <c r="M37" s="8">
        <v>821</v>
      </c>
      <c r="N37" s="8">
        <v>896.8</v>
      </c>
      <c r="O37" s="8">
        <v>930</v>
      </c>
      <c r="P37" s="15">
        <v>919</v>
      </c>
      <c r="Q37" s="5"/>
      <c r="R37" s="5"/>
      <c r="S37" s="5"/>
      <c r="T37" s="5"/>
      <c r="U37" s="5"/>
      <c r="V37" s="5"/>
      <c r="W37" s="5"/>
      <c r="X37" s="5"/>
      <c r="Y37" s="5"/>
    </row>
    <row r="38" spans="1:25" ht="15.75">
      <c r="A38" s="23" t="s">
        <v>68</v>
      </c>
      <c r="B38" s="23" t="s">
        <v>77</v>
      </c>
      <c r="C38" s="8">
        <v>1326</v>
      </c>
      <c r="D38" s="5">
        <v>1211</v>
      </c>
      <c r="E38" s="5">
        <v>1210</v>
      </c>
      <c r="F38" s="5">
        <v>1052</v>
      </c>
      <c r="G38" s="5">
        <v>738</v>
      </c>
      <c r="H38" s="5">
        <v>737</v>
      </c>
      <c r="I38" s="5">
        <v>752</v>
      </c>
      <c r="J38" s="5">
        <v>582</v>
      </c>
      <c r="K38" s="5">
        <v>483</v>
      </c>
      <c r="L38" s="5">
        <v>430</v>
      </c>
      <c r="M38" s="8">
        <v>456</v>
      </c>
      <c r="N38" s="8">
        <v>516.3</v>
      </c>
      <c r="O38" s="8">
        <v>623.2</v>
      </c>
      <c r="P38" s="15" t="s">
        <v>64</v>
      </c>
      <c r="Q38" s="5"/>
      <c r="R38" s="5"/>
      <c r="S38" s="5"/>
      <c r="T38" s="5"/>
      <c r="U38" s="5"/>
      <c r="V38" s="5"/>
      <c r="W38" s="5"/>
      <c r="X38" s="5"/>
      <c r="Y38" s="5"/>
    </row>
    <row r="39" spans="1:25" ht="15.75">
      <c r="A39" s="23" t="s">
        <v>69</v>
      </c>
      <c r="B39" s="23" t="s">
        <v>76</v>
      </c>
      <c r="C39" s="5">
        <f>813</f>
        <v>813</v>
      </c>
      <c r="D39" s="5">
        <v>1057</v>
      </c>
      <c r="E39" s="5">
        <v>1090</v>
      </c>
      <c r="F39" s="5">
        <v>1224</v>
      </c>
      <c r="G39" s="5">
        <v>1060</v>
      </c>
      <c r="H39" s="5">
        <v>1182</v>
      </c>
      <c r="I39" s="5">
        <v>1300</v>
      </c>
      <c r="J39" s="5">
        <v>1222</v>
      </c>
      <c r="K39" s="5">
        <v>1219</v>
      </c>
      <c r="L39" s="5">
        <v>1236</v>
      </c>
      <c r="M39" s="8">
        <v>3021</v>
      </c>
      <c r="N39" s="8">
        <v>1477</v>
      </c>
      <c r="O39" s="8">
        <v>1429.3</v>
      </c>
      <c r="P39" s="15">
        <v>1200</v>
      </c>
      <c r="Q39" s="5"/>
      <c r="R39" s="5"/>
      <c r="S39" s="5"/>
      <c r="T39" s="5"/>
      <c r="U39" s="5"/>
      <c r="V39" s="5"/>
      <c r="W39" s="5"/>
      <c r="X39" s="5"/>
      <c r="Y39" s="5"/>
    </row>
    <row r="40" spans="1:25" ht="15.75">
      <c r="A40" s="23" t="s">
        <v>68</v>
      </c>
      <c r="B40" s="23" t="s">
        <v>77</v>
      </c>
      <c r="C40" s="5">
        <f>802</f>
        <v>802</v>
      </c>
      <c r="D40" s="5">
        <v>1201</v>
      </c>
      <c r="E40" s="5">
        <v>1220</v>
      </c>
      <c r="F40" s="5">
        <v>1432</v>
      </c>
      <c r="G40" s="5">
        <v>1222</v>
      </c>
      <c r="H40" s="5">
        <v>1355</v>
      </c>
      <c r="I40" s="5">
        <v>1428</v>
      </c>
      <c r="J40" s="5">
        <v>1317</v>
      </c>
      <c r="K40" s="5">
        <v>1312</v>
      </c>
      <c r="L40" s="5">
        <v>1390</v>
      </c>
      <c r="M40" s="8">
        <v>1579.6</v>
      </c>
      <c r="N40" s="8">
        <v>1624</v>
      </c>
      <c r="O40" s="8">
        <v>1784.9</v>
      </c>
      <c r="P40" s="15" t="s">
        <v>64</v>
      </c>
      <c r="Q40" s="5"/>
      <c r="R40" s="5"/>
      <c r="S40" s="5"/>
      <c r="T40" s="5"/>
      <c r="U40" s="5"/>
      <c r="V40" s="5"/>
      <c r="W40" s="5"/>
      <c r="X40" s="5"/>
      <c r="Y40" s="5"/>
    </row>
    <row r="41" spans="1:25" ht="15.75">
      <c r="A41" s="23"/>
      <c r="B41" s="23"/>
      <c r="C41" s="1"/>
      <c r="D41" s="1"/>
      <c r="E41" s="1"/>
      <c r="F41" s="1"/>
      <c r="G41" s="1"/>
      <c r="H41" s="1"/>
      <c r="I41" s="5"/>
      <c r="J41" s="5"/>
      <c r="K41" s="5"/>
      <c r="L41" s="1"/>
      <c r="M41" s="5"/>
      <c r="N41" s="5"/>
      <c r="O41" s="5"/>
      <c r="P41" s="5"/>
      <c r="Q41" s="1"/>
      <c r="R41" s="1"/>
      <c r="S41" s="1"/>
      <c r="T41" s="1"/>
      <c r="U41" s="1"/>
      <c r="V41" s="1"/>
      <c r="W41" s="1"/>
      <c r="X41" s="1"/>
      <c r="Y41" s="1"/>
    </row>
    <row r="42" spans="1:25" ht="15.75">
      <c r="A42" s="23" t="s">
        <v>17</v>
      </c>
      <c r="B42" s="26" t="s">
        <v>88</v>
      </c>
      <c r="C42" s="5">
        <v>4213</v>
      </c>
      <c r="D42" s="5">
        <v>2820</v>
      </c>
      <c r="E42" s="5">
        <v>2636</v>
      </c>
      <c r="F42" s="5">
        <v>2398</v>
      </c>
      <c r="G42" s="5">
        <v>1978</v>
      </c>
      <c r="H42" s="5">
        <v>2038</v>
      </c>
      <c r="I42" s="5">
        <v>2068</v>
      </c>
      <c r="J42" s="5">
        <v>1918</v>
      </c>
      <c r="K42" s="5">
        <v>1934</v>
      </c>
      <c r="L42" s="5">
        <v>2224</v>
      </c>
      <c r="M42" s="8">
        <v>2287</v>
      </c>
      <c r="N42" s="8">
        <v>2157.3</v>
      </c>
      <c r="O42" s="8">
        <v>2119.7</v>
      </c>
      <c r="P42" s="8">
        <v>2188.8</v>
      </c>
      <c r="Q42" s="1"/>
      <c r="R42" s="1"/>
      <c r="S42" s="1"/>
      <c r="T42" s="1"/>
      <c r="U42" s="1"/>
      <c r="V42" s="1"/>
      <c r="W42" s="1"/>
      <c r="X42" s="1"/>
      <c r="Y42" s="1"/>
    </row>
    <row r="43" spans="1:25" ht="15.75">
      <c r="A43" s="23" t="s">
        <v>72</v>
      </c>
      <c r="B43" s="23" t="s">
        <v>33</v>
      </c>
      <c r="C43" s="11">
        <v>9.4</v>
      </c>
      <c r="D43" s="11">
        <v>25.4</v>
      </c>
      <c r="E43" s="11">
        <v>19.7</v>
      </c>
      <c r="F43" s="11">
        <v>29.6</v>
      </c>
      <c r="G43" s="11">
        <v>39.4</v>
      </c>
      <c r="H43" s="11">
        <v>39</v>
      </c>
      <c r="I43" s="5">
        <v>41</v>
      </c>
      <c r="J43" s="11">
        <v>46</v>
      </c>
      <c r="K43" s="11">
        <v>50</v>
      </c>
      <c r="L43" s="1">
        <v>54</v>
      </c>
      <c r="M43" s="12">
        <v>49</v>
      </c>
      <c r="N43" s="12">
        <v>54.1</v>
      </c>
      <c r="O43" s="12">
        <v>52</v>
      </c>
      <c r="P43" s="8">
        <v>43.2</v>
      </c>
      <c r="Q43" s="1"/>
      <c r="R43" s="1"/>
      <c r="S43" s="1"/>
      <c r="T43" s="1"/>
      <c r="U43" s="1"/>
      <c r="V43" s="1"/>
      <c r="W43" s="1"/>
      <c r="X43" s="1"/>
      <c r="Y43" s="1"/>
    </row>
    <row r="44" spans="1:25" ht="15.75">
      <c r="A44" s="23" t="s">
        <v>73</v>
      </c>
      <c r="B44" s="23" t="s">
        <v>33</v>
      </c>
      <c r="C44" s="11">
        <v>62.3</v>
      </c>
      <c r="D44" s="11">
        <v>61.3</v>
      </c>
      <c r="E44" s="11">
        <v>68.6</v>
      </c>
      <c r="F44" s="11">
        <v>56.2</v>
      </c>
      <c r="G44" s="11">
        <v>50.8</v>
      </c>
      <c r="H44" s="11">
        <v>49</v>
      </c>
      <c r="I44" s="5">
        <v>45</v>
      </c>
      <c r="J44" s="11">
        <v>39</v>
      </c>
      <c r="K44" s="11">
        <v>34</v>
      </c>
      <c r="L44" s="1">
        <v>29</v>
      </c>
      <c r="M44" s="12">
        <v>28</v>
      </c>
      <c r="N44" s="12">
        <v>26.6</v>
      </c>
      <c r="O44" s="12">
        <v>26</v>
      </c>
      <c r="P44" s="8">
        <v>25.8</v>
      </c>
      <c r="Q44" s="1"/>
      <c r="R44" s="1"/>
      <c r="S44" s="1"/>
      <c r="T44" s="1"/>
      <c r="U44" s="1"/>
      <c r="V44" s="1"/>
      <c r="W44" s="1"/>
      <c r="X44" s="1"/>
      <c r="Y44" s="1"/>
    </row>
    <row r="45" spans="1:25" ht="15.75">
      <c r="A45" s="23" t="s">
        <v>75</v>
      </c>
      <c r="B45" s="23" t="s">
        <v>12</v>
      </c>
      <c r="C45" s="11">
        <v>8.6</v>
      </c>
      <c r="D45" s="11">
        <v>0.7</v>
      </c>
      <c r="E45" s="11">
        <v>0.6</v>
      </c>
      <c r="F45" s="11">
        <v>0.8</v>
      </c>
      <c r="G45" s="11">
        <v>0.9</v>
      </c>
      <c r="H45" s="11">
        <v>0</v>
      </c>
      <c r="I45" s="5">
        <v>0</v>
      </c>
      <c r="J45" s="11">
        <v>1</v>
      </c>
      <c r="K45" s="11">
        <v>2</v>
      </c>
      <c r="L45" s="1">
        <v>2</v>
      </c>
      <c r="M45" s="12">
        <v>3</v>
      </c>
      <c r="N45" s="12">
        <v>4.4</v>
      </c>
      <c r="O45" s="12">
        <v>5</v>
      </c>
      <c r="P45" s="8">
        <v>6.8</v>
      </c>
      <c r="Q45" s="1"/>
      <c r="R45" s="1"/>
      <c r="S45" s="1"/>
      <c r="T45" s="1"/>
      <c r="U45" s="1"/>
      <c r="V45" s="1"/>
      <c r="W45" s="1"/>
      <c r="X45" s="1"/>
      <c r="Y45" s="1"/>
    </row>
    <row r="46" spans="1:25" ht="15.75">
      <c r="A46" s="23" t="s">
        <v>67</v>
      </c>
      <c r="B46" s="26" t="s">
        <v>88</v>
      </c>
      <c r="C46" s="5">
        <v>3994</v>
      </c>
      <c r="D46" s="5">
        <v>2552</v>
      </c>
      <c r="E46" s="5">
        <v>2382</v>
      </c>
      <c r="F46" s="5">
        <v>2078</v>
      </c>
      <c r="G46" s="5">
        <v>1646</v>
      </c>
      <c r="H46" s="5">
        <v>1665</v>
      </c>
      <c r="I46" s="5">
        <v>1630</v>
      </c>
      <c r="J46" s="5">
        <v>1456</v>
      </c>
      <c r="K46" s="5">
        <v>1433</v>
      </c>
      <c r="L46" s="5">
        <v>1637</v>
      </c>
      <c r="M46" s="8">
        <v>1598</v>
      </c>
      <c r="N46" s="8">
        <v>1606.8</v>
      </c>
      <c r="O46" s="8">
        <v>1632.9</v>
      </c>
      <c r="P46" s="8">
        <v>1675.5</v>
      </c>
      <c r="Q46" s="1"/>
      <c r="R46" s="1"/>
      <c r="S46" s="1"/>
      <c r="T46" s="1"/>
      <c r="U46" s="1"/>
      <c r="V46" s="1"/>
      <c r="W46" s="1"/>
      <c r="X46" s="1"/>
      <c r="Y46" s="1"/>
    </row>
    <row r="47" spans="1:25" ht="15.75">
      <c r="A47" s="23" t="s">
        <v>68</v>
      </c>
      <c r="B47" s="23" t="s">
        <v>77</v>
      </c>
      <c r="C47" s="5">
        <v>2137</v>
      </c>
      <c r="D47" s="5">
        <v>2005</v>
      </c>
      <c r="E47" s="5">
        <v>1862</v>
      </c>
      <c r="F47" s="5">
        <v>1369</v>
      </c>
      <c r="G47" s="5">
        <v>904</v>
      </c>
      <c r="H47" s="5">
        <v>899</v>
      </c>
      <c r="I47" s="5">
        <v>925</v>
      </c>
      <c r="J47" s="5">
        <v>722</v>
      </c>
      <c r="K47" s="5">
        <v>649</v>
      </c>
      <c r="L47" s="1">
        <v>716</v>
      </c>
      <c r="M47" s="8">
        <v>850</v>
      </c>
      <c r="N47" s="8">
        <v>847.9</v>
      </c>
      <c r="O47" s="8">
        <v>822.6</v>
      </c>
      <c r="P47" s="8">
        <v>846.9</v>
      </c>
      <c r="Q47" s="1"/>
      <c r="R47" s="1"/>
      <c r="S47" s="1"/>
      <c r="T47" s="1"/>
      <c r="U47" s="1"/>
      <c r="V47" s="1"/>
      <c r="W47" s="1"/>
      <c r="X47" s="1"/>
      <c r="Y47" s="1"/>
    </row>
    <row r="48" spans="1:25" ht="15.75">
      <c r="A48" s="23" t="s">
        <v>69</v>
      </c>
      <c r="B48" s="26" t="s">
        <v>88</v>
      </c>
      <c r="C48" s="5">
        <v>219</v>
      </c>
      <c r="D48" s="5">
        <v>268</v>
      </c>
      <c r="E48" s="5">
        <v>253</v>
      </c>
      <c r="F48" s="5">
        <v>320</v>
      </c>
      <c r="G48" s="5">
        <v>332</v>
      </c>
      <c r="H48" s="5">
        <v>373</v>
      </c>
      <c r="I48" s="5">
        <v>438</v>
      </c>
      <c r="J48" s="5">
        <v>462</v>
      </c>
      <c r="K48" s="5">
        <v>502</v>
      </c>
      <c r="L48" s="5">
        <v>588</v>
      </c>
      <c r="M48" s="8">
        <v>689</v>
      </c>
      <c r="N48" s="8">
        <v>550.4</v>
      </c>
      <c r="O48" s="8">
        <v>486.8</v>
      </c>
      <c r="P48" s="5">
        <v>513.3</v>
      </c>
      <c r="Q48" s="1"/>
      <c r="R48" s="1"/>
      <c r="S48" s="1"/>
      <c r="T48" s="1"/>
      <c r="U48" s="1"/>
      <c r="V48" s="1"/>
      <c r="W48" s="1"/>
      <c r="X48" s="1"/>
      <c r="Y48" s="1"/>
    </row>
    <row r="49" spans="1:25" ht="15.75">
      <c r="A49" s="23" t="s">
        <v>68</v>
      </c>
      <c r="B49" s="23" t="s">
        <v>77</v>
      </c>
      <c r="C49" s="5">
        <v>252</v>
      </c>
      <c r="D49" s="5">
        <v>283</v>
      </c>
      <c r="E49" s="5">
        <v>249</v>
      </c>
      <c r="F49" s="5">
        <v>307</v>
      </c>
      <c r="G49" s="5">
        <v>312</v>
      </c>
      <c r="H49" s="5">
        <v>330</v>
      </c>
      <c r="I49" s="5">
        <v>393</v>
      </c>
      <c r="J49" s="5">
        <v>446</v>
      </c>
      <c r="K49" s="5">
        <v>450</v>
      </c>
      <c r="L49" s="1">
        <v>511</v>
      </c>
      <c r="M49" s="8">
        <v>593</v>
      </c>
      <c r="N49" s="8">
        <v>591.4</v>
      </c>
      <c r="O49" s="8">
        <v>624</v>
      </c>
      <c r="P49" s="8">
        <v>815.8</v>
      </c>
      <c r="Q49" s="1"/>
      <c r="R49" s="1"/>
      <c r="S49" s="1"/>
      <c r="T49" s="1"/>
      <c r="U49" s="1"/>
      <c r="V49" s="1"/>
      <c r="W49" s="1"/>
      <c r="X49" s="1"/>
      <c r="Y49" s="1"/>
    </row>
    <row r="50" spans="1:25" ht="15.75">
      <c r="A50" s="23"/>
      <c r="B50" s="23"/>
      <c r="C50" s="1"/>
      <c r="D50" s="1"/>
      <c r="E50" s="1"/>
      <c r="F50" s="1"/>
      <c r="G50" s="1"/>
      <c r="H50" s="1"/>
      <c r="I50" s="5"/>
      <c r="J50" s="5"/>
      <c r="K50" s="5"/>
      <c r="L50" s="1"/>
      <c r="M50" s="5"/>
      <c r="N50" s="5"/>
      <c r="O50" s="5"/>
      <c r="P50" s="5"/>
      <c r="Q50" s="1"/>
      <c r="R50" s="1"/>
      <c r="S50" s="1"/>
      <c r="T50" s="1"/>
      <c r="U50" s="1"/>
      <c r="V50" s="1"/>
      <c r="W50" s="1"/>
      <c r="X50" s="1"/>
      <c r="Y50" s="1"/>
    </row>
    <row r="51" spans="1:25" ht="15.75">
      <c r="A51" s="23" t="s">
        <v>19</v>
      </c>
      <c r="B51" s="23" t="s">
        <v>20</v>
      </c>
      <c r="C51" s="5">
        <v>5163</v>
      </c>
      <c r="D51" s="5">
        <v>7621</v>
      </c>
      <c r="E51" s="5">
        <v>9118</v>
      </c>
      <c r="F51" s="5">
        <v>10368</v>
      </c>
      <c r="G51" s="5">
        <v>9103</v>
      </c>
      <c r="H51" s="5">
        <v>9477</v>
      </c>
      <c r="I51" s="5">
        <v>10003</v>
      </c>
      <c r="J51" s="5">
        <v>11504</v>
      </c>
      <c r="K51" s="5">
        <v>11564</v>
      </c>
      <c r="L51" s="5">
        <v>11868</v>
      </c>
      <c r="M51" s="8">
        <v>12566</v>
      </c>
      <c r="N51" s="8">
        <v>13434.3</v>
      </c>
      <c r="O51" s="8">
        <v>13348.6</v>
      </c>
      <c r="P51" s="8">
        <v>14582.1</v>
      </c>
      <c r="Q51" s="1"/>
      <c r="R51" s="1"/>
      <c r="S51" s="1"/>
      <c r="T51" s="1"/>
      <c r="U51" s="1"/>
      <c r="V51" s="1"/>
      <c r="W51" s="1"/>
      <c r="X51" s="1"/>
      <c r="Y51" s="1"/>
    </row>
    <row r="52" spans="1:25" ht="15.75">
      <c r="A52" s="23" t="s">
        <v>70</v>
      </c>
      <c r="B52" s="23" t="s">
        <v>77</v>
      </c>
      <c r="C52" s="5">
        <v>5035</v>
      </c>
      <c r="D52" s="5">
        <v>9680</v>
      </c>
      <c r="E52" s="5">
        <v>9725</v>
      </c>
      <c r="F52" s="5">
        <v>10191</v>
      </c>
      <c r="G52" s="5">
        <v>9831</v>
      </c>
      <c r="H52" s="5">
        <v>9780</v>
      </c>
      <c r="I52" s="5">
        <v>6872</v>
      </c>
      <c r="J52" s="5">
        <v>10068</v>
      </c>
      <c r="K52" s="5">
        <v>9806</v>
      </c>
      <c r="L52" s="5">
        <v>10120</v>
      </c>
      <c r="M52" s="8">
        <v>10904</v>
      </c>
      <c r="N52" s="8">
        <v>11772.2</v>
      </c>
      <c r="O52" s="8">
        <v>12662.3</v>
      </c>
      <c r="P52" s="8">
        <v>13758.4</v>
      </c>
      <c r="Q52" s="1"/>
      <c r="R52" s="1"/>
      <c r="S52" s="1"/>
      <c r="T52" s="1"/>
      <c r="U52" s="1"/>
      <c r="V52" s="1"/>
      <c r="W52" s="1"/>
      <c r="X52" s="1"/>
      <c r="Y52" s="1"/>
    </row>
    <row r="53" spans="1:25" ht="15.75">
      <c r="A53" s="23" t="s">
        <v>23</v>
      </c>
      <c r="B53" s="23" t="s">
        <v>20</v>
      </c>
      <c r="C53" s="5">
        <v>5905</v>
      </c>
      <c r="D53" s="5">
        <v>8261</v>
      </c>
      <c r="E53" s="5">
        <v>7170</v>
      </c>
      <c r="F53" s="5">
        <v>6990</v>
      </c>
      <c r="G53" s="5">
        <v>6025</v>
      </c>
      <c r="H53" s="5">
        <v>5936</v>
      </c>
      <c r="I53" s="5">
        <v>6409</v>
      </c>
      <c r="J53" s="5">
        <v>6167</v>
      </c>
      <c r="K53" s="5">
        <v>6254</v>
      </c>
      <c r="L53" s="5">
        <v>5847</v>
      </c>
      <c r="M53" s="8">
        <v>6225</v>
      </c>
      <c r="N53" s="8">
        <v>6412.9</v>
      </c>
      <c r="O53" s="8">
        <v>6606.1</v>
      </c>
      <c r="P53" s="15" t="s">
        <v>64</v>
      </c>
      <c r="Q53" s="1"/>
      <c r="R53" s="1"/>
      <c r="S53" s="1"/>
      <c r="T53" s="1"/>
      <c r="U53" s="1"/>
      <c r="V53" s="1"/>
      <c r="W53" s="1"/>
      <c r="X53" s="1"/>
      <c r="Y53" s="1"/>
    </row>
    <row r="54" spans="1:25" ht="15.75">
      <c r="A54" s="23" t="s">
        <v>70</v>
      </c>
      <c r="B54" s="23" t="s">
        <v>77</v>
      </c>
      <c r="C54" s="5">
        <v>3156</v>
      </c>
      <c r="D54" s="5">
        <v>4537</v>
      </c>
      <c r="E54" s="5">
        <v>3174</v>
      </c>
      <c r="F54" s="5">
        <v>2981</v>
      </c>
      <c r="G54" s="5">
        <v>2538</v>
      </c>
      <c r="H54" s="5">
        <v>2543</v>
      </c>
      <c r="I54" s="5">
        <v>3277</v>
      </c>
      <c r="J54" s="5">
        <v>2632</v>
      </c>
      <c r="K54" s="5">
        <v>2612</v>
      </c>
      <c r="L54" s="5">
        <v>2596</v>
      </c>
      <c r="M54" s="8">
        <v>2870</v>
      </c>
      <c r="N54" s="8">
        <v>3197.9</v>
      </c>
      <c r="O54" s="8">
        <v>3494.7</v>
      </c>
      <c r="P54" s="15" t="s">
        <v>64</v>
      </c>
      <c r="Q54" s="1"/>
      <c r="R54" s="1"/>
      <c r="S54" s="1"/>
      <c r="T54" s="1"/>
      <c r="U54" s="1"/>
      <c r="V54" s="1"/>
      <c r="W54" s="1"/>
      <c r="X54" s="1"/>
      <c r="Y54" s="1"/>
    </row>
    <row r="55" spans="1:25" ht="15.75">
      <c r="A55" s="23" t="s">
        <v>25</v>
      </c>
      <c r="B55" s="26" t="s">
        <v>89</v>
      </c>
      <c r="C55" s="5">
        <v>1766</v>
      </c>
      <c r="D55" s="5">
        <v>1517</v>
      </c>
      <c r="E55" s="5">
        <v>1499</v>
      </c>
      <c r="F55" s="5">
        <v>1802</v>
      </c>
      <c r="G55" s="5">
        <v>970</v>
      </c>
      <c r="H55" s="5">
        <v>797</v>
      </c>
      <c r="I55" s="5">
        <v>754</v>
      </c>
      <c r="J55" s="5">
        <v>580</v>
      </c>
      <c r="K55" s="5">
        <v>563</v>
      </c>
      <c r="L55" s="1">
        <v>640</v>
      </c>
      <c r="M55" s="8">
        <v>783</v>
      </c>
      <c r="N55" s="8">
        <v>568.4</v>
      </c>
      <c r="O55" s="8">
        <v>749.2</v>
      </c>
      <c r="P55" s="15" t="s">
        <v>64</v>
      </c>
      <c r="Q55" s="1"/>
      <c r="R55" s="1"/>
      <c r="S55" s="1"/>
      <c r="T55" s="1"/>
      <c r="U55" s="1"/>
      <c r="V55" s="1"/>
      <c r="W55" s="1"/>
      <c r="X55" s="1"/>
      <c r="Y55" s="1"/>
    </row>
    <row r="56" spans="1:25" ht="15.75">
      <c r="A56" s="23" t="s">
        <v>70</v>
      </c>
      <c r="B56" s="23" t="s">
        <v>77</v>
      </c>
      <c r="C56" s="5">
        <v>337</v>
      </c>
      <c r="D56" s="5">
        <v>367</v>
      </c>
      <c r="E56" s="5">
        <v>338</v>
      </c>
      <c r="F56" s="5">
        <v>418</v>
      </c>
      <c r="G56" s="5">
        <v>245</v>
      </c>
      <c r="H56" s="5">
        <v>210</v>
      </c>
      <c r="I56" s="5">
        <v>212</v>
      </c>
      <c r="J56" s="5">
        <v>157</v>
      </c>
      <c r="K56" s="5">
        <v>151</v>
      </c>
      <c r="L56" s="1">
        <v>148</v>
      </c>
      <c r="M56" s="8">
        <v>175</v>
      </c>
      <c r="N56" s="8">
        <v>165.8</v>
      </c>
      <c r="O56" s="8">
        <v>185.8</v>
      </c>
      <c r="P56" s="15" t="s">
        <v>64</v>
      </c>
      <c r="Q56" s="1"/>
      <c r="R56" s="1"/>
      <c r="S56" s="1"/>
      <c r="T56" s="1"/>
      <c r="U56" s="1"/>
      <c r="V56" s="1"/>
      <c r="W56" s="1"/>
      <c r="X56" s="1"/>
      <c r="Y56" s="1"/>
    </row>
    <row r="57" spans="1:25" ht="15.75">
      <c r="A57" s="25"/>
      <c r="B57" s="25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27"/>
      <c r="Q57" s="1"/>
      <c r="R57" s="1"/>
      <c r="S57" s="1"/>
      <c r="T57" s="1"/>
      <c r="U57" s="1"/>
      <c r="V57" s="1"/>
      <c r="W57" s="1"/>
      <c r="X57" s="1"/>
      <c r="Y57" s="1"/>
    </row>
    <row r="58" spans="1:25" ht="15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3"/>
      <c r="O58" s="3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>
      <c r="A59" s="1" t="s">
        <v>43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>
      <c r="A60" s="1" t="s">
        <v>44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>
      <c r="A61" s="1" t="s">
        <v>45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</sheetData>
  <mergeCells count="16">
    <mergeCell ref="A5:A8"/>
    <mergeCell ref="B5:B8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</mergeCells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showGridLines="0" zoomScale="75" zoomScaleNormal="75" workbookViewId="0" topLeftCell="A1">
      <selection activeCell="A1" sqref="A1"/>
    </sheetView>
  </sheetViews>
  <sheetFormatPr defaultColWidth="8.796875" defaultRowHeight="15.75"/>
  <sheetData>
    <row r="1" ht="16.5">
      <c r="A1" s="21" t="s">
        <v>97</v>
      </c>
    </row>
    <row r="2" ht="15.75">
      <c r="A2" s="2"/>
    </row>
    <row r="3" ht="15.75">
      <c r="A3" s="29" t="s">
        <v>94</v>
      </c>
    </row>
    <row r="4" ht="15.75">
      <c r="A4" s="2"/>
    </row>
    <row r="5" ht="15.75">
      <c r="A5" t="s">
        <v>95</v>
      </c>
    </row>
    <row r="6" ht="16.5">
      <c r="A6" s="18" t="s">
        <v>78</v>
      </c>
    </row>
    <row r="8" ht="15.75">
      <c r="A8" s="1" t="s">
        <v>35</v>
      </c>
    </row>
    <row r="9" ht="15.75">
      <c r="A9" s="17" t="s">
        <v>91</v>
      </c>
    </row>
    <row r="10" ht="15.75">
      <c r="A10" s="1"/>
    </row>
    <row r="11" ht="15.75">
      <c r="A11" s="1" t="s">
        <v>37</v>
      </c>
    </row>
    <row r="12" ht="15.75">
      <c r="A12" s="1" t="s">
        <v>38</v>
      </c>
    </row>
    <row r="13" ht="15.75">
      <c r="A13" s="1" t="s">
        <v>39</v>
      </c>
    </row>
    <row r="14" ht="15.75">
      <c r="A14" s="1" t="s">
        <v>40</v>
      </c>
    </row>
    <row r="15" ht="15.75">
      <c r="A15" s="1" t="s">
        <v>41</v>
      </c>
    </row>
    <row r="16" ht="15.75">
      <c r="A16" s="1" t="s">
        <v>42</v>
      </c>
    </row>
    <row r="17" ht="15.75">
      <c r="A17" s="1"/>
    </row>
    <row r="18" ht="15.75">
      <c r="A18" s="1" t="s">
        <v>43</v>
      </c>
    </row>
    <row r="19" ht="15.75">
      <c r="A19" s="1" t="s">
        <v>44</v>
      </c>
    </row>
    <row r="20" ht="15.75">
      <c r="A20" s="1" t="s">
        <v>45</v>
      </c>
    </row>
    <row r="21" ht="15.75">
      <c r="A21" s="1"/>
    </row>
    <row r="22" ht="15.75">
      <c r="A22" s="17" t="s">
        <v>93</v>
      </c>
    </row>
    <row r="23" ht="15.75">
      <c r="A23" s="28" t="s">
        <v>90</v>
      </c>
    </row>
  </sheetData>
  <hyperlinks>
    <hyperlink ref="A23" r:id="rId1" display="http://www.fpl.fs.fed.us/document-lists/1-publication-list.html"/>
    <hyperlink ref="A3" location="Data!A1" display="Back to data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1"/>
  <sheetViews>
    <sheetView showGridLines="0" showOutlineSymbols="0" zoomScale="75" zoomScaleNormal="75" workbookViewId="0" topLeftCell="A1">
      <selection activeCell="A1" sqref="A1"/>
    </sheetView>
  </sheetViews>
  <sheetFormatPr defaultColWidth="8.796875" defaultRowHeight="15.75"/>
  <cols>
    <col min="1" max="1" width="37.69921875" style="0" customWidth="1"/>
    <col min="2" max="2" width="23.69921875" style="0" customWidth="1"/>
    <col min="3" max="16384" width="9.69921875" style="0" customWidth="1"/>
  </cols>
  <sheetData>
    <row r="1" spans="1:24" ht="15.75">
      <c r="A1" t="s">
        <v>92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>
      <c r="A2" s="4" t="s">
        <v>0</v>
      </c>
      <c r="B2" s="4" t="s">
        <v>0</v>
      </c>
      <c r="C2" s="4" t="s">
        <v>0</v>
      </c>
      <c r="D2" s="4" t="s">
        <v>0</v>
      </c>
      <c r="E2" s="4" t="s">
        <v>0</v>
      </c>
      <c r="F2" s="4" t="s">
        <v>0</v>
      </c>
      <c r="G2" s="4" t="s">
        <v>0</v>
      </c>
      <c r="H2" s="4" t="s">
        <v>0</v>
      </c>
      <c r="I2" s="4" t="s">
        <v>0</v>
      </c>
      <c r="J2" s="4" t="s">
        <v>0</v>
      </c>
      <c r="K2" s="4" t="s">
        <v>0</v>
      </c>
      <c r="L2" s="4" t="s">
        <v>0</v>
      </c>
      <c r="M2" s="4" t="s">
        <v>0</v>
      </c>
      <c r="N2" s="4" t="s">
        <v>0</v>
      </c>
      <c r="O2" s="4" t="s">
        <v>0</v>
      </c>
      <c r="P2" s="4" t="s">
        <v>0</v>
      </c>
      <c r="Q2" s="4" t="s">
        <v>0</v>
      </c>
      <c r="R2" s="4" t="s">
        <v>0</v>
      </c>
      <c r="S2" s="4" t="s">
        <v>0</v>
      </c>
      <c r="T2" s="4" t="s">
        <v>0</v>
      </c>
      <c r="U2" s="4" t="s">
        <v>0</v>
      </c>
      <c r="V2" s="4" t="s">
        <v>0</v>
      </c>
      <c r="W2" s="4" t="s">
        <v>0</v>
      </c>
      <c r="X2" s="4" t="s">
        <v>0</v>
      </c>
    </row>
    <row r="3" spans="1:24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.75">
      <c r="A4" s="6" t="s">
        <v>1</v>
      </c>
      <c r="B4" s="7" t="s">
        <v>2</v>
      </c>
      <c r="C4" s="7" t="s">
        <v>50</v>
      </c>
      <c r="D4" s="2">
        <v>1980</v>
      </c>
      <c r="E4" s="2">
        <v>1981</v>
      </c>
      <c r="F4" s="2">
        <v>1982</v>
      </c>
      <c r="G4" s="2">
        <v>1983</v>
      </c>
      <c r="H4" s="2">
        <v>1984</v>
      </c>
      <c r="I4" s="2">
        <v>1985</v>
      </c>
      <c r="J4" s="2">
        <v>1986</v>
      </c>
      <c r="K4" s="2">
        <v>1987</v>
      </c>
      <c r="L4" s="2">
        <v>1988</v>
      </c>
      <c r="M4" s="2">
        <v>1989</v>
      </c>
      <c r="N4" s="7" t="s">
        <v>3</v>
      </c>
      <c r="O4" s="7" t="s">
        <v>51</v>
      </c>
      <c r="P4" s="7" t="s">
        <v>52</v>
      </c>
      <c r="Q4" s="7" t="s">
        <v>53</v>
      </c>
      <c r="R4" s="7" t="s">
        <v>54</v>
      </c>
      <c r="S4" s="7" t="s">
        <v>4</v>
      </c>
      <c r="T4" s="7" t="s">
        <v>5</v>
      </c>
      <c r="U4" s="7" t="s">
        <v>6</v>
      </c>
      <c r="V4" s="7" t="s">
        <v>7</v>
      </c>
      <c r="W4" s="2">
        <v>1999</v>
      </c>
      <c r="X4" s="2">
        <v>2000</v>
      </c>
    </row>
    <row r="5" spans="1:24" ht="15.75">
      <c r="A5" s="2" t="s">
        <v>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7" t="s">
        <v>49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.75">
      <c r="A6" s="4" t="s">
        <v>0</v>
      </c>
      <c r="B6" s="4" t="s">
        <v>0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4" t="s">
        <v>0</v>
      </c>
      <c r="I6" s="4" t="s">
        <v>0</v>
      </c>
      <c r="J6" s="4" t="s">
        <v>0</v>
      </c>
      <c r="K6" s="4" t="s">
        <v>0</v>
      </c>
      <c r="L6" s="4" t="s">
        <v>0</v>
      </c>
      <c r="M6" s="4" t="s">
        <v>0</v>
      </c>
      <c r="N6" s="4" t="s">
        <v>0</v>
      </c>
      <c r="O6" s="4" t="s">
        <v>0</v>
      </c>
      <c r="P6" s="4" t="s">
        <v>0</v>
      </c>
      <c r="Q6" s="4" t="s">
        <v>0</v>
      </c>
      <c r="R6" s="4" t="s">
        <v>0</v>
      </c>
      <c r="S6" s="4" t="s">
        <v>0</v>
      </c>
      <c r="T6" s="4" t="s">
        <v>0</v>
      </c>
      <c r="U6" s="4" t="s">
        <v>0</v>
      </c>
      <c r="V6" s="4" t="s">
        <v>0</v>
      </c>
      <c r="W6" s="4" t="s">
        <v>0</v>
      </c>
      <c r="X6" s="4" t="s">
        <v>0</v>
      </c>
    </row>
    <row r="7" spans="1:24" ht="15.75">
      <c r="A7" s="6" t="s">
        <v>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.75">
      <c r="A8" s="1" t="s">
        <v>10</v>
      </c>
      <c r="B8" s="1" t="s">
        <v>55</v>
      </c>
      <c r="C8" s="5">
        <v>6114</v>
      </c>
      <c r="D8" s="5">
        <v>9866</v>
      </c>
      <c r="E8" s="5">
        <v>9523</v>
      </c>
      <c r="F8" s="5">
        <v>9361</v>
      </c>
      <c r="G8" s="5">
        <v>12254</v>
      </c>
      <c r="H8" s="5">
        <v>13632</v>
      </c>
      <c r="I8" s="5">
        <v>14996</v>
      </c>
      <c r="J8" s="5">
        <v>14585</v>
      </c>
      <c r="K8" s="5">
        <v>15192</v>
      </c>
      <c r="L8" s="5">
        <v>13755</v>
      </c>
      <c r="M8" s="5">
        <v>15232</v>
      </c>
      <c r="N8" s="5">
        <v>13063</v>
      </c>
      <c r="O8" s="5">
        <v>11708</v>
      </c>
      <c r="P8" s="5">
        <v>13426</v>
      </c>
      <c r="Q8" s="5">
        <v>15368</v>
      </c>
      <c r="R8" s="5">
        <v>16534</v>
      </c>
      <c r="S8" s="5">
        <v>17524</v>
      </c>
      <c r="T8" s="5">
        <v>18363</v>
      </c>
      <c r="U8" s="5">
        <v>18237</v>
      </c>
      <c r="V8" s="5">
        <v>19012</v>
      </c>
      <c r="W8" s="5">
        <v>19576</v>
      </c>
      <c r="X8" s="5">
        <v>19906</v>
      </c>
    </row>
    <row r="9" spans="1:24" ht="15.75">
      <c r="A9" s="1" t="s">
        <v>11</v>
      </c>
      <c r="B9" s="1" t="s">
        <v>12</v>
      </c>
      <c r="C9" s="9">
        <v>96</v>
      </c>
      <c r="D9" s="9">
        <v>97.598</v>
      </c>
      <c r="E9" s="9">
        <v>97.5</v>
      </c>
      <c r="F9" s="9">
        <v>98.2</v>
      </c>
      <c r="G9" s="9">
        <v>98.3</v>
      </c>
      <c r="H9" s="9">
        <v>97.9</v>
      </c>
      <c r="I9" s="9">
        <v>97.6</v>
      </c>
      <c r="J9" s="9">
        <v>97.7</v>
      </c>
      <c r="K9" s="9">
        <v>97.2</v>
      </c>
      <c r="L9" s="9">
        <v>94.5</v>
      </c>
      <c r="M9" s="9">
        <v>91.7</v>
      </c>
      <c r="N9" s="9">
        <v>91.291</v>
      </c>
      <c r="O9" s="9">
        <v>98.498</v>
      </c>
      <c r="P9" s="9">
        <v>98.498</v>
      </c>
      <c r="Q9" s="9">
        <v>98</v>
      </c>
      <c r="R9" s="9">
        <v>97.497</v>
      </c>
      <c r="S9" s="9">
        <v>97.097</v>
      </c>
      <c r="T9" s="9">
        <v>97.197</v>
      </c>
      <c r="U9" s="9">
        <v>96.296</v>
      </c>
      <c r="V9" s="10">
        <v>96</v>
      </c>
      <c r="W9" s="10">
        <v>93</v>
      </c>
      <c r="X9" s="10">
        <v>92</v>
      </c>
    </row>
    <row r="10" spans="1:24" ht="15.75">
      <c r="A10" s="1" t="s">
        <v>13</v>
      </c>
      <c r="B10" s="1" t="s">
        <v>55</v>
      </c>
      <c r="C10" s="5">
        <v>5778</v>
      </c>
      <c r="D10" s="5">
        <v>9573</v>
      </c>
      <c r="E10" s="5">
        <v>9232</v>
      </c>
      <c r="F10" s="5">
        <v>9150</v>
      </c>
      <c r="G10" s="5">
        <v>11993</v>
      </c>
      <c r="H10" s="5">
        <v>13304</v>
      </c>
      <c r="I10" s="5">
        <v>14632</v>
      </c>
      <c r="J10" s="5">
        <v>14238</v>
      </c>
      <c r="K10" s="5">
        <v>14680</v>
      </c>
      <c r="L10" s="5">
        <v>13450</v>
      </c>
      <c r="M10" s="5">
        <v>14883</v>
      </c>
      <c r="N10" s="5">
        <v>12831</v>
      </c>
      <c r="O10" s="5">
        <v>11498</v>
      </c>
      <c r="P10" s="5">
        <v>13167</v>
      </c>
      <c r="Q10" s="5">
        <v>15055</v>
      </c>
      <c r="R10" s="5">
        <v>16165</v>
      </c>
      <c r="S10" s="5">
        <v>17169</v>
      </c>
      <c r="T10" s="5">
        <v>17986</v>
      </c>
      <c r="U10" s="5">
        <v>17786</v>
      </c>
      <c r="V10" s="5">
        <v>18463</v>
      </c>
      <c r="W10" s="5">
        <v>18942</v>
      </c>
      <c r="X10" s="5">
        <v>19193</v>
      </c>
    </row>
    <row r="11" spans="1:24" ht="15.75">
      <c r="A11" s="1" t="s">
        <v>14</v>
      </c>
      <c r="B11" s="1" t="s">
        <v>56</v>
      </c>
      <c r="C11" s="5">
        <v>434</v>
      </c>
      <c r="D11" s="5">
        <v>1826</v>
      </c>
      <c r="E11" s="5">
        <v>1763</v>
      </c>
      <c r="F11" s="5">
        <v>1624</v>
      </c>
      <c r="G11" s="5">
        <v>2569</v>
      </c>
      <c r="H11" s="5">
        <v>2681</v>
      </c>
      <c r="I11" s="5">
        <v>2720</v>
      </c>
      <c r="J11" s="5">
        <v>2792</v>
      </c>
      <c r="K11" s="5">
        <v>2827</v>
      </c>
      <c r="L11" s="5">
        <v>2767</v>
      </c>
      <c r="M11" s="5">
        <v>2864</v>
      </c>
      <c r="N11" s="5">
        <v>2519</v>
      </c>
      <c r="O11" s="5">
        <v>2495</v>
      </c>
      <c r="P11" s="5">
        <v>3296</v>
      </c>
      <c r="Q11" s="5">
        <v>4797</v>
      </c>
      <c r="R11" s="5">
        <v>5756</v>
      </c>
      <c r="S11" s="5">
        <v>5216</v>
      </c>
      <c r="T11" s="5">
        <v>6533</v>
      </c>
      <c r="U11" s="5">
        <v>7004</v>
      </c>
      <c r="V11" s="5">
        <v>6332</v>
      </c>
      <c r="W11" s="5">
        <v>7350</v>
      </c>
      <c r="X11" s="5">
        <v>6567</v>
      </c>
    </row>
    <row r="12" spans="1:24" ht="15.75">
      <c r="A12" s="1" t="s">
        <v>15</v>
      </c>
      <c r="B12" s="1" t="s">
        <v>55</v>
      </c>
      <c r="C12" s="5">
        <v>337</v>
      </c>
      <c r="D12" s="5">
        <v>293</v>
      </c>
      <c r="E12" s="5">
        <v>291</v>
      </c>
      <c r="F12" s="5">
        <v>211</v>
      </c>
      <c r="G12" s="5">
        <v>261</v>
      </c>
      <c r="H12" s="5">
        <v>328</v>
      </c>
      <c r="I12" s="5">
        <v>364</v>
      </c>
      <c r="J12" s="5">
        <v>347</v>
      </c>
      <c r="K12" s="5">
        <v>511</v>
      </c>
      <c r="L12" s="5">
        <v>305</v>
      </c>
      <c r="M12" s="5">
        <v>349</v>
      </c>
      <c r="N12" s="5">
        <v>232</v>
      </c>
      <c r="O12" s="5">
        <v>210</v>
      </c>
      <c r="P12" s="5">
        <v>260</v>
      </c>
      <c r="Q12" s="5">
        <v>313</v>
      </c>
      <c r="R12" s="5">
        <v>369</v>
      </c>
      <c r="S12" s="5">
        <v>354</v>
      </c>
      <c r="T12" s="5">
        <v>377</v>
      </c>
      <c r="U12" s="5">
        <v>451</v>
      </c>
      <c r="V12" s="5">
        <v>549</v>
      </c>
      <c r="W12" s="5">
        <v>634</v>
      </c>
      <c r="X12" s="5">
        <v>713</v>
      </c>
    </row>
    <row r="13" spans="1:24" ht="15.75">
      <c r="A13" s="1" t="s">
        <v>14</v>
      </c>
      <c r="B13" s="1" t="s">
        <v>57</v>
      </c>
      <c r="C13" s="5">
        <v>62</v>
      </c>
      <c r="D13" s="5">
        <v>152</v>
      </c>
      <c r="E13" s="5">
        <v>154</v>
      </c>
      <c r="F13" s="5">
        <v>104</v>
      </c>
      <c r="G13" s="5">
        <v>134</v>
      </c>
      <c r="H13" s="5">
        <v>173</v>
      </c>
      <c r="I13" s="5">
        <v>127</v>
      </c>
      <c r="J13" s="5">
        <v>119</v>
      </c>
      <c r="K13" s="5">
        <v>214</v>
      </c>
      <c r="L13" s="5">
        <v>173</v>
      </c>
      <c r="M13" s="5">
        <v>152</v>
      </c>
      <c r="N13" s="5">
        <v>141</v>
      </c>
      <c r="O13" s="5">
        <v>142</v>
      </c>
      <c r="P13" s="5">
        <v>176</v>
      </c>
      <c r="Q13" s="5">
        <v>224</v>
      </c>
      <c r="R13" s="5">
        <v>283</v>
      </c>
      <c r="S13" s="5">
        <v>289</v>
      </c>
      <c r="T13" s="5">
        <v>296</v>
      </c>
      <c r="U13" s="5">
        <v>357</v>
      </c>
      <c r="V13" s="5">
        <v>399</v>
      </c>
      <c r="W13" s="5">
        <v>441</v>
      </c>
      <c r="X13" s="5">
        <v>493</v>
      </c>
    </row>
    <row r="14" spans="1:24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5"/>
    </row>
    <row r="15" spans="1:24" ht="15.75">
      <c r="A15" s="1" t="s">
        <v>16</v>
      </c>
      <c r="B15" s="1" t="s">
        <v>58</v>
      </c>
      <c r="C15" s="1">
        <v>144</v>
      </c>
      <c r="D15" s="1">
        <v>128</v>
      </c>
      <c r="E15" s="1">
        <v>101</v>
      </c>
      <c r="F15" s="1">
        <v>117</v>
      </c>
      <c r="G15" s="1">
        <v>165</v>
      </c>
      <c r="H15" s="1">
        <v>147</v>
      </c>
      <c r="I15" s="1">
        <v>99</v>
      </c>
      <c r="J15" s="1">
        <v>79</v>
      </c>
      <c r="K15" s="1">
        <v>83</v>
      </c>
      <c r="L15" s="1">
        <v>68</v>
      </c>
      <c r="M15" s="1">
        <v>39</v>
      </c>
      <c r="N15" s="1">
        <v>23</v>
      </c>
      <c r="O15" s="1">
        <v>14</v>
      </c>
      <c r="P15" s="1">
        <v>43</v>
      </c>
      <c r="Q15" s="1">
        <v>94</v>
      </c>
      <c r="R15" s="1">
        <v>110</v>
      </c>
      <c r="S15" s="1">
        <v>80</v>
      </c>
      <c r="T15" s="1">
        <v>115</v>
      </c>
      <c r="U15" s="1">
        <v>128</v>
      </c>
      <c r="V15" s="1">
        <v>185</v>
      </c>
      <c r="W15" s="1">
        <v>294</v>
      </c>
      <c r="X15" s="5">
        <v>435</v>
      </c>
    </row>
    <row r="16" spans="1:24" ht="15.75">
      <c r="A16" s="1" t="s">
        <v>11</v>
      </c>
      <c r="B16" s="1" t="s">
        <v>12</v>
      </c>
      <c r="C16" s="5">
        <v>79.6</v>
      </c>
      <c r="D16" s="5">
        <v>95.2</v>
      </c>
      <c r="E16" s="5">
        <v>93.4</v>
      </c>
      <c r="F16" s="5">
        <v>98.5</v>
      </c>
      <c r="G16" s="5">
        <v>97.9</v>
      </c>
      <c r="H16" s="5">
        <v>97.4</v>
      </c>
      <c r="I16" s="5">
        <v>81.7</v>
      </c>
      <c r="J16" s="5">
        <v>77.8</v>
      </c>
      <c r="K16" s="5">
        <v>91.6</v>
      </c>
      <c r="L16" s="5">
        <v>91.9</v>
      </c>
      <c r="M16" s="5">
        <v>50.8</v>
      </c>
      <c r="N16" s="11">
        <v>83.5</v>
      </c>
      <c r="O16" s="11">
        <v>66.3</v>
      </c>
      <c r="P16" s="11">
        <v>93.8</v>
      </c>
      <c r="Q16" s="11">
        <v>95.1</v>
      </c>
      <c r="R16" s="11">
        <v>77</v>
      </c>
      <c r="S16" s="11">
        <v>70</v>
      </c>
      <c r="T16" s="11">
        <v>82.3</v>
      </c>
      <c r="U16" s="11">
        <v>82.9</v>
      </c>
      <c r="V16" s="11">
        <v>90.9</v>
      </c>
      <c r="W16" s="11">
        <v>95</v>
      </c>
      <c r="X16" s="11">
        <v>96</v>
      </c>
    </row>
    <row r="17" spans="1:24" ht="15.75">
      <c r="A17" s="1" t="s">
        <v>13</v>
      </c>
      <c r="B17" s="1" t="s">
        <v>58</v>
      </c>
      <c r="C17" s="11">
        <v>107</v>
      </c>
      <c r="D17" s="11">
        <v>114</v>
      </c>
      <c r="E17" s="11">
        <v>88</v>
      </c>
      <c r="F17" s="11">
        <v>99</v>
      </c>
      <c r="G17" s="11">
        <v>142</v>
      </c>
      <c r="H17" s="11">
        <v>117</v>
      </c>
      <c r="I17" s="11">
        <v>71</v>
      </c>
      <c r="J17" s="11">
        <v>52</v>
      </c>
      <c r="K17" s="11">
        <v>69</v>
      </c>
      <c r="L17" s="11">
        <v>56</v>
      </c>
      <c r="M17" s="11">
        <v>21</v>
      </c>
      <c r="N17" s="11">
        <v>13</v>
      </c>
      <c r="O17" s="11">
        <v>8</v>
      </c>
      <c r="P17" s="11">
        <v>37</v>
      </c>
      <c r="Q17" s="11">
        <v>86</v>
      </c>
      <c r="R17" s="11">
        <v>94</v>
      </c>
      <c r="S17" s="11">
        <v>55</v>
      </c>
      <c r="T17" s="11">
        <v>84</v>
      </c>
      <c r="U17" s="11">
        <v>84</v>
      </c>
      <c r="V17" s="11">
        <v>147</v>
      </c>
      <c r="W17" s="11">
        <v>254</v>
      </c>
      <c r="X17" s="11">
        <v>382</v>
      </c>
    </row>
    <row r="18" spans="1:24" ht="15.75">
      <c r="A18" s="1" t="s">
        <v>14</v>
      </c>
      <c r="B18" s="1" t="s">
        <v>56</v>
      </c>
      <c r="C18" s="5">
        <v>9</v>
      </c>
      <c r="D18" s="5">
        <v>17</v>
      </c>
      <c r="E18" s="5">
        <v>17</v>
      </c>
      <c r="F18" s="5">
        <v>23</v>
      </c>
      <c r="G18" s="5">
        <v>24</v>
      </c>
      <c r="H18" s="5">
        <v>15</v>
      </c>
      <c r="I18" s="5">
        <v>17</v>
      </c>
      <c r="J18" s="5">
        <v>7</v>
      </c>
      <c r="K18" s="5">
        <v>19</v>
      </c>
      <c r="L18" s="5">
        <v>15</v>
      </c>
      <c r="M18" s="5">
        <v>11</v>
      </c>
      <c r="N18" s="11">
        <v>7</v>
      </c>
      <c r="O18" s="11">
        <v>5</v>
      </c>
      <c r="P18" s="11">
        <v>20</v>
      </c>
      <c r="Q18" s="11">
        <v>43</v>
      </c>
      <c r="R18" s="11">
        <v>54</v>
      </c>
      <c r="S18" s="11">
        <v>41</v>
      </c>
      <c r="T18" s="11">
        <v>41</v>
      </c>
      <c r="U18" s="11">
        <v>40</v>
      </c>
      <c r="V18" s="11">
        <v>57</v>
      </c>
      <c r="W18" s="11">
        <v>93</v>
      </c>
      <c r="X18" s="11">
        <v>154</v>
      </c>
    </row>
    <row r="19" spans="1:24" ht="15.75">
      <c r="A19" s="1" t="s">
        <v>15</v>
      </c>
      <c r="B19" s="1" t="s">
        <v>58</v>
      </c>
      <c r="C19" s="5">
        <v>38</v>
      </c>
      <c r="D19" s="5">
        <v>13</v>
      </c>
      <c r="E19" s="5">
        <v>14</v>
      </c>
      <c r="F19" s="5">
        <v>18</v>
      </c>
      <c r="G19" s="5">
        <v>23</v>
      </c>
      <c r="H19" s="5">
        <v>30</v>
      </c>
      <c r="I19" s="5">
        <v>28</v>
      </c>
      <c r="J19" s="5">
        <v>26</v>
      </c>
      <c r="K19" s="5">
        <v>14</v>
      </c>
      <c r="L19" s="5">
        <v>12</v>
      </c>
      <c r="M19" s="5">
        <v>18</v>
      </c>
      <c r="N19" s="11">
        <v>10</v>
      </c>
      <c r="O19" s="11">
        <v>6</v>
      </c>
      <c r="P19" s="11">
        <v>7</v>
      </c>
      <c r="Q19" s="11">
        <v>8</v>
      </c>
      <c r="R19" s="11">
        <v>16</v>
      </c>
      <c r="S19" s="11">
        <v>26</v>
      </c>
      <c r="T19" s="11">
        <v>31</v>
      </c>
      <c r="U19" s="11">
        <v>43</v>
      </c>
      <c r="V19" s="11">
        <v>38</v>
      </c>
      <c r="W19" s="11">
        <v>40</v>
      </c>
      <c r="X19" s="11">
        <v>53</v>
      </c>
    </row>
    <row r="20" spans="1:24" ht="15.75">
      <c r="A20" s="1" t="s">
        <v>14</v>
      </c>
      <c r="B20" s="1" t="s">
        <v>56</v>
      </c>
      <c r="C20" s="5">
        <v>5</v>
      </c>
      <c r="D20" s="5">
        <v>3</v>
      </c>
      <c r="E20" s="5">
        <v>3</v>
      </c>
      <c r="F20" s="5">
        <v>3</v>
      </c>
      <c r="G20" s="5">
        <v>3</v>
      </c>
      <c r="H20" s="5">
        <v>5</v>
      </c>
      <c r="I20" s="5">
        <v>4</v>
      </c>
      <c r="J20" s="5">
        <v>4</v>
      </c>
      <c r="K20" s="5">
        <v>3</v>
      </c>
      <c r="L20" s="5">
        <v>3</v>
      </c>
      <c r="M20" s="5">
        <v>17</v>
      </c>
      <c r="N20" s="11">
        <v>10</v>
      </c>
      <c r="O20" s="11">
        <v>6</v>
      </c>
      <c r="P20" s="11">
        <v>6</v>
      </c>
      <c r="Q20" s="11">
        <v>9</v>
      </c>
      <c r="R20" s="11">
        <v>14</v>
      </c>
      <c r="S20" s="11">
        <v>20</v>
      </c>
      <c r="T20" s="11">
        <v>24</v>
      </c>
      <c r="U20" s="11">
        <v>27</v>
      </c>
      <c r="V20" s="11">
        <v>32</v>
      </c>
      <c r="W20" s="11">
        <v>34</v>
      </c>
      <c r="X20" s="11">
        <v>44</v>
      </c>
    </row>
    <row r="21" spans="1:24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5"/>
    </row>
    <row r="22" spans="1:24" ht="15.75">
      <c r="A22" s="1" t="s">
        <v>18</v>
      </c>
      <c r="B22" s="1" t="s">
        <v>20</v>
      </c>
      <c r="C22" s="5">
        <v>6845</v>
      </c>
      <c r="D22" s="5">
        <v>8013</v>
      </c>
      <c r="E22" s="5">
        <v>7779</v>
      </c>
      <c r="F22" s="5">
        <v>7321</v>
      </c>
      <c r="G22" s="5">
        <v>8357</v>
      </c>
      <c r="H22" s="5">
        <v>10148</v>
      </c>
      <c r="I22" s="5">
        <v>10444</v>
      </c>
      <c r="J22" s="5">
        <v>10922</v>
      </c>
      <c r="K22" s="5">
        <v>11855</v>
      </c>
      <c r="L22" s="5">
        <v>12184</v>
      </c>
      <c r="M22" s="5">
        <v>12027</v>
      </c>
      <c r="N22" s="5">
        <v>12195</v>
      </c>
      <c r="O22" s="5">
        <v>11086</v>
      </c>
      <c r="P22" s="5">
        <v>11730</v>
      </c>
      <c r="Q22" s="5">
        <v>12990</v>
      </c>
      <c r="R22" s="5">
        <v>13651</v>
      </c>
      <c r="S22" s="5">
        <v>14292</v>
      </c>
      <c r="T22" s="5">
        <v>13023</v>
      </c>
      <c r="U22" s="5">
        <v>14525</v>
      </c>
      <c r="V22" s="5">
        <v>14538</v>
      </c>
      <c r="W22" s="5">
        <v>16917</v>
      </c>
      <c r="X22" s="5">
        <v>17555</v>
      </c>
    </row>
    <row r="23" spans="1:24" ht="15.75">
      <c r="A23" s="1" t="s">
        <v>21</v>
      </c>
      <c r="B23" s="1" t="s">
        <v>56</v>
      </c>
      <c r="C23" s="5">
        <v>1039</v>
      </c>
      <c r="D23" s="5">
        <v>3418</v>
      </c>
      <c r="E23" s="5">
        <v>3672</v>
      </c>
      <c r="F23" s="5">
        <v>3682</v>
      </c>
      <c r="G23" s="5">
        <v>4019</v>
      </c>
      <c r="H23" s="5">
        <v>5324</v>
      </c>
      <c r="I23" s="5">
        <v>5698</v>
      </c>
      <c r="J23" s="5">
        <v>6036</v>
      </c>
      <c r="K23" s="5">
        <v>5995</v>
      </c>
      <c r="L23" s="5">
        <v>8002</v>
      </c>
      <c r="M23" s="5">
        <v>8330</v>
      </c>
      <c r="N23" s="5">
        <v>8427</v>
      </c>
      <c r="O23" s="5">
        <v>7929</v>
      </c>
      <c r="P23" s="5">
        <v>7899</v>
      </c>
      <c r="Q23" s="5">
        <v>8527</v>
      </c>
      <c r="R23" s="5">
        <v>6462</v>
      </c>
      <c r="S23" s="5">
        <v>12340</v>
      </c>
      <c r="T23" s="5">
        <v>11502</v>
      </c>
      <c r="U23" s="5">
        <v>11524</v>
      </c>
      <c r="V23" s="5">
        <v>12558</v>
      </c>
      <c r="W23" s="5">
        <v>13141</v>
      </c>
      <c r="X23" s="5">
        <v>11707</v>
      </c>
    </row>
    <row r="24" spans="1:24" ht="15.75">
      <c r="A24" s="1" t="s">
        <v>22</v>
      </c>
      <c r="B24" s="1" t="s">
        <v>20</v>
      </c>
      <c r="C24" s="5">
        <v>3513</v>
      </c>
      <c r="D24" s="5">
        <v>4051</v>
      </c>
      <c r="E24" s="5">
        <v>4087</v>
      </c>
      <c r="F24" s="5">
        <v>3656</v>
      </c>
      <c r="G24" s="5">
        <v>4093</v>
      </c>
      <c r="H24" s="5">
        <v>4490</v>
      </c>
      <c r="I24" s="5">
        <v>4466</v>
      </c>
      <c r="J24" s="5">
        <v>4582</v>
      </c>
      <c r="K24" s="5">
        <v>4850</v>
      </c>
      <c r="L24" s="5">
        <v>5038</v>
      </c>
      <c r="M24" s="5">
        <v>5004</v>
      </c>
      <c r="N24" s="5">
        <v>4893</v>
      </c>
      <c r="O24" s="5">
        <v>4997</v>
      </c>
      <c r="P24" s="5">
        <v>5029</v>
      </c>
      <c r="Q24" s="5">
        <v>5413</v>
      </c>
      <c r="R24" s="5">
        <v>5650</v>
      </c>
      <c r="S24" s="5">
        <v>5969</v>
      </c>
      <c r="T24" s="5">
        <v>5692</v>
      </c>
      <c r="U24" s="5">
        <v>6398</v>
      </c>
      <c r="V24" s="5">
        <v>5984</v>
      </c>
      <c r="W24" s="5">
        <v>6660</v>
      </c>
      <c r="X24" s="5">
        <v>7227</v>
      </c>
    </row>
    <row r="25" spans="1:24" ht="15.75">
      <c r="A25" s="1" t="s">
        <v>21</v>
      </c>
      <c r="B25" s="1" t="s">
        <v>56</v>
      </c>
      <c r="C25" s="5">
        <v>483</v>
      </c>
      <c r="D25" s="5">
        <v>1684</v>
      </c>
      <c r="E25" s="5">
        <v>1764</v>
      </c>
      <c r="F25" s="5">
        <v>1493</v>
      </c>
      <c r="G25" s="5">
        <v>1472</v>
      </c>
      <c r="H25" s="5">
        <v>1845</v>
      </c>
      <c r="I25" s="5">
        <v>1521</v>
      </c>
      <c r="J25" s="5">
        <v>1606</v>
      </c>
      <c r="K25" s="5">
        <v>2069</v>
      </c>
      <c r="L25" s="5">
        <v>2608</v>
      </c>
      <c r="M25" s="5">
        <v>2981</v>
      </c>
      <c r="N25" s="5">
        <v>2831</v>
      </c>
      <c r="O25" s="5">
        <v>2132</v>
      </c>
      <c r="P25" s="5">
        <v>2094</v>
      </c>
      <c r="Q25" s="5">
        <v>1860</v>
      </c>
      <c r="R25" s="5">
        <v>2272</v>
      </c>
      <c r="S25" s="5">
        <v>3728</v>
      </c>
      <c r="T25" s="5">
        <v>2580</v>
      </c>
      <c r="U25" s="5">
        <v>2540</v>
      </c>
      <c r="V25" s="5">
        <v>2364</v>
      </c>
      <c r="W25" s="5">
        <v>2519</v>
      </c>
      <c r="X25" s="5">
        <v>3275</v>
      </c>
    </row>
    <row r="26" spans="1:24" ht="15.75">
      <c r="A26" s="1" t="s">
        <v>24</v>
      </c>
      <c r="B26" s="1" t="s">
        <v>59</v>
      </c>
      <c r="C26" s="5">
        <v>2049</v>
      </c>
      <c r="D26" s="5">
        <v>1235</v>
      </c>
      <c r="E26" s="5">
        <v>1512</v>
      </c>
      <c r="F26" s="5">
        <v>1878</v>
      </c>
      <c r="G26" s="5">
        <v>2747</v>
      </c>
      <c r="H26" s="5">
        <v>2527</v>
      </c>
      <c r="I26" s="5">
        <v>3112</v>
      </c>
      <c r="J26" s="5">
        <v>3234</v>
      </c>
      <c r="K26" s="5">
        <v>3932</v>
      </c>
      <c r="L26" s="5">
        <v>3358</v>
      </c>
      <c r="M26" s="5">
        <v>1983</v>
      </c>
      <c r="N26" s="5">
        <v>1687</v>
      </c>
      <c r="O26" s="5">
        <v>1457</v>
      </c>
      <c r="P26" s="5">
        <v>1776</v>
      </c>
      <c r="Q26" s="5">
        <v>1786</v>
      </c>
      <c r="R26" s="5">
        <v>1693</v>
      </c>
      <c r="S26" s="5">
        <v>1951</v>
      </c>
      <c r="T26" s="5">
        <v>1780</v>
      </c>
      <c r="U26" s="5">
        <v>2111</v>
      </c>
      <c r="V26" s="5">
        <v>2429</v>
      </c>
      <c r="W26" s="5">
        <v>2987</v>
      </c>
      <c r="X26" s="5">
        <v>2917</v>
      </c>
    </row>
    <row r="27" spans="1:24" ht="15.75">
      <c r="A27" s="1" t="s">
        <v>21</v>
      </c>
      <c r="B27" s="1" t="s">
        <v>56</v>
      </c>
      <c r="C27" s="5">
        <v>208</v>
      </c>
      <c r="D27" s="5">
        <v>409</v>
      </c>
      <c r="E27" s="5">
        <v>465</v>
      </c>
      <c r="F27" s="5">
        <v>331</v>
      </c>
      <c r="G27" s="5">
        <v>451</v>
      </c>
      <c r="H27" s="5">
        <v>438</v>
      </c>
      <c r="I27" s="5">
        <v>399</v>
      </c>
      <c r="J27" s="5">
        <v>428</v>
      </c>
      <c r="K27" s="5">
        <v>616</v>
      </c>
      <c r="L27" s="5">
        <v>577</v>
      </c>
      <c r="M27" s="5">
        <v>516</v>
      </c>
      <c r="N27" s="5">
        <v>572</v>
      </c>
      <c r="O27" s="5">
        <v>486</v>
      </c>
      <c r="P27" s="5">
        <v>595</v>
      </c>
      <c r="Q27" s="5">
        <v>705</v>
      </c>
      <c r="R27" s="5">
        <v>736</v>
      </c>
      <c r="S27" s="5">
        <v>748</v>
      </c>
      <c r="T27" s="5">
        <v>718</v>
      </c>
      <c r="U27" s="5">
        <v>759</v>
      </c>
      <c r="V27" s="5">
        <v>742</v>
      </c>
      <c r="W27" s="5">
        <v>949</v>
      </c>
      <c r="X27" s="5">
        <v>897</v>
      </c>
    </row>
    <row r="28" spans="1:24" ht="15.75">
      <c r="A28" s="1"/>
      <c r="B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1"/>
      <c r="W28" s="1"/>
      <c r="X28" s="5"/>
    </row>
    <row r="29" spans="1:24" ht="15.75">
      <c r="A29" s="6" t="s">
        <v>26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5"/>
    </row>
    <row r="30" spans="1:24" ht="15.7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5"/>
    </row>
    <row r="31" spans="1:24" ht="15.75">
      <c r="A31" s="1" t="s">
        <v>10</v>
      </c>
      <c r="B31" s="1" t="s">
        <v>60</v>
      </c>
      <c r="C31" s="5">
        <v>1243</v>
      </c>
      <c r="D31" s="5">
        <v>2507</v>
      </c>
      <c r="E31" s="5">
        <v>4614</v>
      </c>
      <c r="F31" s="5">
        <v>3880</v>
      </c>
      <c r="G31" s="5">
        <v>3513</v>
      </c>
      <c r="H31" s="5">
        <v>3280</v>
      </c>
      <c r="I31" s="5">
        <v>3115</v>
      </c>
      <c r="J31" s="5">
        <v>2958</v>
      </c>
      <c r="K31" s="5">
        <v>2898</v>
      </c>
      <c r="L31" s="5">
        <v>2933</v>
      </c>
      <c r="M31" s="5">
        <v>2189</v>
      </c>
      <c r="N31" s="8" t="s">
        <v>27</v>
      </c>
      <c r="O31" s="8" t="s">
        <v>61</v>
      </c>
      <c r="P31" s="5">
        <v>3513</v>
      </c>
      <c r="Q31" s="5">
        <v>3280</v>
      </c>
      <c r="R31" s="5">
        <v>3115</v>
      </c>
      <c r="S31" s="5">
        <v>2958</v>
      </c>
      <c r="T31" s="5">
        <v>2898</v>
      </c>
      <c r="U31" s="5">
        <v>2933</v>
      </c>
      <c r="V31" s="5">
        <v>2189</v>
      </c>
      <c r="W31" s="5">
        <v>2549</v>
      </c>
      <c r="X31" s="5">
        <v>2700</v>
      </c>
    </row>
    <row r="32" spans="1:24" ht="15.75">
      <c r="A32" s="1" t="s">
        <v>28</v>
      </c>
      <c r="B32" s="1" t="s">
        <v>12</v>
      </c>
      <c r="C32" s="11">
        <v>21.7</v>
      </c>
      <c r="D32" s="5">
        <v>25</v>
      </c>
      <c r="E32" s="5">
        <v>14</v>
      </c>
      <c r="F32" s="5">
        <v>15</v>
      </c>
      <c r="G32" s="5">
        <v>16</v>
      </c>
      <c r="H32" s="5">
        <v>17</v>
      </c>
      <c r="I32" s="5">
        <v>20</v>
      </c>
      <c r="J32" s="5">
        <v>22</v>
      </c>
      <c r="K32" s="5">
        <v>23</v>
      </c>
      <c r="L32" s="5">
        <v>24</v>
      </c>
      <c r="M32" s="5">
        <v>26</v>
      </c>
      <c r="N32" s="5">
        <f>14</f>
        <v>14</v>
      </c>
      <c r="O32" s="5">
        <f>15</f>
        <v>15</v>
      </c>
      <c r="P32" s="11">
        <v>16.3</v>
      </c>
      <c r="Q32" s="11">
        <v>17.3</v>
      </c>
      <c r="R32" s="11">
        <v>19.6</v>
      </c>
      <c r="S32" s="11">
        <v>22</v>
      </c>
      <c r="T32" s="11">
        <v>22.9</v>
      </c>
      <c r="U32" s="11">
        <v>24.3</v>
      </c>
      <c r="V32" s="11">
        <v>26.3</v>
      </c>
      <c r="W32" s="11">
        <v>26</v>
      </c>
      <c r="X32" s="11">
        <v>26</v>
      </c>
    </row>
    <row r="33" spans="1:24" ht="15.75">
      <c r="A33" s="1" t="s">
        <v>29</v>
      </c>
      <c r="B33" s="1" t="s">
        <v>12</v>
      </c>
      <c r="C33" s="11">
        <v>30.8</v>
      </c>
      <c r="D33" s="5">
        <v>26</v>
      </c>
      <c r="E33" s="5">
        <v>28</v>
      </c>
      <c r="F33" s="5">
        <v>31</v>
      </c>
      <c r="G33" s="5">
        <v>32</v>
      </c>
      <c r="H33" s="5">
        <v>36</v>
      </c>
      <c r="I33" s="5">
        <v>34</v>
      </c>
      <c r="J33" s="5">
        <v>33</v>
      </c>
      <c r="K33" s="5">
        <v>33</v>
      </c>
      <c r="L33" s="5">
        <v>27</v>
      </c>
      <c r="M33" s="5">
        <v>16</v>
      </c>
      <c r="N33" s="5">
        <f>28</f>
        <v>28</v>
      </c>
      <c r="O33" s="5">
        <f>31</f>
        <v>31</v>
      </c>
      <c r="P33" s="11">
        <v>31.7</v>
      </c>
      <c r="Q33" s="11">
        <v>36</v>
      </c>
      <c r="R33" s="11">
        <v>33.9</v>
      </c>
      <c r="S33" s="11">
        <v>33.1</v>
      </c>
      <c r="T33" s="11">
        <v>33.2</v>
      </c>
      <c r="U33" s="11">
        <v>27.2</v>
      </c>
      <c r="V33" s="11">
        <v>16.2</v>
      </c>
      <c r="W33" s="11">
        <v>14</v>
      </c>
      <c r="X33" s="11">
        <v>12</v>
      </c>
    </row>
    <row r="34" spans="1:24" ht="15.75">
      <c r="A34" s="1" t="s">
        <v>30</v>
      </c>
      <c r="B34" s="1" t="s">
        <v>12</v>
      </c>
      <c r="C34" s="11">
        <v>24.1</v>
      </c>
      <c r="D34" s="5">
        <v>24</v>
      </c>
      <c r="E34" s="5">
        <v>15</v>
      </c>
      <c r="F34" s="5">
        <v>19</v>
      </c>
      <c r="G34" s="5">
        <v>21</v>
      </c>
      <c r="H34" s="5">
        <v>17</v>
      </c>
      <c r="I34" s="5">
        <v>18</v>
      </c>
      <c r="J34" s="5">
        <v>17</v>
      </c>
      <c r="K34" s="5">
        <v>17</v>
      </c>
      <c r="L34" s="5">
        <v>20</v>
      </c>
      <c r="M34" s="5">
        <v>26</v>
      </c>
      <c r="N34" s="5">
        <f>15</f>
        <v>15</v>
      </c>
      <c r="O34" s="5">
        <f>19</f>
        <v>19</v>
      </c>
      <c r="P34" s="5">
        <v>21</v>
      </c>
      <c r="Q34" s="5">
        <v>17</v>
      </c>
      <c r="R34" s="5">
        <v>18</v>
      </c>
      <c r="S34" s="5">
        <v>17</v>
      </c>
      <c r="T34" s="5">
        <v>17</v>
      </c>
      <c r="U34" s="5">
        <v>20</v>
      </c>
      <c r="V34" s="5">
        <v>26</v>
      </c>
      <c r="W34" s="5">
        <v>21</v>
      </c>
      <c r="X34" s="5">
        <v>19</v>
      </c>
    </row>
    <row r="35" spans="1:24" ht="15.75">
      <c r="A35" s="1" t="s">
        <v>13</v>
      </c>
      <c r="B35" s="1" t="s">
        <v>60</v>
      </c>
      <c r="C35" s="5">
        <v>1116</v>
      </c>
      <c r="D35" s="5">
        <v>2007</v>
      </c>
      <c r="E35" s="5">
        <v>3753</v>
      </c>
      <c r="F35" s="5">
        <v>3000</v>
      </c>
      <c r="G35" s="5">
        <v>2567</v>
      </c>
      <c r="H35" s="5">
        <v>2291</v>
      </c>
      <c r="I35" s="5">
        <v>2078</v>
      </c>
      <c r="J35" s="5">
        <v>1872</v>
      </c>
      <c r="K35" s="5">
        <v>1789</v>
      </c>
      <c r="L35" s="5">
        <v>1709</v>
      </c>
      <c r="M35" s="5">
        <v>1129</v>
      </c>
      <c r="N35" s="8" t="s">
        <v>31</v>
      </c>
      <c r="O35" s="8" t="s">
        <v>62</v>
      </c>
      <c r="P35" s="5">
        <v>2567</v>
      </c>
      <c r="Q35" s="5">
        <v>2291</v>
      </c>
      <c r="R35" s="5">
        <v>2078</v>
      </c>
      <c r="S35" s="5">
        <v>1872</v>
      </c>
      <c r="T35" s="5">
        <v>1789</v>
      </c>
      <c r="U35" s="5">
        <v>1709</v>
      </c>
      <c r="V35" s="5">
        <v>1129</v>
      </c>
      <c r="W35" s="5">
        <v>1367</v>
      </c>
      <c r="X35" s="5">
        <v>1400</v>
      </c>
    </row>
    <row r="36" spans="1:24" ht="15.75">
      <c r="A36" s="1" t="s">
        <v>14</v>
      </c>
      <c r="B36" s="1" t="s">
        <v>56</v>
      </c>
      <c r="C36" s="5">
        <v>163</v>
      </c>
      <c r="D36" s="5">
        <v>789</v>
      </c>
      <c r="E36" s="5">
        <v>1326</v>
      </c>
      <c r="F36" s="5">
        <v>1341</v>
      </c>
      <c r="G36" s="5">
        <v>1348</v>
      </c>
      <c r="H36" s="5">
        <v>1372</v>
      </c>
      <c r="I36" s="5">
        <v>1310</v>
      </c>
      <c r="J36" s="5">
        <v>1211</v>
      </c>
      <c r="K36" s="5">
        <v>1209.883</v>
      </c>
      <c r="L36" s="5">
        <v>110.577</v>
      </c>
      <c r="M36" s="5">
        <v>737.647</v>
      </c>
      <c r="N36" s="8" t="s">
        <v>32</v>
      </c>
      <c r="O36" s="8" t="s">
        <v>63</v>
      </c>
      <c r="P36" s="5">
        <v>1348</v>
      </c>
      <c r="Q36" s="5">
        <v>1372</v>
      </c>
      <c r="R36" s="5">
        <v>1310</v>
      </c>
      <c r="S36" s="5">
        <v>1211</v>
      </c>
      <c r="T36" s="5">
        <v>1210</v>
      </c>
      <c r="U36" s="5">
        <v>1052</v>
      </c>
      <c r="V36" s="5">
        <v>738</v>
      </c>
      <c r="W36" s="5">
        <v>737</v>
      </c>
      <c r="X36" s="5">
        <v>752</v>
      </c>
    </row>
    <row r="37" spans="1:24" ht="15.75">
      <c r="A37" s="1" t="s">
        <v>15</v>
      </c>
      <c r="B37" s="1" t="s">
        <v>60</v>
      </c>
      <c r="C37" s="5">
        <v>128</v>
      </c>
      <c r="D37" s="5">
        <v>488</v>
      </c>
      <c r="E37" s="5">
        <v>813</v>
      </c>
      <c r="F37" s="5">
        <v>881</v>
      </c>
      <c r="G37" s="5">
        <v>931</v>
      </c>
      <c r="H37" s="5">
        <v>964</v>
      </c>
      <c r="I37" s="5">
        <v>1004</v>
      </c>
      <c r="J37" s="5">
        <v>1057</v>
      </c>
      <c r="K37" s="5">
        <v>1090</v>
      </c>
      <c r="L37" s="5">
        <v>1224</v>
      </c>
      <c r="M37" s="5">
        <v>1060</v>
      </c>
      <c r="N37" s="5">
        <f>813</f>
        <v>813</v>
      </c>
      <c r="O37" s="5">
        <f>881</f>
        <v>881</v>
      </c>
      <c r="P37" s="5">
        <v>931</v>
      </c>
      <c r="Q37" s="5">
        <v>964</v>
      </c>
      <c r="R37" s="5">
        <v>1004</v>
      </c>
      <c r="S37" s="5">
        <v>1057</v>
      </c>
      <c r="T37" s="5">
        <v>1090</v>
      </c>
      <c r="U37" s="5">
        <v>1224</v>
      </c>
      <c r="V37" s="5">
        <v>1060</v>
      </c>
      <c r="W37" s="5">
        <v>1182</v>
      </c>
      <c r="X37" s="5">
        <v>1300</v>
      </c>
    </row>
    <row r="38" spans="1:24" ht="15.75">
      <c r="A38" s="1" t="s">
        <v>14</v>
      </c>
      <c r="B38" s="1" t="s">
        <v>56</v>
      </c>
      <c r="C38" s="5">
        <v>31</v>
      </c>
      <c r="D38" s="5">
        <v>272</v>
      </c>
      <c r="E38" s="5">
        <v>802</v>
      </c>
      <c r="F38" s="5">
        <v>862</v>
      </c>
      <c r="G38" s="5">
        <v>974</v>
      </c>
      <c r="H38" s="5">
        <v>1077</v>
      </c>
      <c r="I38" s="5">
        <v>1118</v>
      </c>
      <c r="J38" s="5">
        <v>1201</v>
      </c>
      <c r="K38" s="5">
        <v>1220</v>
      </c>
      <c r="L38" s="5">
        <v>1432</v>
      </c>
      <c r="M38" s="5">
        <v>1222</v>
      </c>
      <c r="N38" s="5">
        <f>802</f>
        <v>802</v>
      </c>
      <c r="O38" s="5">
        <f>862</f>
        <v>862</v>
      </c>
      <c r="P38" s="5">
        <v>974</v>
      </c>
      <c r="Q38" s="5">
        <v>1077</v>
      </c>
      <c r="R38" s="5">
        <v>1118</v>
      </c>
      <c r="S38" s="5">
        <v>1201</v>
      </c>
      <c r="T38" s="5">
        <v>1220</v>
      </c>
      <c r="U38" s="5">
        <v>1432</v>
      </c>
      <c r="V38" s="5">
        <v>1222</v>
      </c>
      <c r="W38" s="5">
        <v>1355</v>
      </c>
      <c r="X38" s="5">
        <v>1428</v>
      </c>
    </row>
    <row r="39" spans="1:24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5"/>
    </row>
    <row r="40" spans="1:24" ht="15.75">
      <c r="A40" s="1" t="s">
        <v>16</v>
      </c>
      <c r="B40" s="1" t="s">
        <v>58</v>
      </c>
      <c r="C40" s="5">
        <v>2741</v>
      </c>
      <c r="D40" s="5">
        <v>3261</v>
      </c>
      <c r="E40" s="5">
        <v>2534</v>
      </c>
      <c r="F40" s="5">
        <v>3208</v>
      </c>
      <c r="G40" s="5">
        <v>3502</v>
      </c>
      <c r="H40" s="5">
        <v>3495</v>
      </c>
      <c r="I40" s="5">
        <v>3843</v>
      </c>
      <c r="J40" s="5">
        <v>3656</v>
      </c>
      <c r="K40" s="5">
        <v>4109</v>
      </c>
      <c r="L40" s="5">
        <v>4798</v>
      </c>
      <c r="M40" s="5">
        <v>4706</v>
      </c>
      <c r="N40" s="5">
        <v>4213</v>
      </c>
      <c r="O40" s="5">
        <v>3761</v>
      </c>
      <c r="P40" s="5">
        <v>3279</v>
      </c>
      <c r="Q40" s="5">
        <v>2876</v>
      </c>
      <c r="R40" s="5">
        <v>2684</v>
      </c>
      <c r="S40" s="5">
        <v>2820</v>
      </c>
      <c r="T40" s="5">
        <v>2636</v>
      </c>
      <c r="U40" s="5">
        <v>2398</v>
      </c>
      <c r="V40" s="5">
        <v>1978</v>
      </c>
      <c r="W40" s="5">
        <v>2038</v>
      </c>
      <c r="X40" s="5">
        <v>2068</v>
      </c>
    </row>
    <row r="41" spans="1:24" ht="15.75">
      <c r="A41" s="1" t="s">
        <v>28</v>
      </c>
      <c r="B41" s="1" t="s">
        <v>33</v>
      </c>
      <c r="C41" s="11">
        <v>10.6</v>
      </c>
      <c r="D41" s="11">
        <v>9.7</v>
      </c>
      <c r="E41" s="11">
        <v>9.8</v>
      </c>
      <c r="F41" s="11">
        <v>9.4</v>
      </c>
      <c r="G41" s="11">
        <v>9.9</v>
      </c>
      <c r="H41" s="11">
        <v>12.1</v>
      </c>
      <c r="I41" s="11">
        <v>11.6</v>
      </c>
      <c r="J41" s="11">
        <v>12.3</v>
      </c>
      <c r="K41" s="11">
        <v>10.3</v>
      </c>
      <c r="L41" s="11">
        <v>7.9</v>
      </c>
      <c r="M41" s="11">
        <v>5.8</v>
      </c>
      <c r="N41" s="11">
        <v>9.4</v>
      </c>
      <c r="O41" s="11">
        <v>11.3</v>
      </c>
      <c r="P41" s="11">
        <v>12.7</v>
      </c>
      <c r="Q41" s="11">
        <v>13.6</v>
      </c>
      <c r="R41" s="11">
        <v>16.2</v>
      </c>
      <c r="S41" s="11">
        <v>25.4</v>
      </c>
      <c r="T41" s="11">
        <v>19.7</v>
      </c>
      <c r="U41" s="11">
        <v>29.6</v>
      </c>
      <c r="V41" s="11">
        <v>39.4</v>
      </c>
      <c r="W41" s="11">
        <v>39</v>
      </c>
      <c r="X41" s="5">
        <v>41</v>
      </c>
    </row>
    <row r="42" spans="1:24" ht="15.75">
      <c r="A42" s="1" t="s">
        <v>29</v>
      </c>
      <c r="B42" s="1" t="s">
        <v>33</v>
      </c>
      <c r="C42" s="11">
        <v>86.3</v>
      </c>
      <c r="D42" s="11">
        <v>78</v>
      </c>
      <c r="E42" s="11">
        <v>70</v>
      </c>
      <c r="F42" s="11">
        <v>61.7</v>
      </c>
      <c r="G42" s="11">
        <v>57.9</v>
      </c>
      <c r="H42" s="11">
        <v>50.4</v>
      </c>
      <c r="I42" s="11">
        <v>49.4</v>
      </c>
      <c r="J42" s="11">
        <v>57.2</v>
      </c>
      <c r="K42" s="11">
        <v>58.3</v>
      </c>
      <c r="L42" s="11">
        <v>50.3</v>
      </c>
      <c r="M42" s="11">
        <v>63.6</v>
      </c>
      <c r="N42" s="11">
        <v>62.3</v>
      </c>
      <c r="O42" s="11">
        <v>56.5</v>
      </c>
      <c r="P42" s="11">
        <v>62.3</v>
      </c>
      <c r="Q42" s="11">
        <v>65.4</v>
      </c>
      <c r="R42" s="11">
        <v>67.9</v>
      </c>
      <c r="S42" s="11">
        <v>61.3</v>
      </c>
      <c r="T42" s="11">
        <v>68.6</v>
      </c>
      <c r="U42" s="11">
        <v>56.2</v>
      </c>
      <c r="V42" s="11">
        <v>50.8</v>
      </c>
      <c r="W42" s="11">
        <v>49</v>
      </c>
      <c r="X42" s="5">
        <v>45</v>
      </c>
    </row>
    <row r="43" spans="1:24" ht="15.75">
      <c r="A43" s="1" t="s">
        <v>34</v>
      </c>
      <c r="B43" s="1" t="s">
        <v>12</v>
      </c>
      <c r="C43" s="12" t="s">
        <v>64</v>
      </c>
      <c r="D43" s="11">
        <v>2.7</v>
      </c>
      <c r="E43" s="11">
        <v>8.8</v>
      </c>
      <c r="F43" s="11">
        <v>17.1</v>
      </c>
      <c r="G43" s="11">
        <v>20.7</v>
      </c>
      <c r="H43" s="11">
        <v>24.8</v>
      </c>
      <c r="I43" s="11">
        <v>27.8</v>
      </c>
      <c r="J43" s="11">
        <v>16.8</v>
      </c>
      <c r="K43" s="11">
        <v>14.1</v>
      </c>
      <c r="L43" s="11">
        <v>23.4</v>
      </c>
      <c r="M43" s="11">
        <v>9.7</v>
      </c>
      <c r="N43" s="11">
        <v>8.6</v>
      </c>
      <c r="O43" s="11">
        <v>9.9</v>
      </c>
      <c r="P43" s="11">
        <v>7.2</v>
      </c>
      <c r="Q43" s="11">
        <v>4.6</v>
      </c>
      <c r="R43" s="11">
        <v>2.8</v>
      </c>
      <c r="S43" s="11">
        <v>0.7</v>
      </c>
      <c r="T43" s="11">
        <v>0.6</v>
      </c>
      <c r="U43" s="11">
        <v>0.8</v>
      </c>
      <c r="V43" s="11">
        <v>0.9</v>
      </c>
      <c r="W43" s="11">
        <v>0</v>
      </c>
      <c r="X43" s="5">
        <v>0</v>
      </c>
    </row>
    <row r="44" spans="1:24" ht="15.75">
      <c r="A44" s="1" t="s">
        <v>13</v>
      </c>
      <c r="B44" s="1" t="s">
        <v>58</v>
      </c>
      <c r="C44" s="5">
        <v>2672</v>
      </c>
      <c r="D44" s="5">
        <v>3109</v>
      </c>
      <c r="E44" s="5">
        <v>2377</v>
      </c>
      <c r="F44" s="5">
        <v>3115</v>
      </c>
      <c r="G44" s="5">
        <v>3391</v>
      </c>
      <c r="H44" s="5">
        <v>3369</v>
      </c>
      <c r="I44" s="5">
        <v>3732</v>
      </c>
      <c r="J44" s="5">
        <v>3516</v>
      </c>
      <c r="K44" s="5">
        <v>3960</v>
      </c>
      <c r="L44" s="5">
        <v>4594</v>
      </c>
      <c r="M44" s="5">
        <v>4493</v>
      </c>
      <c r="N44" s="5">
        <v>3994</v>
      </c>
      <c r="O44" s="5">
        <v>3478</v>
      </c>
      <c r="P44" s="5">
        <v>3055</v>
      </c>
      <c r="Q44" s="5">
        <v>2639</v>
      </c>
      <c r="R44" s="5">
        <v>2420</v>
      </c>
      <c r="S44" s="5">
        <v>2552</v>
      </c>
      <c r="T44" s="5">
        <v>2382</v>
      </c>
      <c r="U44" s="5">
        <v>2078</v>
      </c>
      <c r="V44" s="5">
        <v>1646</v>
      </c>
      <c r="W44" s="5">
        <v>1665</v>
      </c>
      <c r="X44" s="5">
        <v>1630</v>
      </c>
    </row>
    <row r="45" spans="1:24" ht="15.75">
      <c r="A45" s="1" t="s">
        <v>14</v>
      </c>
      <c r="B45" s="1" t="s">
        <v>56</v>
      </c>
      <c r="C45" s="9">
        <v>320</v>
      </c>
      <c r="D45" s="5">
        <v>1452</v>
      </c>
      <c r="E45" s="5">
        <v>1003</v>
      </c>
      <c r="F45" s="5">
        <v>1174</v>
      </c>
      <c r="G45" s="5">
        <v>1068</v>
      </c>
      <c r="H45" s="5">
        <v>1079</v>
      </c>
      <c r="I45" s="5">
        <v>1169</v>
      </c>
      <c r="J45" s="5">
        <v>1137</v>
      </c>
      <c r="K45" s="5">
        <v>1526</v>
      </c>
      <c r="L45" s="5">
        <v>2090</v>
      </c>
      <c r="M45" s="5">
        <v>2145</v>
      </c>
      <c r="N45" s="5">
        <v>2137</v>
      </c>
      <c r="O45" s="5">
        <v>1841</v>
      </c>
      <c r="P45" s="5">
        <v>1902</v>
      </c>
      <c r="Q45" s="5">
        <v>2237</v>
      </c>
      <c r="R45" s="5">
        <v>1996</v>
      </c>
      <c r="S45" s="5">
        <v>2005</v>
      </c>
      <c r="T45" s="5">
        <v>1862</v>
      </c>
      <c r="U45" s="5">
        <v>1369</v>
      </c>
      <c r="V45" s="5">
        <v>904</v>
      </c>
      <c r="W45" s="5">
        <v>899</v>
      </c>
      <c r="X45" s="5">
        <v>925</v>
      </c>
    </row>
    <row r="46" spans="1:24" ht="15.75">
      <c r="A46" s="1" t="s">
        <v>15</v>
      </c>
      <c r="B46" s="1" t="s">
        <v>58</v>
      </c>
      <c r="C46" s="5">
        <v>69</v>
      </c>
      <c r="D46" s="5">
        <v>152</v>
      </c>
      <c r="E46" s="5">
        <v>157</v>
      </c>
      <c r="F46" s="5">
        <v>93</v>
      </c>
      <c r="G46" s="5">
        <v>112</v>
      </c>
      <c r="H46" s="5">
        <v>126</v>
      </c>
      <c r="I46" s="5">
        <v>111</v>
      </c>
      <c r="J46" s="5">
        <v>140</v>
      </c>
      <c r="K46" s="5">
        <v>149</v>
      </c>
      <c r="L46" s="5">
        <v>204</v>
      </c>
      <c r="M46" s="5">
        <v>213</v>
      </c>
      <c r="N46" s="5">
        <v>219</v>
      </c>
      <c r="O46" s="5">
        <v>283</v>
      </c>
      <c r="P46" s="5">
        <v>224</v>
      </c>
      <c r="Q46" s="5">
        <v>237</v>
      </c>
      <c r="R46" s="5">
        <v>264</v>
      </c>
      <c r="S46" s="5">
        <v>268</v>
      </c>
      <c r="T46" s="5">
        <v>253</v>
      </c>
      <c r="U46" s="5">
        <v>320</v>
      </c>
      <c r="V46" s="5">
        <v>332</v>
      </c>
      <c r="W46" s="5">
        <v>373</v>
      </c>
      <c r="X46" s="5">
        <v>438</v>
      </c>
    </row>
    <row r="47" spans="1:24" ht="15.75">
      <c r="A47" s="1" t="s">
        <v>14</v>
      </c>
      <c r="B47" s="1" t="s">
        <v>56</v>
      </c>
      <c r="C47" s="5">
        <v>36</v>
      </c>
      <c r="D47" s="5">
        <v>129</v>
      </c>
      <c r="E47" s="5">
        <v>92</v>
      </c>
      <c r="F47" s="5">
        <v>84</v>
      </c>
      <c r="G47" s="5">
        <v>98</v>
      </c>
      <c r="H47" s="5">
        <v>101</v>
      </c>
      <c r="I47" s="5">
        <v>91</v>
      </c>
      <c r="J47" s="5">
        <v>98</v>
      </c>
      <c r="K47" s="5">
        <v>118</v>
      </c>
      <c r="L47" s="5">
        <v>160</v>
      </c>
      <c r="M47" s="5">
        <v>223</v>
      </c>
      <c r="N47" s="5">
        <v>252</v>
      </c>
      <c r="O47" s="5">
        <v>234</v>
      </c>
      <c r="P47" s="5">
        <v>238</v>
      </c>
      <c r="Q47" s="5">
        <v>253</v>
      </c>
      <c r="R47" s="5">
        <v>282</v>
      </c>
      <c r="S47" s="5">
        <v>283</v>
      </c>
      <c r="T47" s="5">
        <v>249</v>
      </c>
      <c r="U47" s="5">
        <v>307</v>
      </c>
      <c r="V47" s="5">
        <v>312</v>
      </c>
      <c r="W47" s="5">
        <v>330</v>
      </c>
      <c r="X47" s="5">
        <v>393</v>
      </c>
    </row>
    <row r="48" spans="1:24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5"/>
    </row>
    <row r="49" spans="1:24" ht="15.75">
      <c r="A49" s="1" t="s">
        <v>18</v>
      </c>
      <c r="B49" s="1" t="s">
        <v>20</v>
      </c>
      <c r="C49" s="5">
        <v>2433</v>
      </c>
      <c r="D49" s="5">
        <v>4241</v>
      </c>
      <c r="E49" s="5">
        <v>3630</v>
      </c>
      <c r="F49" s="5">
        <v>3494</v>
      </c>
      <c r="G49" s="5">
        <v>3786</v>
      </c>
      <c r="H49" s="5">
        <v>3542</v>
      </c>
      <c r="I49" s="5">
        <v>3290</v>
      </c>
      <c r="J49" s="5">
        <v>3972</v>
      </c>
      <c r="K49" s="5">
        <v>4111</v>
      </c>
      <c r="L49" s="5">
        <v>4239</v>
      </c>
      <c r="M49" s="5">
        <v>4713</v>
      </c>
      <c r="N49" s="5">
        <v>5163</v>
      </c>
      <c r="O49" s="5">
        <v>6435</v>
      </c>
      <c r="P49" s="5">
        <v>7021</v>
      </c>
      <c r="Q49" s="5">
        <v>6835</v>
      </c>
      <c r="R49" s="5">
        <v>7536</v>
      </c>
      <c r="S49" s="5">
        <v>7621</v>
      </c>
      <c r="T49" s="5">
        <v>9118</v>
      </c>
      <c r="U49" s="5">
        <v>10368</v>
      </c>
      <c r="V49" s="5">
        <v>9103</v>
      </c>
      <c r="W49" s="5">
        <v>9477</v>
      </c>
      <c r="X49" s="5">
        <v>10003</v>
      </c>
    </row>
    <row r="50" spans="1:24" ht="15.75">
      <c r="A50" s="1" t="s">
        <v>21</v>
      </c>
      <c r="B50" s="1" t="s">
        <v>56</v>
      </c>
      <c r="C50" s="5">
        <v>602</v>
      </c>
      <c r="D50" s="5">
        <v>2773</v>
      </c>
      <c r="E50" s="5">
        <v>2891</v>
      </c>
      <c r="F50" s="5">
        <v>2589</v>
      </c>
      <c r="G50" s="5">
        <v>2481</v>
      </c>
      <c r="H50" s="5">
        <v>2552</v>
      </c>
      <c r="I50" s="5">
        <v>2266</v>
      </c>
      <c r="J50" s="5">
        <v>2488</v>
      </c>
      <c r="K50" s="5">
        <v>2280</v>
      </c>
      <c r="L50" s="5">
        <v>3753</v>
      </c>
      <c r="M50" s="5">
        <v>4261</v>
      </c>
      <c r="N50" s="5">
        <v>5035</v>
      </c>
      <c r="O50" s="5">
        <v>6006</v>
      </c>
      <c r="P50" s="5">
        <v>6392</v>
      </c>
      <c r="Q50" s="5">
        <v>6541</v>
      </c>
      <c r="R50" s="5">
        <v>5780</v>
      </c>
      <c r="S50" s="5">
        <v>9680</v>
      </c>
      <c r="T50" s="5">
        <v>9725</v>
      </c>
      <c r="U50" s="5">
        <v>10191</v>
      </c>
      <c r="V50" s="5">
        <v>9831</v>
      </c>
      <c r="W50" s="5">
        <v>9780</v>
      </c>
      <c r="X50" s="5">
        <v>6872</v>
      </c>
    </row>
    <row r="51" spans="1:24" ht="15.75">
      <c r="A51" s="1" t="s">
        <v>22</v>
      </c>
      <c r="B51" s="1" t="s">
        <v>20</v>
      </c>
      <c r="C51" s="5">
        <v>3095</v>
      </c>
      <c r="D51" s="5">
        <v>3806</v>
      </c>
      <c r="E51" s="5">
        <v>3678</v>
      </c>
      <c r="F51" s="5">
        <v>3395</v>
      </c>
      <c r="G51" s="5">
        <v>3644</v>
      </c>
      <c r="H51" s="5">
        <v>3594</v>
      </c>
      <c r="I51" s="5">
        <v>3795</v>
      </c>
      <c r="J51" s="5">
        <v>4458</v>
      </c>
      <c r="K51" s="5">
        <v>4889</v>
      </c>
      <c r="L51" s="5">
        <v>5528</v>
      </c>
      <c r="M51" s="5">
        <v>5766</v>
      </c>
      <c r="N51" s="5">
        <v>5905</v>
      </c>
      <c r="O51" s="5">
        <v>6338</v>
      </c>
      <c r="P51" s="5">
        <v>7222</v>
      </c>
      <c r="Q51" s="5">
        <v>6499</v>
      </c>
      <c r="R51" s="5">
        <v>6728</v>
      </c>
      <c r="S51" s="5">
        <v>8261</v>
      </c>
      <c r="T51" s="5">
        <v>7170</v>
      </c>
      <c r="U51" s="5">
        <v>6990</v>
      </c>
      <c r="V51" s="5">
        <v>6025</v>
      </c>
      <c r="W51" s="5">
        <v>5936</v>
      </c>
      <c r="X51" s="5">
        <v>6409</v>
      </c>
    </row>
    <row r="52" spans="1:24" ht="15.75">
      <c r="A52" s="1" t="s">
        <v>21</v>
      </c>
      <c r="B52" s="1" t="s">
        <v>56</v>
      </c>
      <c r="C52" s="1">
        <v>464</v>
      </c>
      <c r="D52" s="5">
        <v>1652</v>
      </c>
      <c r="E52" s="5">
        <v>1661</v>
      </c>
      <c r="F52" s="5">
        <v>1415</v>
      </c>
      <c r="G52" s="5">
        <v>1362</v>
      </c>
      <c r="H52" s="5">
        <v>1502</v>
      </c>
      <c r="I52" s="5">
        <v>1354</v>
      </c>
      <c r="J52" s="5">
        <v>1662</v>
      </c>
      <c r="K52" s="5">
        <v>2259</v>
      </c>
      <c r="L52" s="5">
        <v>2915</v>
      </c>
      <c r="M52" s="5">
        <v>3513</v>
      </c>
      <c r="N52" s="5">
        <v>3156</v>
      </c>
      <c r="O52" s="5">
        <v>2800</v>
      </c>
      <c r="P52" s="5">
        <v>3114</v>
      </c>
      <c r="Q52" s="5">
        <v>2389</v>
      </c>
      <c r="R52" s="5">
        <v>2833</v>
      </c>
      <c r="S52" s="5">
        <v>4537</v>
      </c>
      <c r="T52" s="5">
        <v>3174</v>
      </c>
      <c r="U52" s="5">
        <v>2981</v>
      </c>
      <c r="V52" s="5">
        <v>2538</v>
      </c>
      <c r="W52" s="5">
        <v>2543</v>
      </c>
      <c r="X52" s="5">
        <v>3277</v>
      </c>
    </row>
    <row r="53" spans="1:24" ht="15.75">
      <c r="A53" s="1" t="s">
        <v>24</v>
      </c>
      <c r="B53" s="1" t="s">
        <v>65</v>
      </c>
      <c r="C53" s="5">
        <v>172</v>
      </c>
      <c r="D53" s="5">
        <v>413</v>
      </c>
      <c r="E53" s="5">
        <v>733</v>
      </c>
      <c r="F53" s="5">
        <v>493</v>
      </c>
      <c r="G53" s="5">
        <v>615</v>
      </c>
      <c r="H53" s="5">
        <v>408</v>
      </c>
      <c r="I53" s="5">
        <v>365</v>
      </c>
      <c r="J53" s="5">
        <v>676</v>
      </c>
      <c r="K53" s="5">
        <v>855</v>
      </c>
      <c r="L53" s="5">
        <v>1108</v>
      </c>
      <c r="M53" s="5">
        <v>1562</v>
      </c>
      <c r="N53" s="5">
        <v>1766</v>
      </c>
      <c r="O53" s="5">
        <v>1553</v>
      </c>
      <c r="P53" s="5">
        <v>1760</v>
      </c>
      <c r="Q53" s="5">
        <v>1677</v>
      </c>
      <c r="R53" s="5">
        <v>1455</v>
      </c>
      <c r="S53" s="5">
        <v>1517</v>
      </c>
      <c r="T53" s="5">
        <v>1499</v>
      </c>
      <c r="U53" s="5">
        <v>1802</v>
      </c>
      <c r="V53" s="5">
        <v>970</v>
      </c>
      <c r="W53" s="5">
        <v>797</v>
      </c>
      <c r="X53" s="5">
        <v>754</v>
      </c>
    </row>
    <row r="54" spans="1:24" ht="15.75">
      <c r="A54" s="1" t="s">
        <v>21</v>
      </c>
      <c r="B54" s="1" t="s">
        <v>56</v>
      </c>
      <c r="C54" s="5">
        <v>16</v>
      </c>
      <c r="D54" s="5">
        <v>108</v>
      </c>
      <c r="E54" s="5">
        <v>178</v>
      </c>
      <c r="F54" s="5">
        <v>117</v>
      </c>
      <c r="G54" s="5">
        <v>143</v>
      </c>
      <c r="H54" s="5">
        <v>94</v>
      </c>
      <c r="I54" s="5">
        <v>86</v>
      </c>
      <c r="J54" s="5">
        <v>150</v>
      </c>
      <c r="K54" s="5">
        <v>194</v>
      </c>
      <c r="L54" s="5">
        <v>247</v>
      </c>
      <c r="M54" s="5">
        <v>292</v>
      </c>
      <c r="N54" s="5">
        <v>337</v>
      </c>
      <c r="O54" s="5">
        <v>295</v>
      </c>
      <c r="P54" s="5">
        <v>366</v>
      </c>
      <c r="Q54" s="5">
        <v>402</v>
      </c>
      <c r="R54" s="5">
        <v>351</v>
      </c>
      <c r="S54" s="5">
        <v>367</v>
      </c>
      <c r="T54" s="5">
        <v>338</v>
      </c>
      <c r="U54" s="5">
        <v>418</v>
      </c>
      <c r="V54" s="5">
        <v>245</v>
      </c>
      <c r="W54" s="5">
        <v>210</v>
      </c>
      <c r="X54" s="5">
        <v>212</v>
      </c>
    </row>
    <row r="55" spans="1:24" ht="15.75">
      <c r="A55" s="3" t="s">
        <v>0</v>
      </c>
      <c r="B55" s="3" t="s">
        <v>0</v>
      </c>
      <c r="C55" s="3" t="s">
        <v>0</v>
      </c>
      <c r="D55" s="3" t="s">
        <v>0</v>
      </c>
      <c r="E55" s="3" t="s">
        <v>0</v>
      </c>
      <c r="F55" s="3" t="s">
        <v>0</v>
      </c>
      <c r="G55" s="3" t="s">
        <v>0</v>
      </c>
      <c r="H55" s="3" t="s">
        <v>0</v>
      </c>
      <c r="I55" s="3" t="s">
        <v>0</v>
      </c>
      <c r="J55" s="3" t="s">
        <v>0</v>
      </c>
      <c r="K55" s="3" t="s">
        <v>0</v>
      </c>
      <c r="L55" s="3" t="s">
        <v>0</v>
      </c>
      <c r="M55" s="3" t="s">
        <v>0</v>
      </c>
      <c r="N55" s="3" t="s">
        <v>0</v>
      </c>
      <c r="O55" s="3" t="s">
        <v>0</v>
      </c>
      <c r="P55" s="3" t="s">
        <v>0</v>
      </c>
      <c r="Q55" s="3" t="s">
        <v>0</v>
      </c>
      <c r="R55" s="3" t="s">
        <v>0</v>
      </c>
      <c r="S55" s="3" t="s">
        <v>0</v>
      </c>
      <c r="T55" s="3" t="s">
        <v>0</v>
      </c>
      <c r="U55" s="3" t="s">
        <v>0</v>
      </c>
      <c r="V55" s="3" t="s">
        <v>0</v>
      </c>
      <c r="W55" s="3" t="s">
        <v>0</v>
      </c>
      <c r="X55" s="3" t="s">
        <v>0</v>
      </c>
    </row>
    <row r="56" spans="1:24" ht="15.75">
      <c r="A56" s="1" t="s">
        <v>35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>
      <c r="A57" s="1" t="s">
        <v>36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>
      <c r="A58" s="1" t="s">
        <v>37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>
      <c r="A59" s="1" t="s">
        <v>38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>
      <c r="A60" s="1" t="s">
        <v>39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>
      <c r="A61" s="1" t="s">
        <v>40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>
      <c r="A62" s="1" t="s">
        <v>41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>
      <c r="A63" s="1" t="s">
        <v>42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>
      <c r="A65" s="1" t="s">
        <v>43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>
      <c r="A66" s="1" t="s">
        <v>44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>
      <c r="A67" s="1" t="s">
        <v>45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>
      <c r="A68" s="1" t="s">
        <v>46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>
      <c r="A70" s="1" t="s">
        <v>47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>
      <c r="A71" s="1" t="s">
        <v>48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Selected Timber Products--Imports and Exports</dc:title>
  <dc:subject/>
  <dc:creator>US Census Bureau</dc:creator>
  <cp:keywords/>
  <dc:description/>
  <cp:lastModifiedBy>mulli320</cp:lastModifiedBy>
  <cp:lastPrinted>2007-06-07T19:21:52Z</cp:lastPrinted>
  <dcterms:created xsi:type="dcterms:W3CDTF">2006-03-15T17:00:38Z</dcterms:created>
  <dcterms:modified xsi:type="dcterms:W3CDTF">2008-11-07T18:40:51Z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