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DATABASE">'Data'!$A$1:$A$1</definedName>
    <definedName name="DATABASE_MI">'Data'!$A$1:$A$1</definedName>
    <definedName name="_xlnm.Print_Area" localSheetId="0">'Data'!$A$1:$K$60</definedName>
    <definedName name="_xlnm.Print_Area">'Data'!$A$1:$D$62</definedName>
    <definedName name="PRINT_AREA_MI">'Data'!$A$1:$B$62</definedName>
  </definedNames>
  <calcPr fullCalcOnLoad="1"/>
</workbook>
</file>

<file path=xl/sharedStrings.xml><?xml version="1.0" encoding="utf-8"?>
<sst xmlns="http://schemas.openxmlformats.org/spreadsheetml/2006/main" count="164" uniqueCount="59">
  <si>
    <t>costs, and so forth, and represent funds given to students]</t>
  </si>
  <si>
    <t>1994</t>
  </si>
  <si>
    <t>1995</t>
  </si>
  <si>
    <t>1996</t>
  </si>
  <si>
    <t>1997</t>
  </si>
  <si>
    <t>1998</t>
  </si>
  <si>
    <t>1999</t>
  </si>
  <si>
    <t>2000</t>
  </si>
  <si>
    <t>2002</t>
  </si>
  <si>
    <t>$del sum funds</t>
  </si>
  <si>
    <t>$del sum awards</t>
  </si>
  <si>
    <t>FUNDS UTILIZED (millions of dollars)</t>
  </si>
  <si>
    <t xml:space="preserve">    Total</t>
  </si>
  <si>
    <t>Federal Pell Grants</t>
  </si>
  <si>
    <t>Federal Supplemental Educational Opportunity Grant</t>
  </si>
  <si>
    <t>Federal Work-Study</t>
  </si>
  <si>
    <t>Federal Perkins Loan</t>
  </si>
  <si>
    <t>Federal Direct Student Loan (FDSL)</t>
  </si>
  <si>
    <t>Federal Family Education Loans (FFEL)</t>
  </si>
  <si>
    <t>NUMBER OF AWARDS (1,000)</t>
  </si>
  <si>
    <t>AVERAGE AWARD (dollars)</t>
  </si>
  <si>
    <t>COHORT DEFAULT RATE \1</t>
  </si>
  <si>
    <t>(NA)</t>
  </si>
  <si>
    <t>FFEL/FDSL Combined Rates</t>
  </si>
  <si>
    <t>FFEL/FDSL Combined Rates \2</t>
  </si>
  <si>
    <t>NA Not available.</t>
  </si>
  <si>
    <t>\1 As of June 30. Represents the percent of borrowers</t>
  </si>
  <si>
    <t xml:space="preserve">entering repayment status in year shown who defaulted in the </t>
  </si>
  <si>
    <t>following year.</t>
  </si>
  <si>
    <t>\2 Prior to 1995, this rate was FFEL-only.</t>
  </si>
  <si>
    <t>Source: U.S. Dept. of Education, Office of Postsecondary Education,</t>
  </si>
  <si>
    <t>unpublished data.</t>
  </si>
  <si>
    <t>$del Total</t>
  </si>
  <si>
    <t>$del Federal Pell Grants</t>
  </si>
  <si>
    <t>$del Federal Supplemental</t>
  </si>
  <si>
    <t>$del Federal Work-Study</t>
  </si>
  <si>
    <t>$del Federal Perkins Loan</t>
  </si>
  <si>
    <t>$del Federal Direct Student Loan (FDSL)</t>
  </si>
  <si>
    <t>$del Federal Family Education Loans (FFEL)</t>
  </si>
  <si>
    <t>Type of assistance</t>
  </si>
  <si>
    <t>SYMBOL</t>
  </si>
  <si>
    <t>FOOTNOTES</t>
  </si>
  <si>
    <t>estimate</t>
  </si>
  <si>
    <r>
      <t>[</t>
    </r>
    <r>
      <rPr>
        <b/>
        <sz val="12"/>
        <rFont val="Courier New"/>
        <family val="3"/>
      </rPr>
      <t xml:space="preserve">For award years July 1 of year shown to the following June 30 (32,683 represents </t>
    </r>
  </si>
  <si>
    <r>
      <t>$32,683,000,000).</t>
    </r>
    <r>
      <rPr>
        <sz val="12"/>
        <rFont val="Courier New"/>
        <family val="3"/>
      </rPr>
      <t xml:space="preserve"> Funds utilized exclude operating</t>
    </r>
  </si>
  <si>
    <t>(X)</t>
  </si>
  <si>
    <t xml:space="preserve">[For award years July 1 of year shown to the following June 30 (35,477 represents </t>
  </si>
  <si>
    <t>$35,477,000,000). Funds utilized exclude operating</t>
  </si>
  <si>
    <t>Academic Competitiveness Grants</t>
  </si>
  <si>
    <t>SMART\1 Grants</t>
  </si>
  <si>
    <t>COHORT DEFAULT RATE \2</t>
  </si>
  <si>
    <t>\1 National Science and Mathematics Access to Retain Talent.</t>
  </si>
  <si>
    <t>\2 As of June 30. Represents the percent of borrowers</t>
  </si>
  <si>
    <t>X Not applicable.</t>
  </si>
  <si>
    <t>Back to data</t>
  </si>
  <si>
    <t>HEADNOTE</t>
  </si>
  <si>
    <t>See notes</t>
  </si>
  <si>
    <t>Federal Student Financial Assistance</t>
  </si>
  <si>
    <r>
      <t xml:space="preserve">Table 280. </t>
    </r>
    <r>
      <rPr>
        <b/>
        <sz val="12"/>
        <rFont val="Courier New"/>
        <family val="3"/>
      </rPr>
      <t>Federal Student Financial Assistance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</si>
</sst>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0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3" fontId="0" fillId="0" borderId="0" xfId="0" applyAlignment="1">
      <alignment/>
    </xf>
    <xf numFmtId="3" fontId="4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0" fillId="0" borderId="1" xfId="0" applyFont="1" applyBorder="1" applyAlignment="1">
      <alignment/>
    </xf>
    <xf numFmtId="1" fontId="8" fillId="0" borderId="0" xfId="0" applyNumberFormat="1" applyFont="1" applyAlignment="1">
      <alignment/>
    </xf>
    <xf numFmtId="3" fontId="8" fillId="0" borderId="0" xfId="0" applyFont="1" applyAlignment="1">
      <alignment/>
    </xf>
    <xf numFmtId="3" fontId="9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 horizontal="fill"/>
    </xf>
    <xf numFmtId="3" fontId="0" fillId="0" borderId="0" xfId="0" applyNumberFormat="1" applyFont="1" applyAlignment="1">
      <alignment horizontal="right"/>
    </xf>
    <xf numFmtId="3" fontId="0" fillId="0" borderId="4" xfId="0" applyNumberFormat="1" applyFont="1" applyBorder="1" applyAlignment="1">
      <alignment horizontal="fill"/>
    </xf>
    <xf numFmtId="3" fontId="0" fillId="0" borderId="5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4" xfId="0" applyFont="1" applyBorder="1" applyAlignment="1">
      <alignment/>
    </xf>
    <xf numFmtId="3" fontId="0" fillId="0" borderId="0" xfId="0" applyNumberFormat="1" applyFont="1" applyAlignment="1">
      <alignment horizontal="fill"/>
    </xf>
    <xf numFmtId="3" fontId="10" fillId="0" borderId="0" xfId="16" applyNumberFormat="1" applyFont="1" applyAlignment="1">
      <alignment/>
    </xf>
    <xf numFmtId="3" fontId="0" fillId="0" borderId="0" xfId="0" applyNumberFormat="1" applyFont="1" applyAlignment="1">
      <alignment horizontal="left" vertical="justify"/>
    </xf>
    <xf numFmtId="3" fontId="11" fillId="0" borderId="0" xfId="0" applyNumberFormat="1" applyFont="1" applyAlignment="1">
      <alignment horizontal="left" vertical="justify"/>
    </xf>
    <xf numFmtId="3" fontId="0" fillId="0" borderId="0" xfId="0" applyNumberFormat="1" applyFont="1" applyAlignment="1">
      <alignment horizontal="left"/>
    </xf>
    <xf numFmtId="3" fontId="0" fillId="0" borderId="0" xfId="0" applyFont="1" applyAlignment="1">
      <alignment horizontal="left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Font="1" applyAlignment="1">
      <alignment vertical="center"/>
    </xf>
    <xf numFmtId="3" fontId="9" fillId="0" borderId="0" xfId="0" applyFont="1" applyAlignment="1">
      <alignment vertical="center"/>
    </xf>
    <xf numFmtId="3" fontId="9" fillId="0" borderId="0" xfId="0" applyFont="1" applyAlignment="1">
      <alignment horizontal="right" vertical="center"/>
    </xf>
    <xf numFmtId="3" fontId="0" fillId="0" borderId="1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72" fontId="0" fillId="0" borderId="1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173" fontId="9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173" fontId="0" fillId="0" borderId="0" xfId="0" applyNumberFormat="1" applyFont="1" applyAlignment="1">
      <alignment horizontal="right" vertical="center"/>
    </xf>
    <xf numFmtId="173" fontId="9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left" vertical="center" indent="1"/>
    </xf>
    <xf numFmtId="172" fontId="0" fillId="0" borderId="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left" vertical="center" indent="1"/>
    </xf>
    <xf numFmtId="172" fontId="0" fillId="0" borderId="4" xfId="0" applyNumberFormat="1" applyFont="1" applyBorder="1" applyAlignment="1">
      <alignment vertical="center"/>
    </xf>
    <xf numFmtId="173" fontId="0" fillId="0" borderId="4" xfId="0" applyNumberFormat="1" applyFont="1" applyBorder="1" applyAlignment="1">
      <alignment vertical="center"/>
    </xf>
    <xf numFmtId="173" fontId="0" fillId="0" borderId="4" xfId="0" applyNumberFormat="1" applyFont="1" applyBorder="1" applyAlignment="1">
      <alignment horizontal="right" vertical="center"/>
    </xf>
    <xf numFmtId="173" fontId="9" fillId="0" borderId="4" xfId="0" applyNumberFormat="1" applyFont="1" applyBorder="1" applyAlignment="1">
      <alignment horizontal="right" vertical="center"/>
    </xf>
    <xf numFmtId="173" fontId="9" fillId="0" borderId="4" xfId="0" applyNumberFormat="1" applyFont="1" applyBorder="1" applyAlignment="1">
      <alignment vertical="center"/>
    </xf>
    <xf numFmtId="172" fontId="9" fillId="0" borderId="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/>
    </xf>
    <xf numFmtId="3" fontId="9" fillId="0" borderId="6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172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10" fillId="0" borderId="0" xfId="16" applyFont="1" applyAlignment="1">
      <alignment horizontal="left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0" fillId="0" borderId="4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tabSelected="1" showOutlineSymbols="0" zoomScale="75" zoomScaleNormal="75" zoomScaleSheetLayoutView="87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8.69921875" defaultRowHeight="15.75"/>
  <cols>
    <col min="1" max="1" width="50.69921875" style="2" customWidth="1"/>
    <col min="2" max="10" width="10.69921875" style="2" customWidth="1"/>
    <col min="11" max="11" width="10" style="2" customWidth="1"/>
    <col min="12" max="12" width="12.19921875" style="2" bestFit="1" customWidth="1"/>
    <col min="13" max="16384" width="8.69921875" style="2" customWidth="1"/>
  </cols>
  <sheetData>
    <row r="1" ht="15.75" customHeight="1">
      <c r="A1" s="41" t="s">
        <v>58</v>
      </c>
    </row>
    <row r="2" ht="15.75">
      <c r="A2" s="42"/>
    </row>
    <row r="3" ht="15.75">
      <c r="A3" s="72" t="s">
        <v>56</v>
      </c>
    </row>
    <row r="4" ht="15.75">
      <c r="A4" s="40"/>
    </row>
    <row r="5" spans="1:11" ht="15.75">
      <c r="A5" s="73" t="s">
        <v>39</v>
      </c>
      <c r="B5" s="28"/>
      <c r="C5" s="27"/>
      <c r="D5" s="27"/>
      <c r="E5" s="27"/>
      <c r="F5" s="27"/>
      <c r="G5" s="27"/>
      <c r="H5" s="27"/>
      <c r="I5" s="27"/>
      <c r="J5" s="27"/>
      <c r="K5" s="27"/>
    </row>
    <row r="6" spans="1:11" ht="16.5">
      <c r="A6" s="74"/>
      <c r="B6" s="8" t="s">
        <v>2</v>
      </c>
      <c r="C6" s="5" t="s">
        <v>7</v>
      </c>
      <c r="D6" s="6">
        <v>2001</v>
      </c>
      <c r="E6" s="7" t="s">
        <v>8</v>
      </c>
      <c r="F6" s="19">
        <v>2003</v>
      </c>
      <c r="G6" s="19">
        <v>2004</v>
      </c>
      <c r="H6" s="19">
        <v>2005</v>
      </c>
      <c r="I6" s="19">
        <v>2006</v>
      </c>
      <c r="J6" s="19">
        <v>2007</v>
      </c>
      <c r="K6" s="19">
        <v>2008</v>
      </c>
    </row>
    <row r="7" spans="1:11" ht="15.75">
      <c r="A7" s="74"/>
      <c r="B7" s="18"/>
      <c r="E7" s="29"/>
      <c r="F7" s="29"/>
      <c r="G7" s="29"/>
      <c r="H7" s="29"/>
      <c r="I7" s="29"/>
      <c r="J7" s="29" t="s">
        <v>42</v>
      </c>
      <c r="K7" s="29" t="s">
        <v>42</v>
      </c>
    </row>
    <row r="8" spans="1:11" ht="15.75">
      <c r="A8" s="75"/>
      <c r="B8" s="31"/>
      <c r="C8" s="30"/>
      <c r="D8" s="30"/>
      <c r="E8" s="30"/>
      <c r="F8" s="30"/>
      <c r="G8" s="30"/>
      <c r="H8" s="30"/>
      <c r="I8" s="30"/>
      <c r="J8" s="30"/>
      <c r="K8" s="30"/>
    </row>
    <row r="9" spans="1:11" ht="15.75" customHeight="1" hidden="1">
      <c r="A9" s="10" t="s">
        <v>9</v>
      </c>
      <c r="B9" s="71">
        <f>SUM(B22:B29)-B21</f>
        <v>0</v>
      </c>
      <c r="C9" s="71">
        <f aca="true" t="shared" si="0" ref="C9:K9">SUM(C22:C29)-C21</f>
        <v>0</v>
      </c>
      <c r="D9" s="71">
        <f t="shared" si="0"/>
        <v>0</v>
      </c>
      <c r="E9" s="71">
        <f t="shared" si="0"/>
        <v>0</v>
      </c>
      <c r="F9" s="71">
        <f t="shared" si="0"/>
        <v>0</v>
      </c>
      <c r="G9" s="71">
        <f t="shared" si="0"/>
        <v>0</v>
      </c>
      <c r="H9" s="71">
        <f t="shared" si="0"/>
        <v>0</v>
      </c>
      <c r="I9" s="71">
        <f t="shared" si="0"/>
        <v>0</v>
      </c>
      <c r="J9" s="71">
        <f t="shared" si="0"/>
        <v>0</v>
      </c>
      <c r="K9" s="71">
        <f t="shared" si="0"/>
        <v>0</v>
      </c>
    </row>
    <row r="10" spans="1:11" ht="15.75" customHeight="1" hidden="1">
      <c r="A10" s="10" t="s">
        <v>10</v>
      </c>
      <c r="B10" s="71">
        <f>SUM(B34:B41)-B33</f>
        <v>0</v>
      </c>
      <c r="C10" s="71">
        <f aca="true" t="shared" si="1" ref="C10:K10">SUM(C34:C41)-C33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</row>
    <row r="11" spans="1:11" ht="15.75" customHeight="1" hidden="1">
      <c r="A11" s="10" t="s">
        <v>32</v>
      </c>
      <c r="B11" s="71">
        <f>((B21/B33)*1000)-B45</f>
        <v>0</v>
      </c>
      <c r="C11" s="71">
        <f aca="true" t="shared" si="2" ref="C11:K11">((C21/C33)*1000)-C45</f>
        <v>0</v>
      </c>
      <c r="D11" s="71">
        <f t="shared" si="2"/>
        <v>0</v>
      </c>
      <c r="E11" s="71">
        <f t="shared" si="2"/>
        <v>0</v>
      </c>
      <c r="F11" s="71">
        <f t="shared" si="2"/>
        <v>0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</row>
    <row r="12" spans="1:11" ht="15.75" customHeight="1" hidden="1">
      <c r="A12" s="10" t="s">
        <v>33</v>
      </c>
      <c r="B12" s="71">
        <f>((B22/B34)*1000)-B46</f>
        <v>0</v>
      </c>
      <c r="C12" s="71">
        <f aca="true" t="shared" si="3" ref="C12:K12">((C22/C34)*1000)-C46</f>
        <v>0</v>
      </c>
      <c r="D12" s="71">
        <f t="shared" si="3"/>
        <v>0</v>
      </c>
      <c r="E12" s="71">
        <f t="shared" si="3"/>
        <v>0.09085402786195118</v>
      </c>
      <c r="F12" s="71">
        <f t="shared" si="3"/>
        <v>-0.3399494064992723</v>
      </c>
      <c r="G12" s="71">
        <f t="shared" si="3"/>
        <v>0.20422004521469717</v>
      </c>
      <c r="H12" s="71">
        <f t="shared" si="3"/>
        <v>0.551190245790167</v>
      </c>
      <c r="I12" s="71">
        <f t="shared" si="3"/>
        <v>-0.4898354307842965</v>
      </c>
      <c r="J12" s="71">
        <f t="shared" si="3"/>
        <v>0.20022753128569093</v>
      </c>
      <c r="K12" s="71">
        <f t="shared" si="3"/>
        <v>0.3541438481197474</v>
      </c>
    </row>
    <row r="13" spans="1:11" ht="15.75" customHeight="1" hidden="1">
      <c r="A13" s="10" t="s">
        <v>34</v>
      </c>
      <c r="B13" s="71">
        <f>((B25/B37)*1000)-B49</f>
        <v>0</v>
      </c>
      <c r="C13" s="71">
        <f aca="true" t="shared" si="4" ref="C13:K13">((C25/C37)*1000)-C49</f>
        <v>0</v>
      </c>
      <c r="D13" s="71">
        <f t="shared" si="4"/>
        <v>0</v>
      </c>
      <c r="E13" s="71">
        <f t="shared" si="4"/>
        <v>-0.0753323485968167</v>
      </c>
      <c r="F13" s="71">
        <f t="shared" si="4"/>
        <v>0.01871850251984597</v>
      </c>
      <c r="G13" s="71">
        <f t="shared" si="4"/>
        <v>-2.607954545454618</v>
      </c>
      <c r="H13" s="71">
        <f t="shared" si="4"/>
        <v>-0.08174770965467815</v>
      </c>
      <c r="I13" s="71">
        <f t="shared" si="4"/>
        <v>0.1736062103035465</v>
      </c>
      <c r="J13" s="71">
        <f t="shared" si="4"/>
        <v>0.29130775254509444</v>
      </c>
      <c r="K13" s="71">
        <f t="shared" si="4"/>
        <v>0.1434262948206424</v>
      </c>
    </row>
    <row r="14" spans="1:11" ht="15.75" customHeight="1" hidden="1">
      <c r="A14" s="10" t="s">
        <v>35</v>
      </c>
      <c r="B14" s="71">
        <f>((B26/B38)*1000)-B50</f>
        <v>0</v>
      </c>
      <c r="C14" s="71">
        <f aca="true" t="shared" si="5" ref="C14:K14">((C26/C38)*1000)-C50</f>
        <v>0</v>
      </c>
      <c r="D14" s="71">
        <f t="shared" si="5"/>
        <v>0</v>
      </c>
      <c r="E14" s="71">
        <f t="shared" si="5"/>
        <v>-0.6772068511197631</v>
      </c>
      <c r="F14" s="71">
        <f t="shared" si="5"/>
        <v>0.6439790575916504</v>
      </c>
      <c r="G14" s="71">
        <f t="shared" si="5"/>
        <v>0.947506561679802</v>
      </c>
      <c r="H14" s="71">
        <f t="shared" si="5"/>
        <v>0.8732394366197695</v>
      </c>
      <c r="I14" s="71">
        <f t="shared" si="5"/>
        <v>1.440922190201718</v>
      </c>
      <c r="J14" s="71">
        <f t="shared" si="5"/>
        <v>0.535353535353579</v>
      </c>
      <c r="K14" s="71">
        <f t="shared" si="5"/>
        <v>-1.329129886506962</v>
      </c>
    </row>
    <row r="15" spans="1:11" ht="15.75" customHeight="1" hidden="1">
      <c r="A15" s="10" t="s">
        <v>36</v>
      </c>
      <c r="B15" s="71">
        <f>((B27/B39)*1000)-B51</f>
        <v>0</v>
      </c>
      <c r="C15" s="71">
        <f aca="true" t="shared" si="6" ref="C15:K15">((C27/C39)*1000)-C51</f>
        <v>0</v>
      </c>
      <c r="D15" s="71">
        <f t="shared" si="6"/>
        <v>0</v>
      </c>
      <c r="E15" s="71">
        <f t="shared" si="6"/>
        <v>2.4945054945055745</v>
      </c>
      <c r="F15" s="71">
        <f t="shared" si="6"/>
        <v>0.6666666666665151</v>
      </c>
      <c r="G15" s="71">
        <f t="shared" si="6"/>
        <v>1.2192513368981963</v>
      </c>
      <c r="H15" s="71">
        <f t="shared" si="6"/>
        <v>1.196698762035794</v>
      </c>
      <c r="I15" s="71">
        <f t="shared" si="6"/>
        <v>0.72413793103442</v>
      </c>
      <c r="J15" s="71">
        <f t="shared" si="6"/>
        <v>2.460317460317583</v>
      </c>
      <c r="K15" s="71">
        <f t="shared" si="6"/>
        <v>2.842942345924712</v>
      </c>
    </row>
    <row r="16" spans="1:11" ht="15.75" customHeight="1" hidden="1">
      <c r="A16" s="10" t="s">
        <v>37</v>
      </c>
      <c r="B16" s="71">
        <f>((B28/B40)*1000)-B52</f>
        <v>0</v>
      </c>
      <c r="C16" s="71">
        <f aca="true" t="shared" si="7" ref="C16:K16">((C28/C40)*1000)-C52</f>
        <v>0</v>
      </c>
      <c r="D16" s="71">
        <f t="shared" si="7"/>
        <v>0</v>
      </c>
      <c r="E16" s="71">
        <f t="shared" si="7"/>
        <v>0</v>
      </c>
      <c r="F16" s="71">
        <f t="shared" si="7"/>
        <v>0.24685052774930227</v>
      </c>
      <c r="G16" s="71">
        <f t="shared" si="7"/>
        <v>-0.4261912695774299</v>
      </c>
      <c r="H16" s="71">
        <f t="shared" si="7"/>
        <v>0.07001009761006571</v>
      </c>
      <c r="I16" s="71">
        <f t="shared" si="7"/>
        <v>0.16121084125279594</v>
      </c>
      <c r="J16" s="71">
        <f t="shared" si="7"/>
        <v>0.010214864389126888</v>
      </c>
      <c r="K16" s="71">
        <f t="shared" si="7"/>
        <v>-0.23168654173787218</v>
      </c>
    </row>
    <row r="17" spans="1:11" ht="15.75" customHeight="1" hidden="1">
      <c r="A17" s="10" t="s">
        <v>38</v>
      </c>
      <c r="B17" s="71">
        <f>((B29/B41)*1000)-B53</f>
        <v>0</v>
      </c>
      <c r="C17" s="71">
        <f aca="true" t="shared" si="8" ref="C17:K17">((C29/C41)*1000)-C53</f>
        <v>0</v>
      </c>
      <c r="D17" s="71">
        <f t="shared" si="8"/>
        <v>0</v>
      </c>
      <c r="E17" s="71">
        <f t="shared" si="8"/>
        <v>0</v>
      </c>
      <c r="F17" s="71">
        <f t="shared" si="8"/>
        <v>-0.10214734843975748</v>
      </c>
      <c r="G17" s="71">
        <f t="shared" si="8"/>
        <v>-0.3769633507845356</v>
      </c>
      <c r="H17" s="71">
        <f t="shared" si="8"/>
        <v>-0.0328392909041213</v>
      </c>
      <c r="I17" s="71">
        <f t="shared" si="8"/>
        <v>-0.3146967765433146</v>
      </c>
      <c r="J17" s="71">
        <f t="shared" si="8"/>
        <v>0.28114126652781124</v>
      </c>
      <c r="K17" s="71">
        <f t="shared" si="8"/>
        <v>0.4747186292624974</v>
      </c>
    </row>
    <row r="18" spans="1:2" ht="15.75" customHeight="1" hidden="1">
      <c r="A18" s="10"/>
      <c r="B18" s="18"/>
    </row>
    <row r="19" spans="1:10" ht="15.75" customHeight="1">
      <c r="A19" s="14" t="s">
        <v>11</v>
      </c>
      <c r="B19" s="18"/>
      <c r="J19" s="9"/>
    </row>
    <row r="20" spans="1:11" ht="15.75" customHeight="1">
      <c r="A20" s="42"/>
      <c r="B20" s="18"/>
      <c r="G20" s="21"/>
      <c r="H20" s="21"/>
      <c r="I20" s="21"/>
      <c r="J20" s="21"/>
      <c r="K20" s="21"/>
    </row>
    <row r="21" spans="1:11" ht="15.75" customHeight="1">
      <c r="A21" s="39" t="s">
        <v>12</v>
      </c>
      <c r="B21" s="43">
        <v>35477</v>
      </c>
      <c r="C21" s="44">
        <v>44007</v>
      </c>
      <c r="D21" s="44">
        <v>48582</v>
      </c>
      <c r="E21" s="45">
        <v>55525</v>
      </c>
      <c r="F21" s="45">
        <v>62275</v>
      </c>
      <c r="G21" s="46">
        <v>69053</v>
      </c>
      <c r="H21" s="46">
        <v>72634</v>
      </c>
      <c r="I21" s="21">
        <v>77191</v>
      </c>
      <c r="J21" s="21">
        <v>82934</v>
      </c>
      <c r="K21" s="21">
        <v>92484</v>
      </c>
    </row>
    <row r="22" spans="1:11" ht="15.75" customHeight="1">
      <c r="A22" s="67" t="s">
        <v>13</v>
      </c>
      <c r="B22" s="43">
        <v>5472</v>
      </c>
      <c r="C22" s="44">
        <v>7956</v>
      </c>
      <c r="D22" s="44">
        <v>9975</v>
      </c>
      <c r="E22" s="45">
        <v>11640</v>
      </c>
      <c r="F22" s="46">
        <v>12707</v>
      </c>
      <c r="G22" s="46">
        <v>13149</v>
      </c>
      <c r="H22" s="46">
        <v>12693</v>
      </c>
      <c r="I22" s="45">
        <v>12817</v>
      </c>
      <c r="J22" s="45">
        <v>12954</v>
      </c>
      <c r="K22" s="45">
        <v>15176</v>
      </c>
    </row>
    <row r="23" spans="1:11" ht="15.75" customHeight="1">
      <c r="A23" s="68" t="s">
        <v>48</v>
      </c>
      <c r="B23" s="47" t="s">
        <v>45</v>
      </c>
      <c r="C23" s="47" t="s">
        <v>45</v>
      </c>
      <c r="D23" s="47" t="s">
        <v>45</v>
      </c>
      <c r="E23" s="47" t="s">
        <v>45</v>
      </c>
      <c r="F23" s="47" t="s">
        <v>45</v>
      </c>
      <c r="G23" s="47" t="s">
        <v>45</v>
      </c>
      <c r="H23" s="47" t="s">
        <v>45</v>
      </c>
      <c r="I23" s="45">
        <v>340</v>
      </c>
      <c r="J23" s="45">
        <v>420</v>
      </c>
      <c r="K23" s="45">
        <v>830</v>
      </c>
    </row>
    <row r="24" spans="1:11" ht="15.75" customHeight="1">
      <c r="A24" s="68" t="s">
        <v>49</v>
      </c>
      <c r="B24" s="47" t="s">
        <v>45</v>
      </c>
      <c r="C24" s="47" t="s">
        <v>45</v>
      </c>
      <c r="D24" s="47" t="s">
        <v>45</v>
      </c>
      <c r="E24" s="47" t="s">
        <v>45</v>
      </c>
      <c r="F24" s="47" t="s">
        <v>45</v>
      </c>
      <c r="G24" s="47" t="s">
        <v>45</v>
      </c>
      <c r="H24" s="47" t="s">
        <v>45</v>
      </c>
      <c r="I24" s="45">
        <v>310</v>
      </c>
      <c r="J24" s="45">
        <v>310</v>
      </c>
      <c r="K24" s="45">
        <v>350</v>
      </c>
    </row>
    <row r="25" spans="1:11" ht="15.75" customHeight="1">
      <c r="A25" s="67" t="s">
        <v>14</v>
      </c>
      <c r="B25" s="43">
        <v>764</v>
      </c>
      <c r="C25" s="44">
        <v>907.2</v>
      </c>
      <c r="D25" s="44">
        <v>1007</v>
      </c>
      <c r="E25" s="45">
        <v>1033</v>
      </c>
      <c r="F25" s="46">
        <v>1064</v>
      </c>
      <c r="G25" s="46">
        <v>1065</v>
      </c>
      <c r="H25" s="46">
        <v>1084</v>
      </c>
      <c r="I25" s="45">
        <v>1080</v>
      </c>
      <c r="J25" s="45">
        <v>976</v>
      </c>
      <c r="K25" s="45">
        <v>959</v>
      </c>
    </row>
    <row r="26" spans="1:11" ht="15.75" customHeight="1">
      <c r="A26" s="67" t="s">
        <v>15</v>
      </c>
      <c r="B26" s="43">
        <v>764</v>
      </c>
      <c r="C26" s="44">
        <v>939.4</v>
      </c>
      <c r="D26" s="44">
        <v>1032</v>
      </c>
      <c r="E26" s="45">
        <v>1097</v>
      </c>
      <c r="F26" s="46">
        <v>1106</v>
      </c>
      <c r="G26" s="46">
        <v>1082</v>
      </c>
      <c r="H26" s="46">
        <v>1050</v>
      </c>
      <c r="I26" s="45">
        <v>1042</v>
      </c>
      <c r="J26" s="45">
        <v>1171</v>
      </c>
      <c r="K26" s="45">
        <v>1171</v>
      </c>
    </row>
    <row r="27" spans="1:11" ht="15.75" customHeight="1">
      <c r="A27" s="67" t="s">
        <v>16</v>
      </c>
      <c r="B27" s="43">
        <v>1029</v>
      </c>
      <c r="C27" s="44">
        <v>1144.4</v>
      </c>
      <c r="D27" s="44">
        <v>1239</v>
      </c>
      <c r="E27" s="45">
        <v>1460</v>
      </c>
      <c r="F27" s="46">
        <v>1638</v>
      </c>
      <c r="G27" s="46">
        <v>1651</v>
      </c>
      <c r="H27" s="46">
        <v>1593</v>
      </c>
      <c r="I27" s="45">
        <v>1618</v>
      </c>
      <c r="J27" s="45">
        <v>1105</v>
      </c>
      <c r="K27" s="45">
        <v>1103</v>
      </c>
    </row>
    <row r="28" spans="1:11" ht="15.75" customHeight="1">
      <c r="A28" s="67" t="s">
        <v>17</v>
      </c>
      <c r="B28" s="43">
        <v>8296</v>
      </c>
      <c r="C28" s="44">
        <v>10348</v>
      </c>
      <c r="D28" s="44">
        <v>10635</v>
      </c>
      <c r="E28" s="44">
        <v>11689</v>
      </c>
      <c r="F28" s="46">
        <v>11969</v>
      </c>
      <c r="G28" s="46">
        <v>12840</v>
      </c>
      <c r="H28" s="46">
        <v>12930</v>
      </c>
      <c r="I28" s="45">
        <v>12677</v>
      </c>
      <c r="J28" s="45">
        <v>13596</v>
      </c>
      <c r="K28" s="45">
        <v>15050</v>
      </c>
    </row>
    <row r="29" spans="1:11" ht="15.75" customHeight="1">
      <c r="A29" s="67" t="s">
        <v>18</v>
      </c>
      <c r="B29" s="43">
        <v>19152</v>
      </c>
      <c r="C29" s="44">
        <v>22712</v>
      </c>
      <c r="D29" s="44">
        <v>24694</v>
      </c>
      <c r="E29" s="44">
        <v>28606</v>
      </c>
      <c r="F29" s="46">
        <v>33791</v>
      </c>
      <c r="G29" s="46">
        <v>39266</v>
      </c>
      <c r="H29" s="46">
        <v>43284</v>
      </c>
      <c r="I29" s="45">
        <v>47307</v>
      </c>
      <c r="J29" s="45">
        <v>52402</v>
      </c>
      <c r="K29" s="45">
        <v>57845</v>
      </c>
    </row>
    <row r="30" spans="1:11" ht="15.75" customHeight="1">
      <c r="A30" s="42"/>
      <c r="B30" s="48"/>
      <c r="C30" s="45"/>
      <c r="D30" s="45"/>
      <c r="E30" s="45"/>
      <c r="F30" s="46"/>
      <c r="G30" s="46"/>
      <c r="H30" s="46"/>
      <c r="I30" s="21"/>
      <c r="J30" s="21"/>
      <c r="K30" s="21"/>
    </row>
    <row r="31" spans="1:11" ht="15.75" customHeight="1">
      <c r="A31" s="14" t="s">
        <v>19</v>
      </c>
      <c r="B31" s="48"/>
      <c r="C31" s="45"/>
      <c r="D31" s="45"/>
      <c r="E31" s="45"/>
      <c r="F31" s="46"/>
      <c r="G31" s="46"/>
      <c r="H31" s="46"/>
      <c r="I31" s="21"/>
      <c r="J31" s="21"/>
      <c r="K31" s="21"/>
    </row>
    <row r="32" spans="1:11" ht="15.75" customHeight="1">
      <c r="A32" s="42"/>
      <c r="B32" s="48"/>
      <c r="C32" s="45"/>
      <c r="D32" s="45"/>
      <c r="E32" s="45"/>
      <c r="F32" s="46"/>
      <c r="G32" s="46"/>
      <c r="H32" s="46"/>
      <c r="I32" s="21"/>
      <c r="J32" s="21"/>
      <c r="K32" s="21"/>
    </row>
    <row r="33" spans="1:11" ht="15.75" customHeight="1">
      <c r="A33" s="41" t="s">
        <v>12</v>
      </c>
      <c r="B33" s="43">
        <v>13667</v>
      </c>
      <c r="C33" s="44">
        <v>15043.2</v>
      </c>
      <c r="D33" s="44">
        <v>16154</v>
      </c>
      <c r="E33" s="45">
        <v>17976</v>
      </c>
      <c r="F33" s="46">
        <v>19414</v>
      </c>
      <c r="G33" s="46">
        <v>20777</v>
      </c>
      <c r="H33" s="46">
        <v>21317</v>
      </c>
      <c r="I33" s="21">
        <v>22304</v>
      </c>
      <c r="J33" s="21">
        <v>22761</v>
      </c>
      <c r="K33" s="21">
        <v>23625</v>
      </c>
    </row>
    <row r="34" spans="1:11" ht="15.75" customHeight="1">
      <c r="A34" s="67" t="s">
        <v>13</v>
      </c>
      <c r="B34" s="43">
        <v>3612</v>
      </c>
      <c r="C34" s="44">
        <v>3899</v>
      </c>
      <c r="D34" s="44">
        <v>4341</v>
      </c>
      <c r="E34" s="45">
        <v>4953</v>
      </c>
      <c r="F34" s="46">
        <v>5139</v>
      </c>
      <c r="G34" s="46">
        <v>5308</v>
      </c>
      <c r="H34" s="46">
        <v>5167</v>
      </c>
      <c r="I34" s="45">
        <v>5165</v>
      </c>
      <c r="J34" s="45">
        <v>5274</v>
      </c>
      <c r="K34" s="45">
        <v>5478</v>
      </c>
    </row>
    <row r="35" spans="1:11" ht="15.75" customHeight="1">
      <c r="A35" s="68" t="s">
        <v>48</v>
      </c>
      <c r="B35" s="47" t="s">
        <v>45</v>
      </c>
      <c r="C35" s="47" t="s">
        <v>45</v>
      </c>
      <c r="D35" s="47" t="s">
        <v>45</v>
      </c>
      <c r="E35" s="47" t="s">
        <v>45</v>
      </c>
      <c r="F35" s="47" t="s">
        <v>45</v>
      </c>
      <c r="G35" s="47" t="s">
        <v>45</v>
      </c>
      <c r="H35" s="47" t="s">
        <v>45</v>
      </c>
      <c r="I35" s="45">
        <v>400</v>
      </c>
      <c r="J35" s="45">
        <v>497</v>
      </c>
      <c r="K35" s="45">
        <v>662</v>
      </c>
    </row>
    <row r="36" spans="1:11" ht="15.75" customHeight="1">
      <c r="A36" s="68" t="s">
        <v>49</v>
      </c>
      <c r="B36" s="47" t="s">
        <v>45</v>
      </c>
      <c r="C36" s="47" t="s">
        <v>45</v>
      </c>
      <c r="D36" s="47" t="s">
        <v>45</v>
      </c>
      <c r="E36" s="47" t="s">
        <v>45</v>
      </c>
      <c r="F36" s="47" t="s">
        <v>45</v>
      </c>
      <c r="G36" s="47" t="s">
        <v>45</v>
      </c>
      <c r="H36" s="47" t="s">
        <v>45</v>
      </c>
      <c r="I36" s="45">
        <v>80</v>
      </c>
      <c r="J36" s="45">
        <v>82</v>
      </c>
      <c r="K36" s="45">
        <v>93</v>
      </c>
    </row>
    <row r="37" spans="1:11" ht="15.75" customHeight="1">
      <c r="A37" s="67" t="s">
        <v>14</v>
      </c>
      <c r="B37" s="43">
        <v>1083</v>
      </c>
      <c r="C37" s="44">
        <v>1175</v>
      </c>
      <c r="D37" s="44">
        <v>1295</v>
      </c>
      <c r="E37" s="45">
        <v>1354</v>
      </c>
      <c r="F37" s="46">
        <v>1389</v>
      </c>
      <c r="G37" s="46">
        <v>1408</v>
      </c>
      <c r="H37" s="46">
        <v>1419</v>
      </c>
      <c r="I37" s="45">
        <v>1417</v>
      </c>
      <c r="J37" s="45">
        <v>1277</v>
      </c>
      <c r="K37" s="45">
        <v>1255</v>
      </c>
    </row>
    <row r="38" spans="1:11" ht="15.75" customHeight="1">
      <c r="A38" s="67" t="s">
        <v>15</v>
      </c>
      <c r="B38" s="43">
        <v>702</v>
      </c>
      <c r="C38" s="44">
        <v>712.8</v>
      </c>
      <c r="D38" s="44">
        <v>740</v>
      </c>
      <c r="E38" s="45">
        <v>759</v>
      </c>
      <c r="F38" s="46">
        <v>764</v>
      </c>
      <c r="G38" s="46">
        <v>762</v>
      </c>
      <c r="H38" s="46">
        <v>710</v>
      </c>
      <c r="I38" s="45">
        <v>694</v>
      </c>
      <c r="J38" s="45">
        <v>792</v>
      </c>
      <c r="K38" s="45">
        <v>793</v>
      </c>
    </row>
    <row r="39" spans="1:11" ht="15.75" customHeight="1">
      <c r="A39" s="67" t="s">
        <v>16</v>
      </c>
      <c r="B39" s="43">
        <v>688</v>
      </c>
      <c r="C39" s="44">
        <v>639.4</v>
      </c>
      <c r="D39" s="44">
        <v>660</v>
      </c>
      <c r="E39" s="45">
        <v>728</v>
      </c>
      <c r="F39" s="46">
        <v>756</v>
      </c>
      <c r="G39" s="46">
        <v>748</v>
      </c>
      <c r="H39" s="46">
        <v>727</v>
      </c>
      <c r="I39" s="45">
        <v>725</v>
      </c>
      <c r="J39" s="45">
        <v>504</v>
      </c>
      <c r="K39" s="45">
        <v>503</v>
      </c>
    </row>
    <row r="40" spans="1:11" ht="15.75" customHeight="1">
      <c r="A40" s="67" t="s">
        <v>17</v>
      </c>
      <c r="B40" s="43">
        <v>2339</v>
      </c>
      <c r="C40" s="44">
        <v>2739</v>
      </c>
      <c r="D40" s="44">
        <v>2763</v>
      </c>
      <c r="E40" s="44">
        <v>2908</v>
      </c>
      <c r="F40" s="46">
        <v>2937</v>
      </c>
      <c r="G40" s="46">
        <v>3001</v>
      </c>
      <c r="H40" s="46">
        <v>2971</v>
      </c>
      <c r="I40" s="45">
        <v>2841</v>
      </c>
      <c r="J40" s="45">
        <v>2839</v>
      </c>
      <c r="K40" s="45">
        <v>2935</v>
      </c>
    </row>
    <row r="41" spans="1:11" ht="15.75" customHeight="1">
      <c r="A41" s="67" t="s">
        <v>18</v>
      </c>
      <c r="B41" s="43">
        <v>5243</v>
      </c>
      <c r="C41" s="44">
        <v>5878</v>
      </c>
      <c r="D41" s="44">
        <v>6355</v>
      </c>
      <c r="E41" s="44">
        <v>7274</v>
      </c>
      <c r="F41" s="46">
        <v>8429</v>
      </c>
      <c r="G41" s="46">
        <v>9550</v>
      </c>
      <c r="H41" s="46">
        <v>10323</v>
      </c>
      <c r="I41" s="45">
        <v>10982</v>
      </c>
      <c r="J41" s="45">
        <v>11496</v>
      </c>
      <c r="K41" s="45">
        <v>11906</v>
      </c>
    </row>
    <row r="42" spans="1:11" ht="15.75" customHeight="1">
      <c r="A42" s="42"/>
      <c r="B42" s="48"/>
      <c r="C42" s="45"/>
      <c r="D42" s="45"/>
      <c r="E42" s="45"/>
      <c r="F42" s="46"/>
      <c r="G42" s="46"/>
      <c r="H42" s="46"/>
      <c r="I42" s="21"/>
      <c r="J42" s="21"/>
      <c r="K42" s="21"/>
    </row>
    <row r="43" spans="1:11" ht="15.75" customHeight="1">
      <c r="A43" s="14" t="s">
        <v>20</v>
      </c>
      <c r="B43" s="48"/>
      <c r="C43" s="45"/>
      <c r="D43" s="45"/>
      <c r="E43" s="45"/>
      <c r="F43" s="46"/>
      <c r="G43" s="46"/>
      <c r="H43" s="46"/>
      <c r="I43" s="21"/>
      <c r="J43" s="21"/>
      <c r="K43" s="21"/>
    </row>
    <row r="44" spans="1:11" ht="15.75" customHeight="1">
      <c r="A44" s="42"/>
      <c r="B44" s="48"/>
      <c r="C44" s="45"/>
      <c r="D44" s="45"/>
      <c r="E44" s="45"/>
      <c r="F44" s="46"/>
      <c r="G44" s="46"/>
      <c r="H44" s="46"/>
      <c r="I44" s="21"/>
      <c r="J44" s="21"/>
      <c r="K44" s="21"/>
    </row>
    <row r="45" spans="1:11" ht="15.75" customHeight="1">
      <c r="A45" s="41" t="s">
        <v>12</v>
      </c>
      <c r="B45" s="69">
        <v>2595.8147362259456</v>
      </c>
      <c r="C45" s="69">
        <v>2925.374920229738</v>
      </c>
      <c r="D45" s="69">
        <v>3007.428500680946</v>
      </c>
      <c r="E45" s="69">
        <v>3088.840676457499</v>
      </c>
      <c r="F45" s="69">
        <v>3207.736684866591</v>
      </c>
      <c r="G45" s="69">
        <v>3323.5308273571736</v>
      </c>
      <c r="H45" s="69">
        <v>3407.327485105784</v>
      </c>
      <c r="I45" s="69">
        <v>3460.859038737446</v>
      </c>
      <c r="J45" s="69">
        <v>3643.688765871447</v>
      </c>
      <c r="K45" s="69">
        <v>3914.6666666666665</v>
      </c>
    </row>
    <row r="46" spans="1:11" ht="15.75" customHeight="1">
      <c r="A46" s="67" t="s">
        <v>13</v>
      </c>
      <c r="B46" s="43">
        <v>1514.9501661129568</v>
      </c>
      <c r="C46" s="44">
        <v>2040.523211079764</v>
      </c>
      <c r="D46" s="44">
        <v>2297.8576364892883</v>
      </c>
      <c r="E46" s="45">
        <v>2350</v>
      </c>
      <c r="F46" s="49">
        <v>2473</v>
      </c>
      <c r="G46" s="46">
        <v>2477</v>
      </c>
      <c r="H46" s="46">
        <v>2456</v>
      </c>
      <c r="I46" s="45">
        <v>2482</v>
      </c>
      <c r="J46" s="45">
        <v>2456</v>
      </c>
      <c r="K46" s="45">
        <v>2770</v>
      </c>
    </row>
    <row r="47" spans="1:11" ht="15.75" customHeight="1">
      <c r="A47" s="68" t="s">
        <v>48</v>
      </c>
      <c r="B47" s="47" t="s">
        <v>45</v>
      </c>
      <c r="C47" s="47" t="s">
        <v>45</v>
      </c>
      <c r="D47" s="47" t="s">
        <v>45</v>
      </c>
      <c r="E47" s="47" t="s">
        <v>45</v>
      </c>
      <c r="F47" s="47" t="s">
        <v>45</v>
      </c>
      <c r="G47" s="47" t="s">
        <v>45</v>
      </c>
      <c r="H47" s="47" t="s">
        <v>45</v>
      </c>
      <c r="I47" s="45">
        <v>850</v>
      </c>
      <c r="J47" s="45">
        <v>845</v>
      </c>
      <c r="K47" s="45">
        <v>1254</v>
      </c>
    </row>
    <row r="48" spans="1:11" ht="15.75" customHeight="1">
      <c r="A48" s="68" t="s">
        <v>49</v>
      </c>
      <c r="B48" s="47" t="s">
        <v>45</v>
      </c>
      <c r="C48" s="47" t="s">
        <v>45</v>
      </c>
      <c r="D48" s="47" t="s">
        <v>45</v>
      </c>
      <c r="E48" s="47" t="s">
        <v>45</v>
      </c>
      <c r="F48" s="47" t="s">
        <v>45</v>
      </c>
      <c r="G48" s="47" t="s">
        <v>45</v>
      </c>
      <c r="H48" s="47" t="s">
        <v>45</v>
      </c>
      <c r="I48" s="45">
        <v>3875</v>
      </c>
      <c r="J48" s="45">
        <v>3780</v>
      </c>
      <c r="K48" s="45">
        <v>3763</v>
      </c>
    </row>
    <row r="49" spans="1:11" ht="15.75" customHeight="1">
      <c r="A49" s="67" t="s">
        <v>14</v>
      </c>
      <c r="B49" s="43">
        <v>705.4478301015697</v>
      </c>
      <c r="C49" s="44">
        <v>772.0851063829788</v>
      </c>
      <c r="D49" s="44">
        <v>777.6061776061777</v>
      </c>
      <c r="E49" s="45">
        <v>763</v>
      </c>
      <c r="F49" s="49">
        <v>766</v>
      </c>
      <c r="G49" s="46">
        <v>759</v>
      </c>
      <c r="H49" s="46">
        <v>764</v>
      </c>
      <c r="I49" s="45">
        <v>762</v>
      </c>
      <c r="J49" s="45">
        <v>764</v>
      </c>
      <c r="K49" s="45">
        <v>764</v>
      </c>
    </row>
    <row r="50" spans="1:11" ht="15.75" customHeight="1">
      <c r="A50" s="67" t="s">
        <v>15</v>
      </c>
      <c r="B50" s="43">
        <v>1088.3190883190882</v>
      </c>
      <c r="C50" s="44">
        <v>1317.9012345679014</v>
      </c>
      <c r="D50" s="44">
        <v>1394.5945945945946</v>
      </c>
      <c r="E50" s="45">
        <v>1446</v>
      </c>
      <c r="F50" s="49">
        <v>1447</v>
      </c>
      <c r="G50" s="46">
        <v>1419</v>
      </c>
      <c r="H50" s="46">
        <v>1478</v>
      </c>
      <c r="I50" s="45">
        <v>1500</v>
      </c>
      <c r="J50" s="45">
        <v>1478</v>
      </c>
      <c r="K50" s="45">
        <v>1478</v>
      </c>
    </row>
    <row r="51" spans="1:11" ht="15.75" customHeight="1">
      <c r="A51" s="67" t="s">
        <v>16</v>
      </c>
      <c r="B51" s="43">
        <v>1495.639534883721</v>
      </c>
      <c r="C51" s="44">
        <v>1789.8029402564905</v>
      </c>
      <c r="D51" s="44">
        <v>1877.2727272727273</v>
      </c>
      <c r="E51" s="45">
        <v>2003</v>
      </c>
      <c r="F51" s="49">
        <v>2166</v>
      </c>
      <c r="G51" s="46">
        <v>2206</v>
      </c>
      <c r="H51" s="46">
        <v>2190</v>
      </c>
      <c r="I51" s="45">
        <v>2231</v>
      </c>
      <c r="J51" s="45">
        <v>2190</v>
      </c>
      <c r="K51" s="45">
        <v>2190</v>
      </c>
    </row>
    <row r="52" spans="1:11" ht="15.75" customHeight="1">
      <c r="A52" s="67" t="s">
        <v>17</v>
      </c>
      <c r="B52" s="43">
        <v>3546.8148781530567</v>
      </c>
      <c r="C52" s="44">
        <v>3778.0211756115373</v>
      </c>
      <c r="D52" s="44">
        <v>3849.0770901194355</v>
      </c>
      <c r="E52" s="44">
        <v>4019.601100412655</v>
      </c>
      <c r="F52" s="49">
        <v>4075</v>
      </c>
      <c r="G52" s="46">
        <v>4279</v>
      </c>
      <c r="H52" s="46">
        <v>4352</v>
      </c>
      <c r="I52" s="45">
        <v>4462</v>
      </c>
      <c r="J52" s="45">
        <v>4789</v>
      </c>
      <c r="K52" s="45">
        <v>5128</v>
      </c>
    </row>
    <row r="53" spans="1:11" ht="15.75" customHeight="1">
      <c r="A53" s="67" t="s">
        <v>18</v>
      </c>
      <c r="B53" s="43">
        <v>3652.8704939919894</v>
      </c>
      <c r="C53" s="44">
        <v>3863.8992854712487</v>
      </c>
      <c r="D53" s="44">
        <v>3885.7592446892213</v>
      </c>
      <c r="E53" s="44">
        <v>3932.6367885620016</v>
      </c>
      <c r="F53" s="49">
        <v>4009</v>
      </c>
      <c r="G53" s="46">
        <v>4112</v>
      </c>
      <c r="H53" s="46">
        <v>4193</v>
      </c>
      <c r="I53" s="45">
        <v>4308</v>
      </c>
      <c r="J53" s="45">
        <v>4558</v>
      </c>
      <c r="K53" s="45">
        <v>4858</v>
      </c>
    </row>
    <row r="54" spans="1:11" ht="15.75" customHeight="1">
      <c r="A54" s="42"/>
      <c r="B54" s="48"/>
      <c r="C54" s="45"/>
      <c r="D54" s="45"/>
      <c r="E54" s="45"/>
      <c r="F54" s="46"/>
      <c r="G54" s="46"/>
      <c r="H54" s="46"/>
      <c r="I54" s="21"/>
      <c r="J54" s="21"/>
      <c r="K54" s="21"/>
    </row>
    <row r="55" spans="1:11" ht="15.75" customHeight="1">
      <c r="A55" s="14" t="s">
        <v>50</v>
      </c>
      <c r="B55" s="48"/>
      <c r="C55" s="45"/>
      <c r="D55" s="45"/>
      <c r="E55" s="45"/>
      <c r="F55" s="46"/>
      <c r="G55" s="46"/>
      <c r="H55" s="46"/>
      <c r="I55" s="21"/>
      <c r="J55" s="21"/>
      <c r="K55" s="21"/>
    </row>
    <row r="56" spans="1:11" ht="15.75">
      <c r="A56" s="42"/>
      <c r="B56" s="48"/>
      <c r="C56" s="45"/>
      <c r="D56" s="45"/>
      <c r="E56" s="45"/>
      <c r="F56" s="46"/>
      <c r="G56" s="46"/>
      <c r="H56" s="46"/>
      <c r="I56" s="25"/>
      <c r="J56" s="25"/>
      <c r="K56" s="21"/>
    </row>
    <row r="57" spans="1:11" ht="15.75">
      <c r="A57" s="67" t="s">
        <v>16</v>
      </c>
      <c r="B57" s="50">
        <v>12.57</v>
      </c>
      <c r="C57" s="51">
        <v>9.9</v>
      </c>
      <c r="D57" s="51">
        <v>9.51</v>
      </c>
      <c r="E57" s="51">
        <v>8.85</v>
      </c>
      <c r="F57" s="52">
        <v>8.29</v>
      </c>
      <c r="G57" s="52">
        <v>8.12</v>
      </c>
      <c r="H57" s="53">
        <v>8.1</v>
      </c>
      <c r="I57" s="54">
        <v>7.8</v>
      </c>
      <c r="J57" s="70" t="s">
        <v>22</v>
      </c>
      <c r="K57" s="70" t="s">
        <v>22</v>
      </c>
    </row>
    <row r="58" spans="1:11" ht="15.75">
      <c r="A58" s="67" t="s">
        <v>23</v>
      </c>
      <c r="B58" s="50">
        <v>10.4</v>
      </c>
      <c r="C58" s="54">
        <v>5.9</v>
      </c>
      <c r="D58" s="54">
        <v>5.4</v>
      </c>
      <c r="E58" s="55">
        <v>5.2</v>
      </c>
      <c r="F58" s="56">
        <v>4.5</v>
      </c>
      <c r="G58" s="53">
        <v>5.1</v>
      </c>
      <c r="H58" s="54">
        <v>4.6</v>
      </c>
      <c r="I58" s="70" t="s">
        <v>22</v>
      </c>
      <c r="J58" s="70" t="s">
        <v>22</v>
      </c>
      <c r="K58" s="70" t="s">
        <v>22</v>
      </c>
    </row>
    <row r="59" spans="1:11" ht="15.75">
      <c r="A59" s="60"/>
      <c r="B59" s="61"/>
      <c r="C59" s="62"/>
      <c r="D59" s="62"/>
      <c r="E59" s="63"/>
      <c r="F59" s="64"/>
      <c r="G59" s="65"/>
      <c r="H59" s="66"/>
      <c r="I59" s="36"/>
      <c r="J59" s="36"/>
      <c r="K59" s="36"/>
    </row>
    <row r="60" spans="1:8" ht="15.75">
      <c r="A60" s="58"/>
      <c r="B60" s="59"/>
      <c r="C60" s="54"/>
      <c r="D60" s="54"/>
      <c r="E60" s="55"/>
      <c r="F60" s="56"/>
      <c r="G60" s="53"/>
      <c r="H60" s="57"/>
    </row>
    <row r="61" ht="15" customHeight="1">
      <c r="A61" s="41" t="s">
        <v>30</v>
      </c>
    </row>
    <row r="62" ht="15.75">
      <c r="A62" s="41" t="s">
        <v>31</v>
      </c>
    </row>
  </sheetData>
  <mergeCells count="1">
    <mergeCell ref="A5:A8"/>
  </mergeCells>
  <hyperlinks>
    <hyperlink ref="A3" location="Notes!A1" display="See notes"/>
  </hyperlinks>
  <printOptions horizontalCentered="1"/>
  <pageMargins left="0.23" right="0.4" top="0.36" bottom="0.5" header="0.5" footer="0.25"/>
  <pageSetup fitToHeight="1" fitToWidth="1" horizontalDpi="600" verticalDpi="600" orientation="landscape" paperSize="17" scale="8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1" t="s">
        <v>58</v>
      </c>
    </row>
    <row r="2" ht="15.75">
      <c r="A2" s="42"/>
    </row>
    <row r="3" ht="15.75">
      <c r="A3" s="72" t="s">
        <v>54</v>
      </c>
    </row>
    <row r="4" ht="15.75">
      <c r="A4" s="42"/>
    </row>
    <row r="5" ht="15.75">
      <c r="A5" s="42" t="s">
        <v>55</v>
      </c>
    </row>
    <row r="6" ht="15.75">
      <c r="A6" s="41" t="s">
        <v>46</v>
      </c>
    </row>
    <row r="7" ht="15.75">
      <c r="A7" s="41" t="s">
        <v>47</v>
      </c>
    </row>
    <row r="8" ht="15.75">
      <c r="A8" s="41" t="s">
        <v>0</v>
      </c>
    </row>
    <row r="10" ht="15.75">
      <c r="A10" s="41" t="s">
        <v>40</v>
      </c>
    </row>
    <row r="11" ht="15.75">
      <c r="A11" s="41" t="s">
        <v>25</v>
      </c>
    </row>
    <row r="12" ht="15.75">
      <c r="A12" s="41" t="s">
        <v>53</v>
      </c>
    </row>
    <row r="13" ht="15.75">
      <c r="A13" s="41"/>
    </row>
    <row r="14" ht="15.75">
      <c r="A14" s="41" t="s">
        <v>41</v>
      </c>
    </row>
    <row r="15" ht="15.75">
      <c r="A15" s="41" t="s">
        <v>51</v>
      </c>
    </row>
    <row r="16" ht="15.75">
      <c r="A16" s="41" t="s">
        <v>52</v>
      </c>
    </row>
    <row r="17" ht="15.75">
      <c r="A17" s="41" t="s">
        <v>27</v>
      </c>
    </row>
    <row r="18" ht="15.75">
      <c r="A18" s="41" t="s">
        <v>28</v>
      </c>
    </row>
    <row r="19" ht="15.75">
      <c r="A19" s="42"/>
    </row>
    <row r="20" ht="15.75">
      <c r="A20" s="41" t="s">
        <v>30</v>
      </c>
    </row>
    <row r="21" ht="15.75">
      <c r="A21" s="41" t="s">
        <v>31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69921875" defaultRowHeight="15.75"/>
  <cols>
    <col min="1" max="1" width="51.69921875" style="2" customWidth="1"/>
    <col min="2" max="2" width="11.19921875" style="2" customWidth="1"/>
    <col min="3" max="3" width="10.3984375" style="2" customWidth="1"/>
    <col min="4" max="4" width="9.796875" style="2" customWidth="1"/>
    <col min="5" max="5" width="9.69921875" style="2" customWidth="1"/>
    <col min="6" max="6" width="8.69921875" style="2" customWidth="1"/>
    <col min="7" max="7" width="11.19921875" style="2" customWidth="1"/>
    <col min="8" max="8" width="10.3984375" style="2" customWidth="1"/>
    <col min="9" max="9" width="10" style="2" customWidth="1"/>
    <col min="10" max="10" width="10.8984375" style="2" customWidth="1"/>
    <col min="11" max="11" width="13.09765625" style="2" customWidth="1"/>
    <col min="12" max="16384" width="8.69921875" style="2" customWidth="1"/>
  </cols>
  <sheetData>
    <row r="1" ht="16.5">
      <c r="A1" s="4" t="s">
        <v>57</v>
      </c>
    </row>
    <row r="3" ht="16.5">
      <c r="A3" s="10" t="s">
        <v>43</v>
      </c>
    </row>
    <row r="4" ht="16.5">
      <c r="A4" s="4" t="s">
        <v>44</v>
      </c>
    </row>
    <row r="5" ht="15.75">
      <c r="A5" s="10" t="s">
        <v>0</v>
      </c>
    </row>
    <row r="6" ht="15.75">
      <c r="A6" s="10"/>
    </row>
    <row r="7" spans="1:11" ht="15.75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</row>
    <row r="8" spans="1:11" ht="16.5">
      <c r="A8" s="14" t="s">
        <v>39</v>
      </c>
      <c r="B8" s="8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6">
        <v>2001</v>
      </c>
      <c r="J8" s="7" t="s">
        <v>8</v>
      </c>
      <c r="K8" s="19">
        <v>2003</v>
      </c>
    </row>
    <row r="9" spans="2:11" ht="15.75">
      <c r="B9" s="18"/>
      <c r="J9" s="29"/>
      <c r="K9" s="29"/>
    </row>
    <row r="10" spans="1:11" ht="15.7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</row>
    <row r="11" spans="1:2" ht="15.75">
      <c r="A11" s="14" t="s">
        <v>11</v>
      </c>
      <c r="B11" s="18"/>
    </row>
    <row r="12" ht="15.75">
      <c r="B12" s="18"/>
    </row>
    <row r="13" spans="1:11" s="17" customFormat="1" ht="16.5">
      <c r="A13" s="4" t="s">
        <v>12</v>
      </c>
      <c r="B13" s="15">
        <f aca="true" t="shared" si="0" ref="B13:I13">SUM(B14:B19)</f>
        <v>32683</v>
      </c>
      <c r="C13" s="16">
        <f t="shared" si="0"/>
        <v>35477</v>
      </c>
      <c r="D13" s="16">
        <f t="shared" si="0"/>
        <v>38865</v>
      </c>
      <c r="E13" s="16">
        <f t="shared" si="0"/>
        <v>40074</v>
      </c>
      <c r="F13" s="16">
        <f t="shared" si="0"/>
        <v>43072</v>
      </c>
      <c r="G13" s="16">
        <f t="shared" si="0"/>
        <v>40161.9</v>
      </c>
      <c r="H13" s="16">
        <f t="shared" si="0"/>
        <v>44007</v>
      </c>
      <c r="I13" s="16">
        <f t="shared" si="0"/>
        <v>48582</v>
      </c>
      <c r="J13" s="17">
        <v>55525</v>
      </c>
      <c r="K13" s="17">
        <f>SUM(K14:K19)</f>
        <v>62275</v>
      </c>
    </row>
    <row r="14" spans="1:11" ht="15.75">
      <c r="A14" s="10" t="s">
        <v>13</v>
      </c>
      <c r="B14" s="32">
        <v>5519</v>
      </c>
      <c r="C14" s="3">
        <v>5472</v>
      </c>
      <c r="D14" s="3">
        <v>5780</v>
      </c>
      <c r="E14" s="3">
        <v>6331</v>
      </c>
      <c r="F14" s="3">
        <v>7233</v>
      </c>
      <c r="G14" s="3">
        <v>7209</v>
      </c>
      <c r="H14" s="3">
        <v>7956</v>
      </c>
      <c r="I14" s="3">
        <v>9975</v>
      </c>
      <c r="J14" s="2">
        <v>11640</v>
      </c>
      <c r="K14" s="21">
        <v>12707</v>
      </c>
    </row>
    <row r="15" spans="1:11" ht="15.75">
      <c r="A15" s="10" t="s">
        <v>14</v>
      </c>
      <c r="B15" s="32">
        <v>755</v>
      </c>
      <c r="C15" s="3">
        <v>764</v>
      </c>
      <c r="D15" s="3">
        <v>762</v>
      </c>
      <c r="E15" s="3">
        <v>811</v>
      </c>
      <c r="F15" s="3">
        <v>855</v>
      </c>
      <c r="G15" s="3">
        <v>874.9</v>
      </c>
      <c r="H15" s="3">
        <v>907.2</v>
      </c>
      <c r="I15" s="3">
        <v>1007</v>
      </c>
      <c r="J15" s="2">
        <v>1033</v>
      </c>
      <c r="K15" s="21">
        <v>1064</v>
      </c>
    </row>
    <row r="16" spans="1:11" ht="15.75">
      <c r="A16" s="10" t="s">
        <v>15</v>
      </c>
      <c r="B16" s="32">
        <v>757</v>
      </c>
      <c r="C16" s="3">
        <v>764</v>
      </c>
      <c r="D16" s="3">
        <v>776</v>
      </c>
      <c r="E16" s="3">
        <v>906</v>
      </c>
      <c r="F16" s="3">
        <v>913</v>
      </c>
      <c r="G16" s="3">
        <v>917.3</v>
      </c>
      <c r="H16" s="3">
        <v>939.4</v>
      </c>
      <c r="I16" s="3">
        <v>1032</v>
      </c>
      <c r="J16" s="2">
        <v>1097</v>
      </c>
      <c r="K16" s="21">
        <v>1106</v>
      </c>
    </row>
    <row r="17" spans="1:11" ht="15.75">
      <c r="A17" s="10" t="s">
        <v>16</v>
      </c>
      <c r="B17" s="32">
        <v>971</v>
      </c>
      <c r="C17" s="3">
        <v>1029</v>
      </c>
      <c r="D17" s="3">
        <v>1022</v>
      </c>
      <c r="E17" s="3">
        <v>1062</v>
      </c>
      <c r="F17" s="3">
        <v>1070</v>
      </c>
      <c r="G17" s="3">
        <v>1100.7</v>
      </c>
      <c r="H17" s="3">
        <v>1144.4</v>
      </c>
      <c r="I17" s="3">
        <v>1239</v>
      </c>
      <c r="J17" s="2">
        <v>1460</v>
      </c>
      <c r="K17" s="21">
        <v>1638</v>
      </c>
    </row>
    <row r="18" spans="1:11" ht="15.75">
      <c r="A18" s="10" t="s">
        <v>17</v>
      </c>
      <c r="B18" s="32">
        <v>1790</v>
      </c>
      <c r="C18" s="3">
        <v>8296</v>
      </c>
      <c r="D18" s="3">
        <v>9796</v>
      </c>
      <c r="E18" s="3">
        <v>9873</v>
      </c>
      <c r="F18" s="3">
        <v>10933</v>
      </c>
      <c r="G18" s="3">
        <v>9953</v>
      </c>
      <c r="H18" s="3">
        <v>10348</v>
      </c>
      <c r="I18" s="3">
        <v>10635</v>
      </c>
      <c r="J18" s="3">
        <v>11689</v>
      </c>
      <c r="K18" s="21">
        <v>11969</v>
      </c>
    </row>
    <row r="19" spans="1:11" ht="15.75">
      <c r="A19" s="10" t="s">
        <v>18</v>
      </c>
      <c r="B19" s="32">
        <v>22891</v>
      </c>
      <c r="C19" s="3">
        <v>19152</v>
      </c>
      <c r="D19" s="3">
        <v>20729</v>
      </c>
      <c r="E19" s="3">
        <v>21091</v>
      </c>
      <c r="F19" s="3">
        <v>22068</v>
      </c>
      <c r="G19" s="3">
        <v>20107</v>
      </c>
      <c r="H19" s="3">
        <v>22712</v>
      </c>
      <c r="I19" s="3">
        <v>24694</v>
      </c>
      <c r="J19" s="3">
        <v>28606</v>
      </c>
      <c r="K19" s="21">
        <v>33791</v>
      </c>
    </row>
    <row r="20" spans="2:11" ht="15.75">
      <c r="B20" s="18"/>
      <c r="K20" s="21"/>
    </row>
    <row r="21" spans="1:11" ht="15.75">
      <c r="A21" s="14" t="s">
        <v>19</v>
      </c>
      <c r="B21" s="18"/>
      <c r="K21" s="21"/>
    </row>
    <row r="22" spans="2:11" ht="15.75">
      <c r="B22" s="18"/>
      <c r="K22" s="21"/>
    </row>
    <row r="23" spans="1:11" s="17" customFormat="1" ht="16.5">
      <c r="A23" s="4" t="s">
        <v>12</v>
      </c>
      <c r="B23" s="15">
        <f aca="true" t="shared" si="1" ref="B23:I23">SUM(B24:B29)</f>
        <v>13082</v>
      </c>
      <c r="C23" s="16">
        <f t="shared" si="1"/>
        <v>13667</v>
      </c>
      <c r="D23" s="16">
        <f t="shared" si="1"/>
        <v>14515</v>
      </c>
      <c r="E23" s="16">
        <f t="shared" si="1"/>
        <v>14652</v>
      </c>
      <c r="F23" s="16">
        <f t="shared" si="1"/>
        <v>15187</v>
      </c>
      <c r="G23" s="16">
        <f t="shared" si="1"/>
        <v>14566.3</v>
      </c>
      <c r="H23" s="16">
        <f t="shared" si="1"/>
        <v>15043.2</v>
      </c>
      <c r="I23" s="16">
        <f t="shared" si="1"/>
        <v>16154</v>
      </c>
      <c r="J23" s="17">
        <v>17976</v>
      </c>
      <c r="K23" s="20">
        <f>SUM(K24:K29)</f>
        <v>19414</v>
      </c>
    </row>
    <row r="24" spans="1:11" ht="15.75">
      <c r="A24" s="10" t="s">
        <v>13</v>
      </c>
      <c r="B24" s="32">
        <v>3675</v>
      </c>
      <c r="C24" s="3">
        <v>3612</v>
      </c>
      <c r="D24" s="3">
        <v>3666</v>
      </c>
      <c r="E24" s="3">
        <v>3733</v>
      </c>
      <c r="F24" s="3">
        <v>3855</v>
      </c>
      <c r="G24" s="3">
        <v>3764</v>
      </c>
      <c r="H24" s="3">
        <v>3899</v>
      </c>
      <c r="I24" s="3">
        <v>4341</v>
      </c>
      <c r="J24" s="2">
        <v>4953</v>
      </c>
      <c r="K24" s="21">
        <v>5139</v>
      </c>
    </row>
    <row r="25" spans="1:11" ht="15.75">
      <c r="A25" s="10" t="s">
        <v>14</v>
      </c>
      <c r="B25" s="32">
        <v>1057</v>
      </c>
      <c r="C25" s="3">
        <v>1083</v>
      </c>
      <c r="D25" s="3">
        <v>1191</v>
      </c>
      <c r="E25" s="3">
        <v>1116</v>
      </c>
      <c r="F25" s="3">
        <v>1163</v>
      </c>
      <c r="G25" s="3">
        <v>1169.6</v>
      </c>
      <c r="H25" s="3">
        <v>1175</v>
      </c>
      <c r="I25" s="3">
        <v>1295</v>
      </c>
      <c r="J25" s="2">
        <v>1354</v>
      </c>
      <c r="K25" s="21">
        <v>1389</v>
      </c>
    </row>
    <row r="26" spans="1:11" ht="15.75">
      <c r="A26" s="10" t="s">
        <v>15</v>
      </c>
      <c r="B26" s="32">
        <v>701</v>
      </c>
      <c r="C26" s="3">
        <v>702</v>
      </c>
      <c r="D26" s="3">
        <v>691</v>
      </c>
      <c r="E26" s="3">
        <v>746</v>
      </c>
      <c r="F26" s="3">
        <v>744</v>
      </c>
      <c r="G26" s="3">
        <v>732.9</v>
      </c>
      <c r="H26" s="3">
        <v>712.8</v>
      </c>
      <c r="I26" s="3">
        <v>740</v>
      </c>
      <c r="J26" s="2">
        <v>759</v>
      </c>
      <c r="K26" s="21">
        <v>764</v>
      </c>
    </row>
    <row r="27" spans="1:11" ht="15.75">
      <c r="A27" s="10" t="s">
        <v>16</v>
      </c>
      <c r="B27" s="32">
        <v>663</v>
      </c>
      <c r="C27" s="3">
        <v>688</v>
      </c>
      <c r="D27" s="3">
        <v>674</v>
      </c>
      <c r="E27" s="3">
        <v>679</v>
      </c>
      <c r="F27" s="3">
        <v>669</v>
      </c>
      <c r="G27" s="3">
        <v>654.8</v>
      </c>
      <c r="H27" s="3">
        <v>639.4</v>
      </c>
      <c r="I27" s="3">
        <v>660</v>
      </c>
      <c r="J27" s="2">
        <v>728</v>
      </c>
      <c r="K27" s="21">
        <v>756</v>
      </c>
    </row>
    <row r="28" spans="1:11" ht="15.75">
      <c r="A28" s="10" t="s">
        <v>17</v>
      </c>
      <c r="B28" s="32">
        <v>474</v>
      </c>
      <c r="C28" s="3">
        <v>2339</v>
      </c>
      <c r="D28" s="3">
        <v>2762</v>
      </c>
      <c r="E28" s="3">
        <v>2775</v>
      </c>
      <c r="F28" s="3">
        <v>3017</v>
      </c>
      <c r="G28" s="3">
        <v>2891</v>
      </c>
      <c r="H28" s="3">
        <v>2739</v>
      </c>
      <c r="I28" s="3">
        <v>2763</v>
      </c>
      <c r="J28" s="3">
        <v>2908</v>
      </c>
      <c r="K28" s="21">
        <v>2937</v>
      </c>
    </row>
    <row r="29" spans="1:11" ht="15.75">
      <c r="A29" s="10" t="s">
        <v>18</v>
      </c>
      <c r="B29" s="32">
        <v>6512</v>
      </c>
      <c r="C29" s="3">
        <v>5243</v>
      </c>
      <c r="D29" s="3">
        <v>5531</v>
      </c>
      <c r="E29" s="3">
        <v>5603</v>
      </c>
      <c r="F29" s="3">
        <v>5739</v>
      </c>
      <c r="G29" s="3">
        <v>5354</v>
      </c>
      <c r="H29" s="3">
        <v>5878</v>
      </c>
      <c r="I29" s="3">
        <v>6355</v>
      </c>
      <c r="J29" s="3">
        <v>7274</v>
      </c>
      <c r="K29" s="21">
        <v>8429</v>
      </c>
    </row>
    <row r="30" spans="2:11" ht="15.75">
      <c r="B30" s="18"/>
      <c r="K30" s="21"/>
    </row>
    <row r="31" spans="1:11" ht="15.75">
      <c r="A31" s="14" t="s">
        <v>20</v>
      </c>
      <c r="B31" s="18"/>
      <c r="K31" s="21"/>
    </row>
    <row r="32" spans="2:11" ht="15.75">
      <c r="B32" s="18"/>
      <c r="K32" s="21"/>
    </row>
    <row r="33" spans="1:11" ht="16.5">
      <c r="A33" s="4" t="s">
        <v>12</v>
      </c>
      <c r="B33" s="15">
        <f aca="true" t="shared" si="2" ref="B33:K39">((B13)*1000/B23)</f>
        <v>2498.3182999541355</v>
      </c>
      <c r="C33" s="16">
        <f t="shared" si="2"/>
        <v>2595.8147362259456</v>
      </c>
      <c r="D33" s="16">
        <f t="shared" si="2"/>
        <v>2677.574922493972</v>
      </c>
      <c r="E33" s="16">
        <f t="shared" si="2"/>
        <v>2735.053235053235</v>
      </c>
      <c r="F33" s="16">
        <f t="shared" si="2"/>
        <v>2836.109830776322</v>
      </c>
      <c r="G33" s="16">
        <f t="shared" si="2"/>
        <v>2757.179242498095</v>
      </c>
      <c r="H33" s="16">
        <f t="shared" si="2"/>
        <v>2925.374920229738</v>
      </c>
      <c r="I33" s="16">
        <f t="shared" si="2"/>
        <v>3007.428500680946</v>
      </c>
      <c r="J33" s="16">
        <f t="shared" si="2"/>
        <v>3088.840676457499</v>
      </c>
      <c r="K33" s="22">
        <f t="shared" si="2"/>
        <v>3207.736684866591</v>
      </c>
    </row>
    <row r="34" spans="1:11" ht="15.75">
      <c r="A34" s="10" t="s">
        <v>13</v>
      </c>
      <c r="B34" s="32">
        <f t="shared" si="2"/>
        <v>1501.7687074829932</v>
      </c>
      <c r="C34" s="3">
        <f t="shared" si="2"/>
        <v>1514.9501661129568</v>
      </c>
      <c r="D34" s="3">
        <f t="shared" si="2"/>
        <v>1576.6503000545554</v>
      </c>
      <c r="E34" s="3">
        <f t="shared" si="2"/>
        <v>1695.9549959817841</v>
      </c>
      <c r="F34" s="3">
        <f t="shared" si="2"/>
        <v>1876.2645914396887</v>
      </c>
      <c r="G34" s="3">
        <f t="shared" si="2"/>
        <v>1915.249734325186</v>
      </c>
      <c r="H34" s="3">
        <f t="shared" si="2"/>
        <v>2040.523211079764</v>
      </c>
      <c r="I34" s="3">
        <f t="shared" si="2"/>
        <v>2297.8576364892883</v>
      </c>
      <c r="J34" s="2">
        <v>2350</v>
      </c>
      <c r="K34" s="23">
        <v>2473</v>
      </c>
    </row>
    <row r="35" spans="1:11" ht="15.75">
      <c r="A35" s="10" t="s">
        <v>14</v>
      </c>
      <c r="B35" s="32">
        <f t="shared" si="2"/>
        <v>714.2857142857143</v>
      </c>
      <c r="C35" s="3">
        <f t="shared" si="2"/>
        <v>705.4478301015697</v>
      </c>
      <c r="D35" s="3">
        <f t="shared" si="2"/>
        <v>639.7984886649874</v>
      </c>
      <c r="E35" s="3">
        <f t="shared" si="2"/>
        <v>726.7025089605735</v>
      </c>
      <c r="F35" s="3">
        <f t="shared" si="2"/>
        <v>735.1676698194325</v>
      </c>
      <c r="G35" s="3">
        <f t="shared" si="2"/>
        <v>748.0335157318742</v>
      </c>
      <c r="H35" s="3">
        <f t="shared" si="2"/>
        <v>772.0851063829788</v>
      </c>
      <c r="I35" s="3">
        <f t="shared" si="2"/>
        <v>777.6061776061777</v>
      </c>
      <c r="J35" s="2">
        <v>763</v>
      </c>
      <c r="K35" s="23">
        <v>766</v>
      </c>
    </row>
    <row r="36" spans="1:11" ht="15.75">
      <c r="A36" s="10" t="s">
        <v>15</v>
      </c>
      <c r="B36" s="32">
        <f t="shared" si="2"/>
        <v>1079.885877318117</v>
      </c>
      <c r="C36" s="3">
        <f t="shared" si="2"/>
        <v>1088.3190883190882</v>
      </c>
      <c r="D36" s="3">
        <f t="shared" si="2"/>
        <v>1123.0101302460203</v>
      </c>
      <c r="E36" s="3">
        <f t="shared" si="2"/>
        <v>1214.4772117962466</v>
      </c>
      <c r="F36" s="3">
        <f t="shared" si="2"/>
        <v>1227.1505376344087</v>
      </c>
      <c r="G36" s="3">
        <f t="shared" si="2"/>
        <v>1251.6032200845955</v>
      </c>
      <c r="H36" s="3">
        <f t="shared" si="2"/>
        <v>1317.9012345679014</v>
      </c>
      <c r="I36" s="3">
        <f t="shared" si="2"/>
        <v>1394.5945945945946</v>
      </c>
      <c r="J36" s="2">
        <v>1446</v>
      </c>
      <c r="K36" s="23">
        <v>1447</v>
      </c>
    </row>
    <row r="37" spans="1:11" ht="15.75">
      <c r="A37" s="10" t="s">
        <v>16</v>
      </c>
      <c r="B37" s="32">
        <f t="shared" si="2"/>
        <v>1464.555052790347</v>
      </c>
      <c r="C37" s="3">
        <f t="shared" si="2"/>
        <v>1495.639534883721</v>
      </c>
      <c r="D37" s="3">
        <f t="shared" si="2"/>
        <v>1516.320474777448</v>
      </c>
      <c r="E37" s="3">
        <f t="shared" si="2"/>
        <v>1564.0648011782032</v>
      </c>
      <c r="F37" s="3">
        <f t="shared" si="2"/>
        <v>1599.4020926756352</v>
      </c>
      <c r="G37" s="3">
        <f t="shared" si="2"/>
        <v>1680.971288943189</v>
      </c>
      <c r="H37" s="3">
        <f t="shared" si="2"/>
        <v>1789.8029402564905</v>
      </c>
      <c r="I37" s="3">
        <f t="shared" si="2"/>
        <v>1877.2727272727273</v>
      </c>
      <c r="J37" s="2">
        <v>2003</v>
      </c>
      <c r="K37" s="23">
        <v>2166</v>
      </c>
    </row>
    <row r="38" spans="1:11" ht="15.75">
      <c r="A38" s="10" t="s">
        <v>17</v>
      </c>
      <c r="B38" s="32">
        <f t="shared" si="2"/>
        <v>3776.3713080168777</v>
      </c>
      <c r="C38" s="3">
        <f t="shared" si="2"/>
        <v>3546.8148781530567</v>
      </c>
      <c r="D38" s="3">
        <f t="shared" si="2"/>
        <v>3546.70528602462</v>
      </c>
      <c r="E38" s="3">
        <f t="shared" si="2"/>
        <v>3557.837837837838</v>
      </c>
      <c r="F38" s="3">
        <f t="shared" si="2"/>
        <v>3623.798475306596</v>
      </c>
      <c r="G38" s="3">
        <f t="shared" si="2"/>
        <v>3442.7533725354547</v>
      </c>
      <c r="H38" s="3">
        <f t="shared" si="2"/>
        <v>3778.0211756115373</v>
      </c>
      <c r="I38" s="3">
        <f t="shared" si="2"/>
        <v>3849.0770901194355</v>
      </c>
      <c r="J38" s="3">
        <f>((J18)*1000/J28)</f>
        <v>4019.601100412655</v>
      </c>
      <c r="K38" s="23">
        <v>4075</v>
      </c>
    </row>
    <row r="39" spans="1:11" ht="15.75">
      <c r="A39" s="10" t="s">
        <v>18</v>
      </c>
      <c r="B39" s="32">
        <f t="shared" si="2"/>
        <v>3515.2027027027025</v>
      </c>
      <c r="C39" s="3">
        <f t="shared" si="2"/>
        <v>3652.8704939919894</v>
      </c>
      <c r="D39" s="3">
        <f t="shared" si="2"/>
        <v>3747.785210630989</v>
      </c>
      <c r="E39" s="3">
        <f t="shared" si="2"/>
        <v>3764.233446368017</v>
      </c>
      <c r="F39" s="3">
        <f t="shared" si="2"/>
        <v>3845.2692106638788</v>
      </c>
      <c r="G39" s="3">
        <f t="shared" si="2"/>
        <v>3755.5098991408295</v>
      </c>
      <c r="H39" s="3">
        <f t="shared" si="2"/>
        <v>3863.8992854712487</v>
      </c>
      <c r="I39" s="3">
        <f t="shared" si="2"/>
        <v>3885.7592446892213</v>
      </c>
      <c r="J39" s="3">
        <f>((J19)*1000/J29)</f>
        <v>3932.6367885620016</v>
      </c>
      <c r="K39" s="23">
        <v>4009</v>
      </c>
    </row>
    <row r="40" spans="2:11" ht="15.75">
      <c r="B40" s="18"/>
      <c r="K40" s="21"/>
    </row>
    <row r="41" spans="1:11" ht="15.75">
      <c r="A41" s="14" t="s">
        <v>21</v>
      </c>
      <c r="B41" s="18"/>
      <c r="K41" s="21"/>
    </row>
    <row r="42" spans="2:11" ht="15.75">
      <c r="B42" s="18"/>
      <c r="K42" s="21"/>
    </row>
    <row r="43" spans="1:11" ht="15.75">
      <c r="A43" s="10" t="s">
        <v>16</v>
      </c>
      <c r="B43" s="33">
        <v>10.76</v>
      </c>
      <c r="C43" s="34">
        <v>12.57</v>
      </c>
      <c r="D43" s="34">
        <v>12.95</v>
      </c>
      <c r="E43" s="34">
        <v>12.48</v>
      </c>
      <c r="F43" s="34">
        <v>11.53</v>
      </c>
      <c r="G43" s="34">
        <v>10.61</v>
      </c>
      <c r="H43" s="34">
        <v>9.9</v>
      </c>
      <c r="I43" s="34">
        <v>9.51</v>
      </c>
      <c r="J43" s="13">
        <v>8.85</v>
      </c>
      <c r="K43" s="24">
        <v>8.29</v>
      </c>
    </row>
    <row r="44" spans="1:11" ht="15.75">
      <c r="A44" s="10" t="s">
        <v>24</v>
      </c>
      <c r="B44" s="33">
        <v>10.7</v>
      </c>
      <c r="C44" s="34">
        <v>10.4</v>
      </c>
      <c r="D44" s="34">
        <v>9.6</v>
      </c>
      <c r="E44" s="34">
        <v>8.8</v>
      </c>
      <c r="F44" s="34">
        <v>6.9</v>
      </c>
      <c r="G44" s="35">
        <v>5.6</v>
      </c>
      <c r="H44" s="35">
        <v>5.9</v>
      </c>
      <c r="I44" s="12">
        <v>5.4</v>
      </c>
      <c r="J44" s="11">
        <v>5.2</v>
      </c>
      <c r="K44" s="26">
        <v>4.5</v>
      </c>
    </row>
    <row r="45" spans="1:11" ht="15.75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30"/>
    </row>
    <row r="46" spans="1:10" ht="15.7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ht="15.75">
      <c r="A47" s="10" t="s">
        <v>40</v>
      </c>
    </row>
    <row r="48" ht="15.75">
      <c r="A48" s="10" t="s">
        <v>25</v>
      </c>
    </row>
    <row r="49" ht="15.75">
      <c r="A49" s="10"/>
    </row>
    <row r="50" ht="15.75">
      <c r="A50" s="10" t="s">
        <v>41</v>
      </c>
    </row>
    <row r="51" ht="15.75">
      <c r="A51" s="10" t="s">
        <v>26</v>
      </c>
    </row>
    <row r="52" ht="15.75">
      <c r="A52" s="10" t="s">
        <v>27</v>
      </c>
    </row>
    <row r="53" ht="15.75">
      <c r="A53" s="10" t="s">
        <v>28</v>
      </c>
    </row>
    <row r="54" ht="15.75">
      <c r="A54" s="10" t="s">
        <v>29</v>
      </c>
    </row>
    <row r="56" ht="15.75">
      <c r="A56" s="10" t="s">
        <v>30</v>
      </c>
    </row>
    <row r="57" ht="15.75">
      <c r="A57" s="10" t="s">
        <v>31</v>
      </c>
    </row>
    <row r="58" ht="15.75">
      <c r="A58" s="10"/>
    </row>
    <row r="59" ht="15.75">
      <c r="A59" s="10"/>
    </row>
    <row r="60" ht="15.75">
      <c r="A60" s="38"/>
    </row>
    <row r="63" ht="15.75">
      <c r="A63" s="10"/>
    </row>
    <row r="67" ht="15.75">
      <c r="A67" s="10"/>
    </row>
    <row r="68" ht="15.75">
      <c r="A68" s="10"/>
    </row>
    <row r="71" ht="15.75">
      <c r="A71" s="10"/>
    </row>
    <row r="72" ht="15.75">
      <c r="A72" s="1"/>
    </row>
    <row r="73" ht="15.75">
      <c r="A73" s="10"/>
    </row>
    <row r="74" ht="15.75">
      <c r="A74" s="10"/>
    </row>
    <row r="75" ht="15.75">
      <c r="A75" s="10"/>
    </row>
    <row r="76" ht="15.75">
      <c r="A76" s="10"/>
    </row>
    <row r="78" ht="15.75">
      <c r="A78" s="10"/>
    </row>
    <row r="79" ht="15.75">
      <c r="A79" s="10"/>
    </row>
    <row r="80" ht="15.75">
      <c r="A80" s="10"/>
    </row>
    <row r="81" ht="15.75">
      <c r="A81" s="10"/>
    </row>
    <row r="82" ht="15.75">
      <c r="A8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Student Financial Assistance</dc:title>
  <dc:subject/>
  <dc:creator>US Census Bureau</dc:creator>
  <cp:keywords/>
  <dc:description/>
  <cp:lastModifiedBy>johan001</cp:lastModifiedBy>
  <cp:lastPrinted>2007-04-20T18:54:21Z</cp:lastPrinted>
  <dcterms:created xsi:type="dcterms:W3CDTF">2004-04-07T12:35:59Z</dcterms:created>
  <dcterms:modified xsi:type="dcterms:W3CDTF">2008-11-26T15:02:24Z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