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4"/>
  </bookViews>
  <sheets>
    <sheet name="Balance Sheet" sheetId="1" r:id="rId1"/>
    <sheet name="Net Cost" sheetId="2" r:id="rId2"/>
    <sheet name="Net Position" sheetId="3" r:id="rId3"/>
    <sheet name="Budgetary Res " sheetId="4" r:id="rId4"/>
    <sheet name="Financing" sheetId="5" r:id="rId5"/>
  </sheets>
  <definedNames>
    <definedName name="_xlnm.Print_Area" localSheetId="0">'Balance Sheet'!$A$1:$N$58</definedName>
    <definedName name="_xlnm.Print_Area" localSheetId="3">'Budgetary Res '!$A$1:$M$46</definedName>
    <definedName name="_xlnm.Print_Area" localSheetId="4">'Financing'!$A$1:$O$48</definedName>
    <definedName name="_xlnm.Print_Area" localSheetId="1">'Net Cost'!$A$1:$M$47</definedName>
    <definedName name="_xlnm.Print_Area" localSheetId="2">'Net Position'!$A$1:$M$56</definedName>
    <definedName name="_xlnm.Print_Titles" localSheetId="3">'Budgetary Res '!$1:$6</definedName>
  </definedNames>
  <calcPr fullCalcOnLoad="1"/>
</workbook>
</file>

<file path=xl/sharedStrings.xml><?xml version="1.0" encoding="utf-8"?>
<sst xmlns="http://schemas.openxmlformats.org/spreadsheetml/2006/main" count="186" uniqueCount="125">
  <si>
    <t>Held for sale, net of mortgages, liens and claims</t>
  </si>
  <si>
    <t>Deferred revenue from forfeited assets</t>
  </si>
  <si>
    <t>Department of Treasury Forfeiture Fund</t>
  </si>
  <si>
    <t>Seizure investigative costs and asset management</t>
  </si>
  <si>
    <t>Other asset related contract services</t>
  </si>
  <si>
    <t>Data systems, training and others</t>
  </si>
  <si>
    <t>Joint operations</t>
  </si>
  <si>
    <t>Intragovernmental</t>
  </si>
  <si>
    <t>Public</t>
  </si>
  <si>
    <t>Forfeited currency and monetary instruments</t>
  </si>
  <si>
    <t>Value of property transferred in equitable sharing</t>
  </si>
  <si>
    <t>Payments in lieu of forfeiture, net of refund</t>
  </si>
  <si>
    <t>Reimbursed costs</t>
  </si>
  <si>
    <t>Others</t>
  </si>
  <si>
    <t>Less:</t>
  </si>
  <si>
    <t>State and local agencies</t>
  </si>
  <si>
    <t>Foreign countries</t>
  </si>
  <si>
    <t>Victim Restitution</t>
  </si>
  <si>
    <t>Obligations incurred</t>
  </si>
  <si>
    <t>Refunds</t>
  </si>
  <si>
    <t>Victim restitution</t>
  </si>
  <si>
    <t>Federal</t>
  </si>
  <si>
    <t xml:space="preserve"> </t>
  </si>
  <si>
    <t>Total forfeited property, net of mortgages, liens</t>
  </si>
  <si>
    <t xml:space="preserve"> and claims</t>
  </si>
  <si>
    <t>( Dollars in Thousands)</t>
  </si>
  <si>
    <t>Capitalized software (Note 10)</t>
  </si>
  <si>
    <t>(Dollars in Thousands)</t>
  </si>
  <si>
    <t>Seized currency (Note 9)</t>
  </si>
  <si>
    <t>Program:</t>
  </si>
  <si>
    <t>ENFORCEMENT</t>
  </si>
  <si>
    <t xml:space="preserve">Awards to informer </t>
  </si>
  <si>
    <t>Super Surplus (Note 14)</t>
  </si>
  <si>
    <t>Federal law enforcement conveyance</t>
  </si>
  <si>
    <t>Intragovernmental:</t>
  </si>
  <si>
    <t>Sales of forfeited property net of mortgages and claims</t>
  </si>
  <si>
    <t>Secretary's Enforcement (Note 15)</t>
  </si>
  <si>
    <t xml:space="preserve"> Property</t>
  </si>
  <si>
    <t>Transfers - out</t>
  </si>
  <si>
    <t>Less: Spending authority from offsetting collections and</t>
  </si>
  <si>
    <t>Mortgages and Claims</t>
  </si>
  <si>
    <t>Accounts receivable (Note 4)</t>
  </si>
  <si>
    <t>$</t>
  </si>
  <si>
    <t>Intragovernmental :</t>
  </si>
  <si>
    <t>Fund balance with Treasury</t>
  </si>
  <si>
    <t>Investments and related interest (Note 3)</t>
  </si>
  <si>
    <t>Advances (Note 5)</t>
  </si>
  <si>
    <t>Cash and other monetary assets (Note 6)</t>
  </si>
  <si>
    <t xml:space="preserve">To be shared with Federal, state or local, or foreign </t>
  </si>
  <si>
    <t>Forfeited property (Note 7)</t>
  </si>
  <si>
    <t xml:space="preserve">     governments</t>
  </si>
  <si>
    <t>Assets:</t>
  </si>
  <si>
    <t>Liabilities:</t>
  </si>
  <si>
    <t>Distributions payable</t>
  </si>
  <si>
    <t>Other Federal agencies</t>
  </si>
  <si>
    <t>Accounts payable</t>
  </si>
  <si>
    <t>Distributions payable (Note 11)</t>
  </si>
  <si>
    <t>State and local agencies and foreign governments</t>
  </si>
  <si>
    <t>Super surplus (Note 14)</t>
  </si>
  <si>
    <t>Secretary's enforcement fund (Note 15)</t>
  </si>
  <si>
    <t xml:space="preserve"> National contract services seized property and other</t>
  </si>
  <si>
    <t>STATEMENTS OF NET COST</t>
  </si>
  <si>
    <t>STATEMENTS OF BUDGETARY RESOURCES</t>
  </si>
  <si>
    <t>STATEMENTS OF FINANCING</t>
  </si>
  <si>
    <t>Investment interest income</t>
  </si>
  <si>
    <t>Budgetary resources obligated</t>
  </si>
  <si>
    <t>Net obligations</t>
  </si>
  <si>
    <t>Other Resources</t>
  </si>
  <si>
    <t>Change in budgetary resources obligated for goods,</t>
  </si>
  <si>
    <t>services and benefits ordered but not yet provided</t>
  </si>
  <si>
    <t>Other resources or adjustments to net obligated resources that</t>
  </si>
  <si>
    <t>do not affect net cost of operations</t>
  </si>
  <si>
    <t>Resources that finance the acquisition of assets</t>
  </si>
  <si>
    <t>Budget authority</t>
  </si>
  <si>
    <t>Unobligated balance- beginning of year</t>
  </si>
  <si>
    <t>Spending authority from offsetting collections</t>
  </si>
  <si>
    <t>Recoveries from prior year obligations</t>
  </si>
  <si>
    <t>Obligated balance, net - beginning of year</t>
  </si>
  <si>
    <t>Unobligated balances - available</t>
  </si>
  <si>
    <t>Obligated balance, net - end of year</t>
  </si>
  <si>
    <t>Subtotal</t>
  </si>
  <si>
    <t>Net Outlays</t>
  </si>
  <si>
    <t>Equitable Sharing (Federal, state/local and foreign)</t>
  </si>
  <si>
    <t>Total Intragovernmental</t>
  </si>
  <si>
    <t>Total Assets</t>
  </si>
  <si>
    <t xml:space="preserve">Total Intragovernmental  </t>
  </si>
  <si>
    <t>Total Liabilities</t>
  </si>
  <si>
    <t>Net Position:</t>
  </si>
  <si>
    <t>Total Liabilities and Net Position</t>
  </si>
  <si>
    <t>With the Public:</t>
  </si>
  <si>
    <t>Total with the Public</t>
  </si>
  <si>
    <t>Net Cost of Operations</t>
  </si>
  <si>
    <t>Net Position - Beginning of year</t>
  </si>
  <si>
    <t>Financing Sources (Non-Exchange Revenues):</t>
  </si>
  <si>
    <t>Total Gross Non-Exchange Revenues</t>
  </si>
  <si>
    <t>Equitable Sharing</t>
  </si>
  <si>
    <t>Total Equitable Sharing</t>
  </si>
  <si>
    <t>Total Non-Exchange Revenues, Net</t>
  </si>
  <si>
    <t>Transfers-Out</t>
  </si>
  <si>
    <t>Total Transfers-Out</t>
  </si>
  <si>
    <t>Net Results of Operations</t>
  </si>
  <si>
    <t>Net Position - End of Year</t>
  </si>
  <si>
    <t>Budgetary Resources:</t>
  </si>
  <si>
    <t>Total Budgetary Resources</t>
  </si>
  <si>
    <t>Status of  Budgetary Resources:</t>
  </si>
  <si>
    <t>Total Status of Budgetary Resources</t>
  </si>
  <si>
    <t>Relationship of Obligations to Outlays:</t>
  </si>
  <si>
    <t>Resources Used to Finance Activities:</t>
  </si>
  <si>
    <t>Total Resources Used to Finance Activities</t>
  </si>
  <si>
    <t xml:space="preserve">Resources Used to Finance Items not Part of the Net Cost of </t>
  </si>
  <si>
    <t>Operations</t>
  </si>
  <si>
    <t>Total Resources Used to Finance Items not Part of the</t>
  </si>
  <si>
    <t>Total Resources Used to Finance the Net Cost of Operations</t>
  </si>
  <si>
    <t>Proceeds from participating with other Federal agencies</t>
  </si>
  <si>
    <t>The accompanying notes are an integral part of these financial statements</t>
  </si>
  <si>
    <t>SECTION II - FINANCIAL STATEMENTS</t>
  </si>
  <si>
    <t>BALANCE SHEETS</t>
  </si>
  <si>
    <t>STATEMENTS OF CHANGES IN NET POSITION</t>
  </si>
  <si>
    <t>Cumulative results of operations (Note 12)</t>
  </si>
  <si>
    <t>Total Financing Sources- Net</t>
  </si>
  <si>
    <t>For the years ended September 30, 2002 and 2001</t>
  </si>
  <si>
    <t>As of September 30, 2002 and 2001</t>
  </si>
  <si>
    <t>2002</t>
  </si>
  <si>
    <t>TREASURY FORFEITURE FUND ANNUAL REPORT - FISCAL YEAR 2002</t>
  </si>
  <si>
    <t>recoveries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</si>
</sst>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0.0"/>
    <numFmt numFmtId="170" formatCode="0_);\(0\)"/>
    <numFmt numFmtId="171" formatCode="&quot;$&quot;#,##0"/>
    <numFmt numFmtId="172" formatCode="#,##0;[Red]#,##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43" fontId="9" fillId="0" borderId="0" xfId="15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3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43" fontId="9" fillId="0" borderId="0" xfId="15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3" fontId="8" fillId="0" borderId="0" xfId="15" applyFont="1" applyAlignment="1">
      <alignment/>
    </xf>
    <xf numFmtId="0" fontId="11" fillId="0" borderId="0" xfId="0" applyFont="1" applyBorder="1" applyAlignment="1">
      <alignment/>
    </xf>
    <xf numFmtId="43" fontId="9" fillId="0" borderId="0" xfId="15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15" applyNumberFormat="1" applyFont="1" applyAlignment="1">
      <alignment/>
    </xf>
    <xf numFmtId="0" fontId="4" fillId="0" borderId="1" xfId="0" applyFont="1" applyBorder="1" applyAlignment="1">
      <alignment horizontal="centerContinuous"/>
    </xf>
    <xf numFmtId="43" fontId="4" fillId="0" borderId="1" xfId="15" applyFont="1" applyBorder="1" applyAlignment="1">
      <alignment horizontal="centerContinuous"/>
    </xf>
    <xf numFmtId="43" fontId="4" fillId="0" borderId="0" xfId="15" applyFont="1" applyAlignment="1">
      <alignment horizontal="centerContinuous"/>
    </xf>
    <xf numFmtId="43" fontId="4" fillId="0" borderId="0" xfId="15" applyFont="1" applyBorder="1" applyAlignment="1">
      <alignment horizontal="centerContinuous"/>
    </xf>
    <xf numFmtId="43" fontId="4" fillId="0" borderId="0" xfId="15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right"/>
    </xf>
    <xf numFmtId="1" fontId="8" fillId="0" borderId="0" xfId="0" applyNumberFormat="1" applyFont="1" applyBorder="1" applyAlignment="1">
      <alignment horizontal="right"/>
    </xf>
    <xf numFmtId="41" fontId="9" fillId="0" borderId="0" xfId="17" applyNumberFormat="1" applyFont="1" applyAlignment="1">
      <alignment/>
    </xf>
    <xf numFmtId="41" fontId="9" fillId="0" borderId="0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41" fontId="9" fillId="0" borderId="0" xfId="0" applyNumberFormat="1" applyFont="1" applyAlignment="1">
      <alignment horizontal="right"/>
    </xf>
    <xf numFmtId="41" fontId="9" fillId="0" borderId="1" xfId="15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2" xfId="15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0" fontId="9" fillId="0" borderId="1" xfId="0" applyFont="1" applyBorder="1" applyAlignment="1">
      <alignment horizontal="centerContinuous"/>
    </xf>
    <xf numFmtId="43" fontId="9" fillId="0" borderId="1" xfId="15" applyFont="1" applyBorder="1" applyAlignment="1">
      <alignment horizontal="centerContinuous"/>
    </xf>
    <xf numFmtId="0" fontId="9" fillId="0" borderId="0" xfId="0" applyFont="1" applyAlignment="1">
      <alignment/>
    </xf>
    <xf numFmtId="43" fontId="9" fillId="0" borderId="0" xfId="15" applyFont="1" applyBorder="1" applyAlignment="1">
      <alignment horizontal="centerContinuous"/>
    </xf>
    <xf numFmtId="1" fontId="8" fillId="0" borderId="0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43" fontId="8" fillId="0" borderId="0" xfId="15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43" fontId="8" fillId="0" borderId="1" xfId="15" applyFont="1" applyBorder="1" applyAlignment="1">
      <alignment horizontal="centerContinuous"/>
    </xf>
    <xf numFmtId="43" fontId="8" fillId="0" borderId="0" xfId="15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70" fontId="12" fillId="0" borderId="0" xfId="15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9" fillId="0" borderId="0" xfId="0" applyNumberFormat="1" applyFont="1" applyAlignment="1" quotePrefix="1">
      <alignment horizontal="right"/>
    </xf>
    <xf numFmtId="41" fontId="9" fillId="0" borderId="0" xfId="0" applyNumberFormat="1" applyFont="1" applyBorder="1" applyAlignment="1" quotePrefix="1">
      <alignment horizontal="right"/>
    </xf>
    <xf numFmtId="41" fontId="9" fillId="0" borderId="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41" fontId="9" fillId="0" borderId="1" xfId="17" applyNumberFormat="1" applyFont="1" applyBorder="1" applyAlignment="1">
      <alignment/>
    </xf>
    <xf numFmtId="41" fontId="9" fillId="0" borderId="2" xfId="17" applyNumberFormat="1" applyFont="1" applyBorder="1" applyAlignment="1">
      <alignment/>
    </xf>
    <xf numFmtId="43" fontId="4" fillId="0" borderId="0" xfId="15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8" fillId="0" borderId="1" xfId="0" applyNumberFormat="1" applyFont="1" applyBorder="1" applyAlignment="1" quotePrefix="1">
      <alignment horizontal="center"/>
    </xf>
    <xf numFmtId="1" fontId="8" fillId="0" borderId="1" xfId="0" applyNumberFormat="1" applyFont="1" applyBorder="1" applyAlignment="1">
      <alignment horizontal="center"/>
    </xf>
    <xf numFmtId="43" fontId="9" fillId="0" borderId="0" xfId="15" applyFont="1" applyAlignment="1">
      <alignment horizontal="center"/>
    </xf>
    <xf numFmtId="43" fontId="9" fillId="0" borderId="0" xfId="15" applyFont="1" applyBorder="1" applyAlignment="1">
      <alignment horizontal="center"/>
    </xf>
    <xf numFmtId="1" fontId="8" fillId="0" borderId="1" xfId="15" applyNumberFormat="1" applyFont="1" applyBorder="1" applyAlignment="1">
      <alignment horizontal="center"/>
    </xf>
    <xf numFmtId="170" fontId="8" fillId="0" borderId="1" xfId="15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3" fontId="14" fillId="0" borderId="0" xfId="15" applyNumberFormat="1" applyFont="1" applyAlignment="1">
      <alignment horizontal="centerContinuous"/>
    </xf>
    <xf numFmtId="3" fontId="14" fillId="0" borderId="0" xfId="15" applyNumberFormat="1" applyFont="1" applyBorder="1" applyAlignment="1">
      <alignment horizontal="centerContinuous"/>
    </xf>
    <xf numFmtId="3" fontId="15" fillId="0" borderId="0" xfId="15" applyNumberFormat="1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3" fontId="15" fillId="0" borderId="3" xfId="15" applyNumberFormat="1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11" fillId="0" borderId="0" xfId="0" applyFont="1" applyAlignment="1">
      <alignment horizontal="centerContinuous"/>
    </xf>
    <xf numFmtId="1" fontId="8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37" fontId="9" fillId="0" borderId="0" xfId="15" applyNumberFormat="1" applyFont="1" applyBorder="1" applyAlignment="1">
      <alignment/>
    </xf>
    <xf numFmtId="0" fontId="4" fillId="0" borderId="4" xfId="0" applyFont="1" applyBorder="1" applyAlignment="1">
      <alignment horizontal="centerContinuous"/>
    </xf>
    <xf numFmtId="41" fontId="4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/>
    </xf>
    <xf numFmtId="3" fontId="14" fillId="0" borderId="4" xfId="15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41" fontId="9" fillId="0" borderId="0" xfId="15" applyNumberFormat="1" applyFont="1" applyBorder="1" applyAlignment="1">
      <alignment horizontal="center"/>
    </xf>
    <xf numFmtId="41" fontId="9" fillId="0" borderId="0" xfId="17" applyNumberFormat="1" applyFont="1" applyBorder="1" applyAlignment="1">
      <alignment horizontal="center"/>
    </xf>
    <xf numFmtId="0" fontId="16" fillId="0" borderId="3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9" fillId="0" borderId="3" xfId="15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1" bestFit="1" customWidth="1"/>
    <col min="2" max="4" width="2.28125" style="1" customWidth="1"/>
    <col min="5" max="7" width="9.140625" style="1" customWidth="1"/>
    <col min="8" max="8" width="20.57421875" style="1" customWidth="1"/>
    <col min="9" max="9" width="1.8515625" style="1" customWidth="1"/>
    <col min="10" max="10" width="12.57421875" style="8" customWidth="1"/>
    <col min="11" max="11" width="8.57421875" style="9" customWidth="1"/>
    <col min="12" max="12" width="2.7109375" style="9" customWidth="1"/>
    <col min="13" max="13" width="12.57421875" style="7" customWidth="1"/>
    <col min="14" max="14" width="3.57421875" style="1" customWidth="1"/>
    <col min="16" max="16384" width="9.140625" style="1" customWidth="1"/>
  </cols>
  <sheetData>
    <row r="1" spans="2:14" ht="15.75">
      <c r="B1" s="27" t="s">
        <v>2</v>
      </c>
      <c r="C1" s="27"/>
      <c r="D1" s="27"/>
      <c r="E1" s="27"/>
      <c r="F1" s="27"/>
      <c r="G1" s="27"/>
      <c r="H1" s="27"/>
      <c r="I1" s="27"/>
      <c r="J1" s="61"/>
      <c r="K1" s="62"/>
      <c r="L1" s="62"/>
      <c r="M1" s="61"/>
      <c r="N1" s="27"/>
    </row>
    <row r="2" spans="2:14" ht="15.75">
      <c r="B2" s="27" t="s">
        <v>116</v>
      </c>
      <c r="C2" s="27"/>
      <c r="D2" s="27"/>
      <c r="E2" s="27"/>
      <c r="F2" s="27"/>
      <c r="G2" s="27"/>
      <c r="H2" s="27"/>
      <c r="I2" s="27"/>
      <c r="J2" s="61"/>
      <c r="K2" s="62"/>
      <c r="L2" s="62"/>
      <c r="M2" s="61"/>
      <c r="N2" s="27"/>
    </row>
    <row r="3" spans="2:14" ht="15.75">
      <c r="B3" s="27" t="s">
        <v>121</v>
      </c>
      <c r="C3" s="27"/>
      <c r="D3" s="27"/>
      <c r="E3" s="27"/>
      <c r="F3" s="27"/>
      <c r="G3" s="27"/>
      <c r="H3" s="27"/>
      <c r="I3" s="27"/>
      <c r="J3" s="61"/>
      <c r="K3" s="62"/>
      <c r="L3" s="62"/>
      <c r="M3" s="61"/>
      <c r="N3" s="27"/>
    </row>
    <row r="4" spans="2:14" ht="15.75">
      <c r="B4" s="21" t="s">
        <v>25</v>
      </c>
      <c r="C4" s="27"/>
      <c r="D4" s="27"/>
      <c r="E4" s="27"/>
      <c r="F4" s="27"/>
      <c r="G4" s="27"/>
      <c r="H4" s="21"/>
      <c r="I4" s="21"/>
      <c r="J4" s="61"/>
      <c r="K4" s="62"/>
      <c r="L4" s="62"/>
      <c r="M4" s="61"/>
      <c r="N4" s="27"/>
    </row>
    <row r="5" spans="2:14" ht="15.75">
      <c r="B5" s="21"/>
      <c r="C5" s="27"/>
      <c r="D5" s="27"/>
      <c r="E5" s="27"/>
      <c r="F5" s="27"/>
      <c r="G5" s="27"/>
      <c r="H5" s="21"/>
      <c r="I5" s="21"/>
      <c r="J5" s="61"/>
      <c r="K5" s="62"/>
      <c r="L5" s="62"/>
      <c r="M5" s="61"/>
      <c r="N5" s="27"/>
    </row>
    <row r="6" spans="2:14" ht="15.75">
      <c r="B6" s="17"/>
      <c r="C6" s="17"/>
      <c r="D6" s="17"/>
      <c r="E6" s="17"/>
      <c r="F6" s="17"/>
      <c r="G6" s="17"/>
      <c r="H6" s="17"/>
      <c r="I6" s="17"/>
      <c r="J6" s="103" t="s">
        <v>122</v>
      </c>
      <c r="K6" s="63"/>
      <c r="L6" s="63"/>
      <c r="M6" s="104">
        <v>2001</v>
      </c>
      <c r="N6" s="17"/>
    </row>
    <row r="7" spans="2:14" ht="15.75">
      <c r="B7" s="31" t="s">
        <v>51</v>
      </c>
      <c r="C7" s="31"/>
      <c r="D7" s="17"/>
      <c r="E7" s="17"/>
      <c r="F7" s="17"/>
      <c r="G7" s="17"/>
      <c r="H7" s="17"/>
      <c r="I7" s="17"/>
      <c r="J7" s="64"/>
      <c r="K7" s="63"/>
      <c r="L7" s="63"/>
      <c r="M7" s="65"/>
      <c r="N7" s="17"/>
    </row>
    <row r="8" spans="2:14" ht="8.25" customHeight="1">
      <c r="B8" s="17"/>
      <c r="C8" s="31"/>
      <c r="D8" s="17"/>
      <c r="E8" s="17"/>
      <c r="F8" s="17"/>
      <c r="G8" s="17"/>
      <c r="H8" s="17"/>
      <c r="I8" s="17"/>
      <c r="J8" s="64"/>
      <c r="K8" s="63"/>
      <c r="L8" s="63"/>
      <c r="M8" s="65"/>
      <c r="N8" s="17"/>
    </row>
    <row r="9" spans="2:14" ht="15.75">
      <c r="B9" s="17"/>
      <c r="C9" s="31" t="s">
        <v>43</v>
      </c>
      <c r="D9" s="17"/>
      <c r="E9" s="17"/>
      <c r="F9" s="17"/>
      <c r="G9" s="17"/>
      <c r="H9" s="17"/>
      <c r="I9" s="17"/>
      <c r="J9" s="64"/>
      <c r="K9" s="63"/>
      <c r="L9" s="63"/>
      <c r="M9" s="65"/>
      <c r="N9" s="17"/>
    </row>
    <row r="10" spans="2:14" ht="15.75">
      <c r="B10" s="17"/>
      <c r="C10" s="17"/>
      <c r="D10" s="17" t="s">
        <v>44</v>
      </c>
      <c r="E10" s="17"/>
      <c r="F10" s="17"/>
      <c r="G10" s="17"/>
      <c r="H10" s="17"/>
      <c r="I10" s="29" t="s">
        <v>42</v>
      </c>
      <c r="J10" s="66">
        <v>85092</v>
      </c>
      <c r="K10" s="67"/>
      <c r="L10" s="68" t="s">
        <v>42</v>
      </c>
      <c r="M10" s="66">
        <v>105064</v>
      </c>
      <c r="N10" s="17"/>
    </row>
    <row r="11" spans="2:14" ht="15.75">
      <c r="B11" s="17"/>
      <c r="C11" s="17"/>
      <c r="D11" s="17" t="s">
        <v>45</v>
      </c>
      <c r="E11" s="17"/>
      <c r="F11" s="17"/>
      <c r="G11" s="17"/>
      <c r="H11" s="17"/>
      <c r="I11" s="17"/>
      <c r="J11" s="51">
        <v>397887</v>
      </c>
      <c r="K11" s="52"/>
      <c r="L11" s="52"/>
      <c r="M11" s="51">
        <v>388451</v>
      </c>
      <c r="N11" s="17"/>
    </row>
    <row r="12" spans="2:14" ht="15.75">
      <c r="B12" s="17"/>
      <c r="C12" s="17"/>
      <c r="D12" s="17" t="s">
        <v>46</v>
      </c>
      <c r="E12" s="17"/>
      <c r="F12" s="17"/>
      <c r="G12" s="17"/>
      <c r="H12" s="17"/>
      <c r="I12" s="17"/>
      <c r="J12" s="54">
        <v>23</v>
      </c>
      <c r="K12" s="52"/>
      <c r="L12" s="52"/>
      <c r="M12" s="54">
        <v>10</v>
      </c>
      <c r="N12" s="17"/>
    </row>
    <row r="13" spans="2:14" ht="9.75" customHeight="1">
      <c r="B13" s="17"/>
      <c r="C13" s="17"/>
      <c r="D13" s="17"/>
      <c r="E13" s="17"/>
      <c r="F13" s="17"/>
      <c r="G13" s="17"/>
      <c r="H13" s="17"/>
      <c r="I13" s="17"/>
      <c r="J13" s="52"/>
      <c r="K13" s="52"/>
      <c r="L13" s="52"/>
      <c r="M13" s="52"/>
      <c r="N13" s="17"/>
    </row>
    <row r="14" spans="2:14" ht="15.75">
      <c r="B14" s="17"/>
      <c r="C14" s="31" t="s">
        <v>83</v>
      </c>
      <c r="D14" s="17"/>
      <c r="E14" s="17"/>
      <c r="F14" s="17"/>
      <c r="G14" s="17"/>
      <c r="H14" s="17"/>
      <c r="I14" s="17"/>
      <c r="J14" s="70">
        <f>SUM(J10:J12)</f>
        <v>483002</v>
      </c>
      <c r="K14" s="71"/>
      <c r="L14" s="71"/>
      <c r="M14" s="70">
        <f>SUM(M10:M12)</f>
        <v>493525</v>
      </c>
      <c r="N14" s="17"/>
    </row>
    <row r="15" spans="2:14" ht="15.75">
      <c r="B15" s="31"/>
      <c r="C15" s="17"/>
      <c r="D15" s="17"/>
      <c r="E15" s="17"/>
      <c r="F15" s="17"/>
      <c r="G15" s="17"/>
      <c r="H15" s="17"/>
      <c r="I15" s="17"/>
      <c r="J15" s="51"/>
      <c r="K15" s="52"/>
      <c r="L15" s="52"/>
      <c r="M15" s="51"/>
      <c r="N15" s="17"/>
    </row>
    <row r="16" spans="2:14" ht="15.75">
      <c r="B16" s="31"/>
      <c r="C16" s="17"/>
      <c r="D16" s="17" t="s">
        <v>47</v>
      </c>
      <c r="E16" s="17"/>
      <c r="F16" s="17"/>
      <c r="G16" s="17"/>
      <c r="H16" s="17"/>
      <c r="I16" s="17"/>
      <c r="J16" s="72">
        <v>122980</v>
      </c>
      <c r="K16" s="71"/>
      <c r="L16" s="71"/>
      <c r="M16" s="72">
        <v>74978</v>
      </c>
      <c r="N16" s="17"/>
    </row>
    <row r="17" spans="2:14" ht="15.75">
      <c r="B17" s="31"/>
      <c r="C17" s="17"/>
      <c r="D17" s="17" t="s">
        <v>41</v>
      </c>
      <c r="E17" s="17"/>
      <c r="F17" s="17"/>
      <c r="G17" s="17"/>
      <c r="H17" s="17"/>
      <c r="I17" s="17"/>
      <c r="J17" s="70">
        <v>303</v>
      </c>
      <c r="K17" s="71"/>
      <c r="L17" s="71"/>
      <c r="M17" s="70">
        <v>812</v>
      </c>
      <c r="N17" s="17"/>
    </row>
    <row r="18" spans="2:14" ht="9.75" customHeight="1">
      <c r="B18" s="31"/>
      <c r="C18" s="17"/>
      <c r="D18" s="17"/>
      <c r="E18" s="17"/>
      <c r="F18" s="17"/>
      <c r="G18" s="17"/>
      <c r="H18" s="17"/>
      <c r="I18" s="17"/>
      <c r="J18" s="72"/>
      <c r="K18" s="71"/>
      <c r="L18" s="71"/>
      <c r="M18" s="72"/>
      <c r="N18" s="17"/>
    </row>
    <row r="19" spans="2:14" ht="15.75">
      <c r="B19" s="31"/>
      <c r="C19" s="17"/>
      <c r="D19" s="17"/>
      <c r="E19" s="17"/>
      <c r="F19" s="17"/>
      <c r="G19" s="17"/>
      <c r="H19" s="17"/>
      <c r="I19" s="17"/>
      <c r="J19" s="70">
        <f>SUM(J16:J17)</f>
        <v>123283</v>
      </c>
      <c r="K19" s="71"/>
      <c r="L19" s="71"/>
      <c r="M19" s="70">
        <f>SUM(M16:M17)</f>
        <v>75790</v>
      </c>
      <c r="N19" s="17"/>
    </row>
    <row r="20" spans="2:14" ht="8.25" customHeight="1">
      <c r="B20" s="31"/>
      <c r="C20" s="17"/>
      <c r="D20" s="17"/>
      <c r="E20" s="17"/>
      <c r="F20" s="17"/>
      <c r="G20" s="17"/>
      <c r="H20" s="17"/>
      <c r="I20" s="17"/>
      <c r="J20" s="72"/>
      <c r="K20" s="71"/>
      <c r="L20" s="71"/>
      <c r="M20" s="72"/>
      <c r="N20" s="17"/>
    </row>
    <row r="21" spans="2:14" ht="15.75">
      <c r="B21" s="31"/>
      <c r="C21" s="17"/>
      <c r="D21" s="17" t="s">
        <v>49</v>
      </c>
      <c r="E21" s="17"/>
      <c r="F21" s="17"/>
      <c r="G21" s="17"/>
      <c r="H21" s="17"/>
      <c r="I21" s="17"/>
      <c r="J21" s="72"/>
      <c r="K21" s="71"/>
      <c r="L21" s="71"/>
      <c r="M21" s="72"/>
      <c r="N21" s="17"/>
    </row>
    <row r="22" spans="2:14" ht="15.75">
      <c r="B22" s="31"/>
      <c r="C22" s="17"/>
      <c r="D22" s="17"/>
      <c r="E22" s="17" t="s">
        <v>0</v>
      </c>
      <c r="F22" s="17"/>
      <c r="G22" s="17"/>
      <c r="H22" s="17"/>
      <c r="I22" s="17"/>
      <c r="J22" s="72">
        <v>32987</v>
      </c>
      <c r="K22" s="71"/>
      <c r="L22" s="71"/>
      <c r="M22" s="72">
        <v>25853</v>
      </c>
      <c r="N22" s="17"/>
    </row>
    <row r="23" spans="2:14" ht="15.75">
      <c r="B23" s="31"/>
      <c r="C23" s="17"/>
      <c r="D23" s="17"/>
      <c r="E23" s="17" t="s">
        <v>48</v>
      </c>
      <c r="F23" s="17"/>
      <c r="G23" s="17"/>
      <c r="H23" s="17"/>
      <c r="I23" s="17"/>
      <c r="J23" s="71"/>
      <c r="K23" s="71"/>
      <c r="L23" s="71"/>
      <c r="M23" s="71"/>
      <c r="N23" s="17"/>
    </row>
    <row r="24" spans="2:14" ht="15.75">
      <c r="B24" s="31"/>
      <c r="C24" s="17"/>
      <c r="D24" s="17"/>
      <c r="E24" s="17" t="s">
        <v>50</v>
      </c>
      <c r="F24" s="17"/>
      <c r="G24" s="17"/>
      <c r="H24" s="17"/>
      <c r="I24" s="17"/>
      <c r="J24" s="70">
        <v>107</v>
      </c>
      <c r="K24" s="71"/>
      <c r="L24" s="71"/>
      <c r="M24" s="70">
        <v>15</v>
      </c>
      <c r="N24" s="17"/>
    </row>
    <row r="25" spans="2:14" ht="15.75">
      <c r="B25" s="31"/>
      <c r="C25" s="17"/>
      <c r="D25" s="17" t="s">
        <v>23</v>
      </c>
      <c r="E25" s="17"/>
      <c r="F25" s="17"/>
      <c r="G25" s="17"/>
      <c r="H25" s="17"/>
      <c r="I25" s="17"/>
      <c r="J25" s="51"/>
      <c r="K25" s="52"/>
      <c r="L25" s="52"/>
      <c r="M25" s="69"/>
      <c r="N25" s="17"/>
    </row>
    <row r="26" spans="2:14" ht="15.75">
      <c r="B26" s="31"/>
      <c r="C26" s="17"/>
      <c r="D26" s="17"/>
      <c r="E26" s="17" t="s">
        <v>24</v>
      </c>
      <c r="F26" s="17"/>
      <c r="G26" s="17"/>
      <c r="H26" s="17"/>
      <c r="I26" s="17"/>
      <c r="J26" s="71">
        <f>J22+J24</f>
        <v>33094</v>
      </c>
      <c r="K26" s="71"/>
      <c r="L26" s="71"/>
      <c r="M26" s="71">
        <f>M22+M24</f>
        <v>25868</v>
      </c>
      <c r="N26" s="17"/>
    </row>
    <row r="27" spans="2:14" ht="15.75">
      <c r="B27" s="31"/>
      <c r="C27" s="17"/>
      <c r="D27" s="17" t="s">
        <v>26</v>
      </c>
      <c r="E27" s="17"/>
      <c r="F27" s="17"/>
      <c r="G27" s="17"/>
      <c r="H27" s="17"/>
      <c r="I27" s="17"/>
      <c r="J27" s="70">
        <v>4614</v>
      </c>
      <c r="K27" s="71"/>
      <c r="L27" s="71"/>
      <c r="M27" s="70">
        <v>2369</v>
      </c>
      <c r="N27" s="17"/>
    </row>
    <row r="28" spans="2:14" ht="11.25" customHeight="1">
      <c r="B28" s="31"/>
      <c r="C28" s="17"/>
      <c r="D28" s="17"/>
      <c r="E28" s="17"/>
      <c r="F28" s="17"/>
      <c r="G28" s="17"/>
      <c r="H28" s="17"/>
      <c r="I28" s="17"/>
      <c r="J28" s="71"/>
      <c r="K28" s="71"/>
      <c r="L28" s="71"/>
      <c r="M28" s="71"/>
      <c r="N28" s="17"/>
    </row>
    <row r="29" spans="2:14" ht="16.5" thickBot="1">
      <c r="B29" s="31" t="s">
        <v>84</v>
      </c>
      <c r="C29" s="17"/>
      <c r="D29" s="17"/>
      <c r="E29" s="17"/>
      <c r="F29" s="17"/>
      <c r="G29" s="17"/>
      <c r="H29" s="17"/>
      <c r="I29" s="29" t="s">
        <v>42</v>
      </c>
      <c r="J29" s="58">
        <f>+J26+J27+J17+J16+J14</f>
        <v>643993</v>
      </c>
      <c r="K29" s="52"/>
      <c r="L29" s="59" t="s">
        <v>42</v>
      </c>
      <c r="M29" s="58">
        <f>+M26+M27+M17+M16+M14</f>
        <v>597552</v>
      </c>
      <c r="N29" s="17"/>
    </row>
    <row r="30" spans="2:14" ht="9" customHeight="1" thickTop="1">
      <c r="B30" s="17"/>
      <c r="C30" s="17"/>
      <c r="D30" s="17"/>
      <c r="E30" s="17"/>
      <c r="F30" s="17"/>
      <c r="G30" s="17"/>
      <c r="H30" s="17"/>
      <c r="I30" s="17"/>
      <c r="J30" s="51"/>
      <c r="K30" s="52"/>
      <c r="L30" s="52"/>
      <c r="M30" s="51"/>
      <c r="N30" s="17"/>
    </row>
    <row r="31" spans="2:14" ht="15.75">
      <c r="B31" s="31" t="s">
        <v>52</v>
      </c>
      <c r="C31" s="17"/>
      <c r="D31" s="17"/>
      <c r="E31" s="17"/>
      <c r="F31" s="17"/>
      <c r="G31" s="17"/>
      <c r="H31" s="17"/>
      <c r="I31" s="17"/>
      <c r="J31" s="51"/>
      <c r="K31" s="52"/>
      <c r="L31" s="52"/>
      <c r="M31" s="51"/>
      <c r="N31" s="17"/>
    </row>
    <row r="32" spans="2:14" ht="8.25" customHeight="1">
      <c r="B32" s="31"/>
      <c r="C32" s="17"/>
      <c r="D32" s="17"/>
      <c r="E32" s="17"/>
      <c r="F32" s="17"/>
      <c r="G32" s="17"/>
      <c r="H32" s="17"/>
      <c r="I32" s="17"/>
      <c r="J32" s="72"/>
      <c r="K32" s="71"/>
      <c r="L32" s="71"/>
      <c r="M32" s="72"/>
      <c r="N32" s="17"/>
    </row>
    <row r="33" spans="2:14" ht="15.75">
      <c r="B33" s="17"/>
      <c r="C33" s="31" t="s">
        <v>34</v>
      </c>
      <c r="D33" s="17"/>
      <c r="E33" s="17"/>
      <c r="F33" s="17"/>
      <c r="G33" s="17"/>
      <c r="H33" s="17"/>
      <c r="I33" s="17"/>
      <c r="J33" s="51"/>
      <c r="K33" s="52"/>
      <c r="L33" s="52"/>
      <c r="M33" s="51"/>
      <c r="N33" s="17"/>
    </row>
    <row r="34" spans="2:14" ht="15.75">
      <c r="B34" s="17"/>
      <c r="C34" s="17"/>
      <c r="D34" s="17" t="s">
        <v>53</v>
      </c>
      <c r="E34" s="17"/>
      <c r="F34" s="17"/>
      <c r="G34" s="17"/>
      <c r="H34" s="17"/>
      <c r="I34" s="17"/>
      <c r="J34" s="51"/>
      <c r="K34" s="52"/>
      <c r="L34" s="52"/>
      <c r="M34" s="51"/>
      <c r="N34" s="17"/>
    </row>
    <row r="35" spans="2:14" ht="15.75">
      <c r="B35" s="31"/>
      <c r="C35" s="17"/>
      <c r="D35" s="17"/>
      <c r="E35" s="17" t="s">
        <v>54</v>
      </c>
      <c r="F35" s="17"/>
      <c r="G35" s="17"/>
      <c r="H35" s="17"/>
      <c r="I35" s="29" t="s">
        <v>42</v>
      </c>
      <c r="J35" s="66">
        <v>107</v>
      </c>
      <c r="K35" s="67"/>
      <c r="L35" s="68" t="s">
        <v>42</v>
      </c>
      <c r="M35" s="66">
        <v>61</v>
      </c>
      <c r="N35" s="17"/>
    </row>
    <row r="36" spans="2:14" ht="15.75">
      <c r="B36" s="17"/>
      <c r="C36" s="17"/>
      <c r="D36" s="17" t="s">
        <v>55</v>
      </c>
      <c r="E36" s="17"/>
      <c r="F36" s="17"/>
      <c r="G36" s="17"/>
      <c r="H36" s="17"/>
      <c r="I36" s="17"/>
      <c r="J36" s="70">
        <v>26599</v>
      </c>
      <c r="K36" s="71"/>
      <c r="L36" s="71"/>
      <c r="M36" s="70">
        <v>22410</v>
      </c>
      <c r="N36" s="17"/>
    </row>
    <row r="37" spans="2:14" ht="15.75">
      <c r="B37" s="17"/>
      <c r="C37" s="17"/>
      <c r="D37" s="17"/>
      <c r="E37" s="17"/>
      <c r="F37" s="17"/>
      <c r="G37" s="17"/>
      <c r="H37" s="17"/>
      <c r="I37" s="17"/>
      <c r="J37" s="71"/>
      <c r="K37" s="71"/>
      <c r="L37" s="71"/>
      <c r="M37" s="72"/>
      <c r="N37" s="17"/>
    </row>
    <row r="38" spans="2:14" ht="15.75">
      <c r="B38" s="17"/>
      <c r="C38" s="31" t="s">
        <v>85</v>
      </c>
      <c r="D38" s="17"/>
      <c r="E38" s="17"/>
      <c r="F38" s="17"/>
      <c r="G38" s="17"/>
      <c r="H38" s="17"/>
      <c r="I38" s="17"/>
      <c r="J38" s="70">
        <f>J36+J35</f>
        <v>26706</v>
      </c>
      <c r="K38" s="71"/>
      <c r="L38" s="71"/>
      <c r="M38" s="70">
        <f>M36+M35</f>
        <v>22471</v>
      </c>
      <c r="N38" s="17"/>
    </row>
    <row r="39" spans="2:14" ht="11.25" customHeight="1">
      <c r="B39" s="17"/>
      <c r="C39" s="31"/>
      <c r="D39" s="17"/>
      <c r="E39" s="17"/>
      <c r="F39" s="17"/>
      <c r="G39" s="17"/>
      <c r="H39" s="17"/>
      <c r="I39" s="17"/>
      <c r="J39" s="71"/>
      <c r="K39" s="71"/>
      <c r="L39" s="71"/>
      <c r="M39" s="71"/>
      <c r="N39" s="17"/>
    </row>
    <row r="40" spans="2:14" ht="15.75">
      <c r="B40" s="17"/>
      <c r="C40" s="31"/>
      <c r="D40" s="17" t="s">
        <v>28</v>
      </c>
      <c r="E40" s="17"/>
      <c r="F40" s="17"/>
      <c r="G40" s="17"/>
      <c r="H40" s="17"/>
      <c r="I40" s="17"/>
      <c r="J40" s="71">
        <v>378965</v>
      </c>
      <c r="K40" s="71"/>
      <c r="L40" s="71"/>
      <c r="M40" s="71">
        <v>278926</v>
      </c>
      <c r="N40" s="17"/>
    </row>
    <row r="41" spans="2:14" ht="15.75">
      <c r="B41" s="17"/>
      <c r="C41" s="17"/>
      <c r="D41" s="17" t="s">
        <v>56</v>
      </c>
      <c r="E41" s="17"/>
      <c r="F41" s="17"/>
      <c r="G41" s="17"/>
      <c r="H41" s="17"/>
      <c r="I41" s="17"/>
      <c r="J41" s="17"/>
      <c r="K41" s="71"/>
      <c r="L41" s="71"/>
      <c r="M41" s="17"/>
      <c r="N41" s="17"/>
    </row>
    <row r="42" spans="2:14" ht="15.75">
      <c r="B42" s="17"/>
      <c r="C42" s="17"/>
      <c r="D42" s="17"/>
      <c r="E42" s="17" t="s">
        <v>57</v>
      </c>
      <c r="F42" s="17"/>
      <c r="G42" s="17"/>
      <c r="H42" s="17"/>
      <c r="I42" s="17"/>
      <c r="J42" s="72">
        <v>28588</v>
      </c>
      <c r="K42" s="71"/>
      <c r="L42" s="71"/>
      <c r="M42" s="72">
        <v>22385</v>
      </c>
      <c r="N42" s="17"/>
    </row>
    <row r="43" spans="2:14" ht="15.75">
      <c r="B43" s="17"/>
      <c r="C43" s="17"/>
      <c r="D43" s="17" t="s">
        <v>55</v>
      </c>
      <c r="E43" s="17"/>
      <c r="F43" s="17"/>
      <c r="G43" s="17"/>
      <c r="H43" s="17"/>
      <c r="I43" s="17"/>
      <c r="J43" s="72">
        <v>3256</v>
      </c>
      <c r="K43" s="71"/>
      <c r="L43" s="71"/>
      <c r="M43" s="72">
        <v>10327</v>
      </c>
      <c r="N43" s="17"/>
    </row>
    <row r="44" spans="2:14" ht="15.75">
      <c r="B44" s="17"/>
      <c r="C44" s="17"/>
      <c r="D44" s="17" t="s">
        <v>1</v>
      </c>
      <c r="E44" s="32"/>
      <c r="F44" s="17"/>
      <c r="G44" s="17"/>
      <c r="H44" s="17"/>
      <c r="I44" s="17"/>
      <c r="J44" s="70">
        <v>33449</v>
      </c>
      <c r="K44" s="71"/>
      <c r="L44" s="71"/>
      <c r="M44" s="70">
        <v>26103</v>
      </c>
      <c r="N44" s="17"/>
    </row>
    <row r="45" spans="2:14" ht="15.75">
      <c r="B45" s="17"/>
      <c r="C45" s="17"/>
      <c r="D45" s="17"/>
      <c r="E45" s="32"/>
      <c r="F45" s="17"/>
      <c r="G45" s="17"/>
      <c r="H45" s="17"/>
      <c r="I45" s="17"/>
      <c r="J45" s="71"/>
      <c r="K45" s="71"/>
      <c r="L45" s="71"/>
      <c r="M45" s="71"/>
      <c r="N45" s="17"/>
    </row>
    <row r="46" spans="2:14" ht="15.75">
      <c r="B46" s="31" t="s">
        <v>86</v>
      </c>
      <c r="C46" s="17"/>
      <c r="D46" s="17"/>
      <c r="E46" s="17"/>
      <c r="F46" s="17"/>
      <c r="G46" s="17"/>
      <c r="H46" s="17"/>
      <c r="I46" s="17"/>
      <c r="J46" s="70">
        <f>J38+J40+J42+J43+J44</f>
        <v>470964</v>
      </c>
      <c r="K46" s="71"/>
      <c r="L46" s="71"/>
      <c r="M46" s="70">
        <f>M38+M40+M42+M43+M44</f>
        <v>360212</v>
      </c>
      <c r="N46" s="17"/>
    </row>
    <row r="47" spans="2:14" ht="8.25" customHeight="1">
      <c r="B47" s="17"/>
      <c r="C47" s="31"/>
      <c r="D47" s="17"/>
      <c r="E47" s="17"/>
      <c r="F47" s="17"/>
      <c r="G47" s="17"/>
      <c r="H47" s="17"/>
      <c r="I47" s="17"/>
      <c r="J47" s="71"/>
      <c r="K47" s="71"/>
      <c r="L47" s="71"/>
      <c r="M47" s="71"/>
      <c r="N47" s="17"/>
    </row>
    <row r="48" spans="2:14" ht="15.75">
      <c r="B48" s="31" t="s">
        <v>87</v>
      </c>
      <c r="C48" s="17"/>
      <c r="D48" s="17"/>
      <c r="E48" s="17"/>
      <c r="F48" s="17"/>
      <c r="G48" s="17"/>
      <c r="H48" s="17"/>
      <c r="I48" s="17"/>
      <c r="J48" s="72"/>
      <c r="K48" s="71"/>
      <c r="L48" s="71"/>
      <c r="M48" s="72"/>
      <c r="N48" s="17"/>
    </row>
    <row r="49" spans="2:14" ht="15.75">
      <c r="B49" s="17"/>
      <c r="C49" s="17" t="s">
        <v>118</v>
      </c>
      <c r="D49" s="17"/>
      <c r="E49" s="17"/>
      <c r="F49" s="17"/>
      <c r="G49" s="17"/>
      <c r="H49" s="17"/>
      <c r="I49" s="17"/>
      <c r="J49" s="70">
        <f>'Net Position'!J51</f>
        <v>173029</v>
      </c>
      <c r="K49" s="71"/>
      <c r="L49" s="71"/>
      <c r="M49" s="70">
        <v>237340</v>
      </c>
      <c r="N49" s="17"/>
    </row>
    <row r="50" spans="2:14" ht="15.75">
      <c r="B50" s="17"/>
      <c r="C50" s="17"/>
      <c r="D50" s="17"/>
      <c r="E50" s="17"/>
      <c r="F50" s="17"/>
      <c r="G50" s="17"/>
      <c r="H50" s="17"/>
      <c r="I50" s="17"/>
      <c r="J50" s="71"/>
      <c r="K50" s="71"/>
      <c r="L50" s="71"/>
      <c r="M50" s="71"/>
      <c r="N50" s="17"/>
    </row>
    <row r="51" spans="2:14" ht="16.5" thickBot="1">
      <c r="B51" s="31" t="s">
        <v>88</v>
      </c>
      <c r="C51" s="31"/>
      <c r="D51" s="17"/>
      <c r="E51" s="17"/>
      <c r="F51" s="17"/>
      <c r="G51" s="17"/>
      <c r="H51" s="17"/>
      <c r="I51" s="29" t="s">
        <v>42</v>
      </c>
      <c r="J51" s="73">
        <f>J46+J49</f>
        <v>643993</v>
      </c>
      <c r="K51" s="71"/>
      <c r="L51" s="74" t="s">
        <v>42</v>
      </c>
      <c r="M51" s="73">
        <f>M46+M49</f>
        <v>597552</v>
      </c>
      <c r="N51" s="17"/>
    </row>
    <row r="52" spans="10:13" ht="10.5" customHeight="1" thickTop="1">
      <c r="J52" s="11"/>
      <c r="K52" s="10"/>
      <c r="L52" s="10"/>
      <c r="M52" s="11"/>
    </row>
    <row r="53" spans="10:13" ht="10.5" customHeight="1">
      <c r="J53" s="11"/>
      <c r="K53" s="10"/>
      <c r="L53" s="10"/>
      <c r="M53" s="11"/>
    </row>
    <row r="54" spans="10:13" ht="10.5" customHeight="1">
      <c r="J54" s="11"/>
      <c r="K54" s="10"/>
      <c r="L54" s="10"/>
      <c r="M54" s="11"/>
    </row>
    <row r="55" spans="10:13" ht="8.25" customHeight="1">
      <c r="J55" s="11"/>
      <c r="K55" s="10"/>
      <c r="L55" s="10"/>
      <c r="M55" s="11"/>
    </row>
    <row r="56" spans="10:13" ht="12.75">
      <c r="J56" s="11"/>
      <c r="K56" s="10"/>
      <c r="L56" s="10"/>
      <c r="M56" s="11"/>
    </row>
    <row r="57" spans="1:14" ht="16.5" thickBot="1">
      <c r="A57" s="3"/>
      <c r="B57" s="116" t="s">
        <v>114</v>
      </c>
      <c r="C57" s="109"/>
      <c r="D57" s="109"/>
      <c r="E57" s="109"/>
      <c r="F57" s="109"/>
      <c r="G57" s="109"/>
      <c r="H57" s="109"/>
      <c r="I57" s="109"/>
      <c r="J57" s="110"/>
      <c r="K57" s="111"/>
      <c r="L57" s="111"/>
      <c r="M57" s="110"/>
      <c r="N57" s="3"/>
    </row>
    <row r="58" spans="1:14" ht="15.75">
      <c r="A58" s="131"/>
      <c r="B58" s="130" t="s">
        <v>115</v>
      </c>
      <c r="C58" s="113"/>
      <c r="D58" s="113"/>
      <c r="E58" s="113"/>
      <c r="F58" s="113"/>
      <c r="G58" s="113"/>
      <c r="H58" s="113"/>
      <c r="I58" s="113"/>
      <c r="J58" s="114"/>
      <c r="K58" s="114"/>
      <c r="L58" s="114"/>
      <c r="M58" s="114"/>
      <c r="N58" s="115">
        <v>23</v>
      </c>
    </row>
    <row r="59" spans="10:14" ht="15.75">
      <c r="J59" s="11"/>
      <c r="K59" s="10"/>
      <c r="L59" s="10"/>
      <c r="M59" s="11"/>
      <c r="N59" s="17"/>
    </row>
    <row r="60" spans="10:13" ht="12.75">
      <c r="J60" s="11"/>
      <c r="K60" s="10"/>
      <c r="L60" s="10"/>
      <c r="M60" s="11"/>
    </row>
    <row r="61" spans="10:13" ht="12.75">
      <c r="J61" s="11"/>
      <c r="K61" s="10"/>
      <c r="L61" s="10"/>
      <c r="M61" s="11"/>
    </row>
    <row r="62" spans="10:13" ht="12.75">
      <c r="J62" s="11"/>
      <c r="K62" s="10"/>
      <c r="L62" s="10"/>
      <c r="M62" s="11"/>
    </row>
    <row r="63" spans="10:13" ht="12.75">
      <c r="J63" s="12"/>
      <c r="K63" s="12"/>
      <c r="L63" s="12"/>
      <c r="M63" s="12"/>
    </row>
    <row r="64" spans="10:13" ht="12.75">
      <c r="J64" s="9"/>
      <c r="M64" s="9"/>
    </row>
    <row r="65" spans="10:13" ht="12.75">
      <c r="J65" s="9"/>
      <c r="M65" s="9"/>
    </row>
    <row r="66" spans="10:12" ht="12.75">
      <c r="J66" s="11"/>
      <c r="K66" s="10"/>
      <c r="L66" s="10"/>
    </row>
    <row r="67" spans="10:12" ht="12.75">
      <c r="J67" s="11"/>
      <c r="K67" s="10"/>
      <c r="L67" s="10"/>
    </row>
    <row r="68" spans="10:12" ht="12.75">
      <c r="J68" s="11"/>
      <c r="K68" s="10"/>
      <c r="L68" s="10"/>
    </row>
    <row r="69" spans="10:12" ht="12.75">
      <c r="J69" s="11"/>
      <c r="K69" s="10"/>
      <c r="L69" s="10"/>
    </row>
    <row r="70" spans="10:12" ht="12.75">
      <c r="J70" s="11"/>
      <c r="K70" s="10"/>
      <c r="L70" s="10"/>
    </row>
    <row r="71" spans="10:12" ht="12.75">
      <c r="J71" s="11"/>
      <c r="K71" s="10"/>
      <c r="L71" s="10"/>
    </row>
    <row r="72" spans="10:12" ht="12.75">
      <c r="J72" s="11"/>
      <c r="K72" s="10"/>
      <c r="L72" s="10"/>
    </row>
    <row r="73" spans="10:12" ht="12.75">
      <c r="J73" s="11"/>
      <c r="K73" s="10"/>
      <c r="L73" s="10"/>
    </row>
    <row r="74" spans="10:12" ht="12.75">
      <c r="J74" s="11"/>
      <c r="K74" s="10"/>
      <c r="L74" s="10"/>
    </row>
    <row r="75" spans="10:12" ht="12.75">
      <c r="J75" s="11"/>
      <c r="K75" s="10"/>
      <c r="L75" s="10"/>
    </row>
    <row r="76" spans="10:12" ht="12.75">
      <c r="J76" s="11"/>
      <c r="K76" s="10"/>
      <c r="L76" s="10"/>
    </row>
    <row r="77" spans="10:12" ht="12.75">
      <c r="J77" s="11"/>
      <c r="K77" s="10"/>
      <c r="L77" s="10"/>
    </row>
    <row r="78" spans="10:12" ht="12.75">
      <c r="J78" s="11"/>
      <c r="K78" s="10"/>
      <c r="L78" s="10"/>
    </row>
    <row r="79" spans="10:12" ht="12.75">
      <c r="J79" s="11"/>
      <c r="K79" s="10"/>
      <c r="L79" s="10"/>
    </row>
    <row r="80" spans="10:12" ht="12.75">
      <c r="J80" s="11"/>
      <c r="K80" s="10"/>
      <c r="L80" s="10"/>
    </row>
    <row r="81" spans="10:12" ht="12.75">
      <c r="J81" s="11"/>
      <c r="K81" s="10"/>
      <c r="L81" s="10"/>
    </row>
    <row r="82" spans="10:12" ht="12.75">
      <c r="J82" s="11"/>
      <c r="K82" s="10"/>
      <c r="L82" s="10"/>
    </row>
    <row r="83" spans="10:12" ht="12.75">
      <c r="J83" s="11"/>
      <c r="K83" s="10"/>
      <c r="L83" s="10"/>
    </row>
    <row r="84" spans="10:12" ht="12.75">
      <c r="J84" s="11"/>
      <c r="K84" s="10"/>
      <c r="L84" s="10"/>
    </row>
    <row r="85" spans="10:12" ht="12.75">
      <c r="J85" s="11"/>
      <c r="K85" s="10"/>
      <c r="L85" s="10"/>
    </row>
    <row r="86" spans="10:12" ht="12.75">
      <c r="J86" s="11"/>
      <c r="K86" s="10"/>
      <c r="L86" s="10"/>
    </row>
    <row r="87" spans="10:12" ht="12.75">
      <c r="J87" s="11"/>
      <c r="K87" s="10"/>
      <c r="L87" s="10"/>
    </row>
    <row r="88" spans="10:12" ht="12.75">
      <c r="J88" s="11"/>
      <c r="K88" s="10"/>
      <c r="L88" s="10"/>
    </row>
    <row r="89" spans="10:12" ht="12.75">
      <c r="J89" s="11"/>
      <c r="K89" s="10"/>
      <c r="L89" s="10"/>
    </row>
    <row r="90" spans="10:12" ht="12.75">
      <c r="J90" s="11"/>
      <c r="K90" s="10"/>
      <c r="L90" s="10"/>
    </row>
    <row r="91" spans="10:12" ht="12.75">
      <c r="J91" s="11"/>
      <c r="K91" s="10"/>
      <c r="L91" s="10"/>
    </row>
    <row r="92" spans="10:12" ht="12.75">
      <c r="J92" s="11"/>
      <c r="K92" s="10"/>
      <c r="L92" s="10"/>
    </row>
    <row r="93" spans="10:12" ht="12.75">
      <c r="J93" s="11"/>
      <c r="K93" s="10"/>
      <c r="L93" s="10"/>
    </row>
    <row r="94" spans="10:12" ht="12.75">
      <c r="J94" s="11"/>
      <c r="K94" s="10"/>
      <c r="L94" s="10"/>
    </row>
    <row r="95" spans="10:12" ht="12.75">
      <c r="J95" s="11"/>
      <c r="K95" s="10"/>
      <c r="L95" s="10"/>
    </row>
    <row r="96" spans="10:12" ht="12.75">
      <c r="J96" s="11"/>
      <c r="K96" s="10"/>
      <c r="L96" s="10"/>
    </row>
  </sheetData>
  <printOptions horizontalCentered="1"/>
  <pageMargins left="0.45" right="0.45" top="0.5" bottom="0.5" header="0.5" footer="0.5"/>
  <pageSetup fitToHeight="1" fitToWidth="1" horizontalDpi="300" verticalDpi="300" orientation="portrait" scale="89" r:id="rId1"/>
  <headerFooter alignWithMargins="0">
    <oddFooter xml:space="preserve">&amp;C&amp;"Arial,Italic"                       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39">
      <selection activeCell="E52" sqref="E52"/>
    </sheetView>
  </sheetViews>
  <sheetFormatPr defaultColWidth="9.140625" defaultRowHeight="12.75"/>
  <cols>
    <col min="1" max="1" width="3.421875" style="17" customWidth="1"/>
    <col min="2" max="2" width="2.421875" style="17" customWidth="1"/>
    <col min="3" max="5" width="9.140625" style="17" customWidth="1"/>
    <col min="6" max="6" width="20.421875" style="17" customWidth="1"/>
    <col min="7" max="7" width="4.8515625" style="17" customWidth="1"/>
    <col min="8" max="8" width="2.421875" style="17" customWidth="1"/>
    <col min="9" max="9" width="11.7109375" style="28" customWidth="1"/>
    <col min="10" max="10" width="4.7109375" style="35" customWidth="1"/>
    <col min="11" max="11" width="3.00390625" style="35" customWidth="1"/>
    <col min="12" max="12" width="12.57421875" style="35" customWidth="1"/>
    <col min="13" max="13" width="4.28125" style="17" customWidth="1"/>
    <col min="14" max="16384" width="9.140625" style="17" customWidth="1"/>
  </cols>
  <sheetData>
    <row r="1" spans="1:13" ht="15.75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6" t="s">
        <v>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.75">
      <c r="A3" s="136" t="s">
        <v>120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.75">
      <c r="A4" s="137" t="s">
        <v>27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.75">
      <c r="A5" s="75"/>
      <c r="B5" s="75"/>
      <c r="C5" s="75"/>
      <c r="D5" s="75"/>
      <c r="E5" s="75"/>
      <c r="F5" s="75"/>
      <c r="G5" s="75"/>
      <c r="H5" s="75"/>
      <c r="I5" s="76"/>
      <c r="J5" s="25"/>
      <c r="K5" s="25"/>
      <c r="L5" s="25"/>
      <c r="M5" s="26"/>
    </row>
    <row r="6" spans="1:13" ht="15.75">
      <c r="A6" s="77"/>
      <c r="B6" s="77"/>
      <c r="C6" s="77"/>
      <c r="D6" s="77"/>
      <c r="E6" s="21"/>
      <c r="F6" s="21"/>
      <c r="G6" s="21"/>
      <c r="H6" s="21"/>
      <c r="I6" s="105"/>
      <c r="J6" s="106"/>
      <c r="K6" s="106"/>
      <c r="L6" s="101"/>
      <c r="M6" s="102"/>
    </row>
    <row r="7" spans="1:13" ht="15.75">
      <c r="A7" s="77"/>
      <c r="B7" s="77"/>
      <c r="C7" s="77"/>
      <c r="D7" s="77"/>
      <c r="E7" s="21"/>
      <c r="F7" s="21"/>
      <c r="G7" s="21"/>
      <c r="H7" s="21"/>
      <c r="I7" s="107">
        <v>2002</v>
      </c>
      <c r="J7" s="79"/>
      <c r="K7" s="79"/>
      <c r="L7" s="104">
        <v>2001</v>
      </c>
      <c r="M7" s="117"/>
    </row>
    <row r="8" spans="1:13" ht="15.75">
      <c r="A8" s="80" t="s">
        <v>29</v>
      </c>
      <c r="B8" s="80"/>
      <c r="C8" s="80"/>
      <c r="D8" s="77"/>
      <c r="E8" s="21"/>
      <c r="F8" s="21"/>
      <c r="G8" s="21"/>
      <c r="H8" s="21"/>
      <c r="I8" s="20"/>
      <c r="J8" s="78"/>
      <c r="K8" s="78"/>
      <c r="L8" s="17"/>
      <c r="M8" s="26"/>
    </row>
    <row r="9" spans="1:13" ht="15.75">
      <c r="A9" s="133" t="s">
        <v>30</v>
      </c>
      <c r="B9" s="133"/>
      <c r="C9" s="133"/>
      <c r="D9" s="132"/>
      <c r="E9" s="21"/>
      <c r="F9" s="21"/>
      <c r="G9" s="21"/>
      <c r="H9" s="21"/>
      <c r="I9" s="20"/>
      <c r="J9" s="78"/>
      <c r="K9" s="78"/>
      <c r="L9" s="17"/>
      <c r="M9" s="26"/>
    </row>
    <row r="10" spans="1:13" ht="9.75" customHeight="1">
      <c r="A10" s="77"/>
      <c r="B10" s="77"/>
      <c r="C10" s="77"/>
      <c r="D10" s="77"/>
      <c r="L10" s="17"/>
      <c r="M10" s="26"/>
    </row>
    <row r="11" spans="2:13" ht="15.75">
      <c r="B11" s="31" t="s">
        <v>34</v>
      </c>
      <c r="C11" s="31"/>
      <c r="D11" s="31"/>
      <c r="L11" s="17"/>
      <c r="M11" s="26"/>
    </row>
    <row r="12" spans="3:13" ht="15.75">
      <c r="C12" s="17" t="s">
        <v>3</v>
      </c>
      <c r="H12" s="29" t="s">
        <v>42</v>
      </c>
      <c r="I12" s="66">
        <v>31783</v>
      </c>
      <c r="J12" s="67"/>
      <c r="K12" s="68" t="s">
        <v>42</v>
      </c>
      <c r="L12" s="51">
        <v>45482</v>
      </c>
      <c r="M12" s="52"/>
    </row>
    <row r="13" spans="3:13" ht="15.75">
      <c r="C13" s="17" t="s">
        <v>4</v>
      </c>
      <c r="I13" s="72">
        <v>760</v>
      </c>
      <c r="J13" s="71"/>
      <c r="K13" s="71"/>
      <c r="L13" s="51">
        <v>1490</v>
      </c>
      <c r="M13" s="52"/>
    </row>
    <row r="14" spans="3:13" ht="15.75">
      <c r="C14" s="17" t="s">
        <v>31</v>
      </c>
      <c r="I14" s="72">
        <v>1300</v>
      </c>
      <c r="J14" s="71"/>
      <c r="K14" s="71"/>
      <c r="L14" s="51">
        <v>3017</v>
      </c>
      <c r="M14" s="52"/>
    </row>
    <row r="15" spans="3:13" ht="15.75">
      <c r="C15" s="17" t="s">
        <v>5</v>
      </c>
      <c r="I15" s="72">
        <v>23066</v>
      </c>
      <c r="J15" s="71"/>
      <c r="K15" s="71"/>
      <c r="L15" s="51">
        <v>15722</v>
      </c>
      <c r="M15" s="52"/>
    </row>
    <row r="16" spans="3:13" ht="15.75">
      <c r="C16" s="81" t="s">
        <v>58</v>
      </c>
      <c r="I16" s="72">
        <v>11809</v>
      </c>
      <c r="J16" s="71"/>
      <c r="K16" s="71"/>
      <c r="L16" s="51">
        <v>284</v>
      </c>
      <c r="M16" s="52"/>
    </row>
    <row r="17" spans="3:13" ht="15.75">
      <c r="C17" s="17" t="s">
        <v>33</v>
      </c>
      <c r="I17" s="72">
        <v>0</v>
      </c>
      <c r="J17" s="71"/>
      <c r="K17" s="71"/>
      <c r="L17" s="51">
        <v>13</v>
      </c>
      <c r="M17" s="52"/>
    </row>
    <row r="18" spans="3:13" ht="15.75">
      <c r="C18" s="17" t="s">
        <v>59</v>
      </c>
      <c r="I18" s="70">
        <v>5122</v>
      </c>
      <c r="J18" s="71"/>
      <c r="K18" s="71"/>
      <c r="L18" s="54">
        <v>880</v>
      </c>
      <c r="M18" s="52"/>
    </row>
    <row r="19" spans="9:13" ht="15.75">
      <c r="I19" s="72"/>
      <c r="J19" s="71"/>
      <c r="K19" s="71"/>
      <c r="L19" s="51"/>
      <c r="M19" s="52"/>
    </row>
    <row r="20" spans="2:13" ht="15.75">
      <c r="B20" s="31" t="s">
        <v>83</v>
      </c>
      <c r="C20" s="31"/>
      <c r="D20" s="31"/>
      <c r="I20" s="70">
        <f>I12+I13+I14+I15+I16+I17+I18</f>
        <v>73840</v>
      </c>
      <c r="J20" s="71"/>
      <c r="K20" s="71"/>
      <c r="L20" s="70">
        <f>L12+L13+L14+L15+L16+L17+L18</f>
        <v>66888</v>
      </c>
      <c r="M20" s="71"/>
    </row>
    <row r="21" spans="9:13" ht="9.75" customHeight="1">
      <c r="I21" s="72"/>
      <c r="J21" s="71"/>
      <c r="K21" s="71"/>
      <c r="L21" s="51"/>
      <c r="M21" s="52"/>
    </row>
    <row r="22" spans="2:13" ht="15.75">
      <c r="B22" s="31" t="s">
        <v>89</v>
      </c>
      <c r="C22" s="31"/>
      <c r="D22" s="31"/>
      <c r="I22" s="72"/>
      <c r="J22" s="71"/>
      <c r="K22" s="71"/>
      <c r="L22" s="51"/>
      <c r="M22" s="52"/>
    </row>
    <row r="23" spans="3:13" ht="15.75">
      <c r="C23" s="17" t="s">
        <v>60</v>
      </c>
      <c r="I23" s="72">
        <v>33290</v>
      </c>
      <c r="J23" s="71"/>
      <c r="K23" s="71"/>
      <c r="L23" s="51">
        <v>31777</v>
      </c>
      <c r="M23" s="52"/>
    </row>
    <row r="24" spans="3:13" ht="15.75">
      <c r="C24" s="17" t="s">
        <v>6</v>
      </c>
      <c r="I24" s="70">
        <v>9259</v>
      </c>
      <c r="J24" s="71"/>
      <c r="K24" s="71"/>
      <c r="L24" s="54">
        <v>8898</v>
      </c>
      <c r="M24" s="52"/>
    </row>
    <row r="25" spans="9:13" ht="15.75">
      <c r="I25" s="72"/>
      <c r="J25" s="71"/>
      <c r="K25" s="71"/>
      <c r="L25" s="51"/>
      <c r="M25" s="52"/>
    </row>
    <row r="26" spans="2:13" ht="15.75">
      <c r="B26" s="31" t="s">
        <v>90</v>
      </c>
      <c r="C26" s="31"/>
      <c r="D26" s="31"/>
      <c r="I26" s="70">
        <f>I23+I24</f>
        <v>42549</v>
      </c>
      <c r="J26" s="71"/>
      <c r="K26" s="71"/>
      <c r="L26" s="70">
        <f>L23+L24</f>
        <v>40675</v>
      </c>
      <c r="M26" s="71"/>
    </row>
    <row r="27" spans="2:13" ht="9.75" customHeight="1">
      <c r="B27" s="31"/>
      <c r="C27" s="31"/>
      <c r="D27" s="31"/>
      <c r="I27" s="71"/>
      <c r="J27" s="71"/>
      <c r="K27" s="71"/>
      <c r="L27" s="51"/>
      <c r="M27" s="52"/>
    </row>
    <row r="28" spans="1:13" ht="16.5" thickBot="1">
      <c r="A28" s="31" t="s">
        <v>91</v>
      </c>
      <c r="B28" s="31"/>
      <c r="C28" s="31"/>
      <c r="D28" s="31"/>
      <c r="H28" s="29" t="s">
        <v>42</v>
      </c>
      <c r="I28" s="73">
        <f>I20+I26</f>
        <v>116389</v>
      </c>
      <c r="J28" s="71"/>
      <c r="K28" s="74" t="s">
        <v>42</v>
      </c>
      <c r="L28" s="73">
        <f>L20+L26</f>
        <v>107563</v>
      </c>
      <c r="M28" s="71"/>
    </row>
    <row r="29" spans="9:13" ht="16.5" thickTop="1">
      <c r="I29" s="37"/>
      <c r="J29" s="38"/>
      <c r="K29" s="38"/>
      <c r="L29" s="38"/>
      <c r="M29" s="118"/>
    </row>
    <row r="30" spans="9:13" ht="15.75">
      <c r="I30" s="37"/>
      <c r="J30" s="38"/>
      <c r="K30" s="38"/>
      <c r="L30" s="38"/>
      <c r="M30" s="36"/>
    </row>
    <row r="31" spans="9:13" ht="15.75">
      <c r="I31" s="37"/>
      <c r="J31" s="38"/>
      <c r="K31" s="38"/>
      <c r="L31" s="38"/>
      <c r="M31" s="36"/>
    </row>
    <row r="32" spans="9:13" ht="15.75">
      <c r="I32" s="37"/>
      <c r="J32" s="38"/>
      <c r="K32" s="38"/>
      <c r="L32" s="38"/>
      <c r="M32" s="36"/>
    </row>
    <row r="33" spans="9:13" ht="15.75">
      <c r="I33" s="37"/>
      <c r="J33" s="38"/>
      <c r="K33" s="38"/>
      <c r="L33" s="38"/>
      <c r="M33" s="36"/>
    </row>
    <row r="34" spans="9:13" ht="15.75">
      <c r="I34" s="37"/>
      <c r="J34" s="38"/>
      <c r="K34" s="38"/>
      <c r="L34" s="38"/>
      <c r="M34" s="36"/>
    </row>
    <row r="35" spans="9:13" ht="15.75">
      <c r="I35" s="37"/>
      <c r="J35" s="38"/>
      <c r="K35" s="38"/>
      <c r="L35" s="38"/>
      <c r="M35" s="36"/>
    </row>
    <row r="36" spans="9:13" ht="15.75">
      <c r="I36" s="37"/>
      <c r="J36" s="38"/>
      <c r="K36" s="38"/>
      <c r="L36" s="38"/>
      <c r="M36" s="36"/>
    </row>
    <row r="37" spans="9:13" ht="15.75">
      <c r="I37" s="37"/>
      <c r="J37" s="38"/>
      <c r="K37" s="38"/>
      <c r="L37" s="38"/>
      <c r="M37" s="36"/>
    </row>
    <row r="38" spans="9:13" ht="15.75">
      <c r="I38" s="37"/>
      <c r="J38" s="38"/>
      <c r="K38" s="38"/>
      <c r="L38" s="38"/>
      <c r="M38" s="36"/>
    </row>
    <row r="39" spans="9:13" ht="15.75">
      <c r="I39" s="37"/>
      <c r="J39" s="38"/>
      <c r="K39" s="38"/>
      <c r="L39" s="38"/>
      <c r="M39" s="36"/>
    </row>
    <row r="40" spans="9:13" ht="15.75">
      <c r="I40" s="37"/>
      <c r="J40" s="38"/>
      <c r="K40" s="38"/>
      <c r="L40" s="38"/>
      <c r="M40" s="36"/>
    </row>
    <row r="41" spans="9:13" ht="15.75">
      <c r="I41" s="37"/>
      <c r="J41" s="38"/>
      <c r="K41" s="38"/>
      <c r="L41" s="38"/>
      <c r="M41" s="36"/>
    </row>
    <row r="42" spans="9:13" ht="15.75">
      <c r="I42" s="37"/>
      <c r="J42" s="38"/>
      <c r="K42" s="38"/>
      <c r="L42" s="38"/>
      <c r="M42" s="36"/>
    </row>
    <row r="43" spans="9:13" ht="15.75">
      <c r="I43" s="37"/>
      <c r="J43" s="38"/>
      <c r="K43" s="38"/>
      <c r="L43" s="38"/>
      <c r="M43" s="36"/>
    </row>
    <row r="44" spans="9:13" ht="15.75">
      <c r="I44" s="37"/>
      <c r="J44" s="38"/>
      <c r="K44" s="38"/>
      <c r="L44" s="38"/>
      <c r="M44" s="36"/>
    </row>
    <row r="46" spans="1:15" ht="16.5" thickBot="1">
      <c r="A46" s="1"/>
      <c r="B46" s="135" t="s">
        <v>114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11"/>
      <c r="N46" s="110"/>
      <c r="O46" s="1"/>
    </row>
    <row r="47" spans="1:15" ht="15.75">
      <c r="A47" s="131">
        <v>24</v>
      </c>
      <c r="B47" s="130" t="s">
        <v>123</v>
      </c>
      <c r="C47" s="113"/>
      <c r="D47" s="113"/>
      <c r="E47" s="113"/>
      <c r="F47" s="113"/>
      <c r="G47" s="113"/>
      <c r="H47" s="113"/>
      <c r="I47" s="113"/>
      <c r="J47" s="114"/>
      <c r="K47" s="114"/>
      <c r="L47" s="114"/>
      <c r="M47" s="131"/>
      <c r="N47" s="112"/>
      <c r="O47" s="13"/>
    </row>
  </sheetData>
  <mergeCells count="5">
    <mergeCell ref="B46:L46"/>
    <mergeCell ref="A1:M1"/>
    <mergeCell ref="A2:M2"/>
    <mergeCell ref="A3:M3"/>
    <mergeCell ref="A4:M4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&amp;C&amp;"Arial,Italic"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54">
      <selection activeCell="F61" sqref="F61"/>
    </sheetView>
  </sheetViews>
  <sheetFormatPr defaultColWidth="9.140625" defaultRowHeight="12.75"/>
  <cols>
    <col min="1" max="1" width="3.421875" style="1" customWidth="1"/>
    <col min="2" max="2" width="4.140625" style="1" customWidth="1"/>
    <col min="3" max="3" width="2.8515625" style="1" customWidth="1"/>
    <col min="4" max="4" width="8.7109375" style="1" customWidth="1"/>
    <col min="5" max="6" width="9.140625" style="1" customWidth="1"/>
    <col min="7" max="7" width="11.57421875" style="1" customWidth="1"/>
    <col min="8" max="8" width="21.8515625" style="1" customWidth="1"/>
    <col min="9" max="9" width="2.28125" style="1" customWidth="1"/>
    <col min="10" max="10" width="10.57421875" style="6" customWidth="1"/>
    <col min="11" max="11" width="11.140625" style="6" customWidth="1"/>
    <col min="12" max="12" width="3.00390625" style="14" customWidth="1"/>
    <col min="13" max="13" width="10.57421875" style="4" customWidth="1"/>
    <col min="14" max="16384" width="9.140625" style="1" customWidth="1"/>
  </cols>
  <sheetData>
    <row r="1" spans="1:13" ht="15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8"/>
      <c r="M1" s="82"/>
    </row>
    <row r="2" spans="1:13" ht="15.75">
      <c r="A2" s="27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8"/>
      <c r="M2" s="82"/>
    </row>
    <row r="3" spans="1:13" ht="15.75">
      <c r="A3" s="27" t="s">
        <v>120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8"/>
      <c r="M3" s="82"/>
    </row>
    <row r="4" spans="1:13" ht="15.75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  <c r="M4" s="82"/>
    </row>
    <row r="5" spans="1:13" ht="15.75">
      <c r="A5" s="83"/>
      <c r="B5" s="83"/>
      <c r="C5" s="83"/>
      <c r="D5" s="83"/>
      <c r="E5" s="83"/>
      <c r="F5" s="83"/>
      <c r="G5" s="83"/>
      <c r="H5" s="83"/>
      <c r="I5" s="83"/>
      <c r="J5" s="50"/>
      <c r="K5" s="50"/>
      <c r="L5" s="50"/>
      <c r="M5" s="84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60"/>
      <c r="K6" s="60"/>
      <c r="L6" s="60"/>
      <c r="M6" s="85"/>
    </row>
    <row r="7" spans="1:13" ht="15.75">
      <c r="A7" s="17"/>
      <c r="B7" s="17"/>
      <c r="C7" s="17"/>
      <c r="D7" s="17"/>
      <c r="E7" s="17"/>
      <c r="F7" s="17"/>
      <c r="G7" s="17"/>
      <c r="H7" s="86"/>
      <c r="I7" s="86"/>
      <c r="J7" s="100">
        <v>2002</v>
      </c>
      <c r="K7" s="60"/>
      <c r="L7" s="16"/>
      <c r="M7" s="108">
        <v>2001</v>
      </c>
    </row>
    <row r="8" spans="1:13" ht="15.75">
      <c r="A8" s="17"/>
      <c r="B8" s="17"/>
      <c r="C8" s="17"/>
      <c r="D8" s="17"/>
      <c r="E8" s="17"/>
      <c r="F8" s="17"/>
      <c r="G8" s="17"/>
      <c r="H8" s="86"/>
      <c r="I8" s="86"/>
      <c r="J8" s="87"/>
      <c r="K8" s="87"/>
      <c r="L8" s="16"/>
      <c r="M8" s="88"/>
    </row>
    <row r="9" spans="1:13" ht="15.75">
      <c r="A9" s="31" t="s">
        <v>92</v>
      </c>
      <c r="B9" s="31"/>
      <c r="C9" s="31"/>
      <c r="D9" s="31"/>
      <c r="E9" s="31"/>
      <c r="F9" s="31"/>
      <c r="G9" s="17"/>
      <c r="H9" s="89"/>
      <c r="I9" s="90" t="s">
        <v>42</v>
      </c>
      <c r="J9" s="91">
        <v>237340</v>
      </c>
      <c r="K9" s="53"/>
      <c r="L9" s="59" t="s">
        <v>42</v>
      </c>
      <c r="M9" s="70">
        <v>229742</v>
      </c>
    </row>
    <row r="10" spans="1:13" ht="8.25" customHeight="1">
      <c r="A10" s="31"/>
      <c r="B10" s="17"/>
      <c r="C10" s="17"/>
      <c r="D10" s="17"/>
      <c r="E10" s="17"/>
      <c r="F10" s="17"/>
      <c r="G10" s="17"/>
      <c r="H10" s="86"/>
      <c r="I10" s="86"/>
      <c r="J10" s="69"/>
      <c r="K10" s="69"/>
      <c r="L10" s="53"/>
      <c r="M10" s="72"/>
    </row>
    <row r="11" spans="1:13" ht="15.75">
      <c r="A11" s="31" t="s">
        <v>93</v>
      </c>
      <c r="B11" s="31"/>
      <c r="C11" s="31"/>
      <c r="D11" s="31"/>
      <c r="E11" s="17"/>
      <c r="F11" s="17"/>
      <c r="G11" s="17"/>
      <c r="H11" s="86"/>
      <c r="I11" s="86"/>
      <c r="J11" s="69"/>
      <c r="K11" s="69"/>
      <c r="L11" s="53"/>
      <c r="M11" s="72"/>
    </row>
    <row r="12" spans="1:13" ht="15.75">
      <c r="A12" s="17"/>
      <c r="B12" s="31" t="s">
        <v>7</v>
      </c>
      <c r="C12" s="31"/>
      <c r="D12" s="17"/>
      <c r="E12" s="31"/>
      <c r="F12" s="17"/>
      <c r="G12" s="17"/>
      <c r="H12" s="86"/>
      <c r="I12" s="86"/>
      <c r="J12" s="69"/>
      <c r="K12" s="69"/>
      <c r="L12" s="53"/>
      <c r="M12" s="72"/>
    </row>
    <row r="13" spans="1:13" ht="15.75">
      <c r="A13" s="17"/>
      <c r="B13" s="17"/>
      <c r="C13" s="17" t="s">
        <v>64</v>
      </c>
      <c r="D13" s="17"/>
      <c r="E13" s="17"/>
      <c r="F13" s="17"/>
      <c r="G13" s="17"/>
      <c r="H13" s="86"/>
      <c r="I13" s="86"/>
      <c r="J13" s="69">
        <v>6139</v>
      </c>
      <c r="K13" s="69"/>
      <c r="L13" s="53"/>
      <c r="M13" s="72">
        <v>15453</v>
      </c>
    </row>
    <row r="14" spans="1:13" ht="15.75">
      <c r="A14" s="17"/>
      <c r="B14" s="31" t="s">
        <v>8</v>
      </c>
      <c r="C14" s="31"/>
      <c r="D14" s="17"/>
      <c r="E14" s="17"/>
      <c r="F14" s="17"/>
      <c r="G14" s="17"/>
      <c r="H14" s="86"/>
      <c r="I14" s="86"/>
      <c r="J14" s="69"/>
      <c r="K14" s="69"/>
      <c r="L14" s="53"/>
      <c r="M14" s="72"/>
    </row>
    <row r="15" spans="1:13" ht="15.75">
      <c r="A15" s="17"/>
      <c r="B15" s="17"/>
      <c r="C15" s="17" t="s">
        <v>9</v>
      </c>
      <c r="D15" s="17"/>
      <c r="E15" s="17"/>
      <c r="F15" s="17"/>
      <c r="G15" s="17"/>
      <c r="H15" s="86"/>
      <c r="I15" s="86"/>
      <c r="J15" s="69">
        <v>104434</v>
      </c>
      <c r="K15" s="69"/>
      <c r="L15" s="53"/>
      <c r="M15" s="72">
        <v>171454</v>
      </c>
    </row>
    <row r="16" spans="1:13" ht="15.75">
      <c r="A16" s="17"/>
      <c r="B16" s="17"/>
      <c r="C16" s="17" t="s">
        <v>35</v>
      </c>
      <c r="D16" s="17"/>
      <c r="E16" s="17"/>
      <c r="F16" s="17"/>
      <c r="G16" s="17"/>
      <c r="H16" s="86"/>
      <c r="I16" s="86"/>
      <c r="J16" s="69">
        <v>26540</v>
      </c>
      <c r="K16" s="69"/>
      <c r="L16" s="53"/>
      <c r="M16" s="72">
        <v>25271</v>
      </c>
    </row>
    <row r="17" spans="1:13" ht="15.75">
      <c r="A17" s="17"/>
      <c r="B17" s="17"/>
      <c r="C17" s="17" t="s">
        <v>113</v>
      </c>
      <c r="D17" s="17"/>
      <c r="E17" s="17"/>
      <c r="F17" s="17"/>
      <c r="G17" s="17"/>
      <c r="H17" s="86"/>
      <c r="I17" s="86"/>
      <c r="J17" s="92">
        <v>37963</v>
      </c>
      <c r="K17" s="92"/>
      <c r="L17" s="93"/>
      <c r="M17" s="72">
        <v>33764</v>
      </c>
    </row>
    <row r="18" spans="1:13" ht="15.75">
      <c r="A18" s="17"/>
      <c r="B18" s="17"/>
      <c r="C18" s="17" t="s">
        <v>10</v>
      </c>
      <c r="D18" s="17"/>
      <c r="E18" s="17"/>
      <c r="F18" s="17"/>
      <c r="G18" s="17"/>
      <c r="H18" s="86"/>
      <c r="I18" s="86"/>
      <c r="J18" s="92">
        <v>6020</v>
      </c>
      <c r="K18" s="92"/>
      <c r="L18" s="93"/>
      <c r="M18" s="72">
        <v>7297</v>
      </c>
    </row>
    <row r="19" spans="1:13" ht="15.75">
      <c r="A19" s="17"/>
      <c r="B19" s="17"/>
      <c r="C19" s="17" t="s">
        <v>11</v>
      </c>
      <c r="D19" s="17"/>
      <c r="E19" s="17"/>
      <c r="F19" s="17"/>
      <c r="G19" s="17"/>
      <c r="H19" s="86"/>
      <c r="I19" s="86"/>
      <c r="J19" s="92">
        <v>9852</v>
      </c>
      <c r="K19" s="92"/>
      <c r="L19" s="93"/>
      <c r="M19" s="72">
        <v>1830</v>
      </c>
    </row>
    <row r="20" spans="1:13" ht="15.75">
      <c r="A20" s="17"/>
      <c r="B20" s="17"/>
      <c r="C20" s="17" t="s">
        <v>12</v>
      </c>
      <c r="D20" s="17"/>
      <c r="E20" s="17"/>
      <c r="F20" s="17"/>
      <c r="G20" s="17"/>
      <c r="H20" s="86"/>
      <c r="I20" s="86"/>
      <c r="J20" s="69">
        <v>160</v>
      </c>
      <c r="K20" s="69"/>
      <c r="L20" s="53"/>
      <c r="M20" s="72">
        <v>2336</v>
      </c>
    </row>
    <row r="21" spans="1:13" ht="15.75">
      <c r="A21" s="17"/>
      <c r="B21" s="17"/>
      <c r="C21" s="17" t="s">
        <v>13</v>
      </c>
      <c r="D21" s="17"/>
      <c r="E21" s="17"/>
      <c r="F21" s="17"/>
      <c r="G21" s="17"/>
      <c r="H21" s="86"/>
      <c r="I21" s="86"/>
      <c r="J21" s="94">
        <v>5579</v>
      </c>
      <c r="K21" s="93"/>
      <c r="L21" s="93"/>
      <c r="M21" s="70">
        <v>1463</v>
      </c>
    </row>
    <row r="22" spans="1:13" ht="15.75">
      <c r="A22" s="17"/>
      <c r="B22" s="17"/>
      <c r="C22" s="17"/>
      <c r="D22" s="17"/>
      <c r="E22" s="17"/>
      <c r="F22" s="17"/>
      <c r="G22" s="17"/>
      <c r="H22" s="86"/>
      <c r="I22" s="86"/>
      <c r="J22" s="93"/>
      <c r="K22" s="93"/>
      <c r="L22" s="93"/>
      <c r="M22" s="71"/>
    </row>
    <row r="23" spans="1:13" ht="15.75">
      <c r="A23" s="17"/>
      <c r="B23" s="31" t="s">
        <v>94</v>
      </c>
      <c r="C23" s="17"/>
      <c r="D23" s="31"/>
      <c r="E23" s="31"/>
      <c r="F23" s="31"/>
      <c r="G23" s="17"/>
      <c r="H23" s="86"/>
      <c r="I23" s="86"/>
      <c r="J23" s="70">
        <f>SUM(J12:J21)</f>
        <v>196687</v>
      </c>
      <c r="K23" s="71"/>
      <c r="L23" s="71"/>
      <c r="M23" s="70">
        <f>SUM(M12:M21)</f>
        <v>258868</v>
      </c>
    </row>
    <row r="24" spans="1:13" ht="9.75" customHeight="1">
      <c r="A24" s="17"/>
      <c r="B24" s="17"/>
      <c r="C24" s="17"/>
      <c r="D24" s="17"/>
      <c r="E24" s="17"/>
      <c r="F24" s="17"/>
      <c r="G24" s="17"/>
      <c r="H24" s="86"/>
      <c r="I24" s="86"/>
      <c r="J24" s="69"/>
      <c r="K24" s="69"/>
      <c r="L24" s="53"/>
      <c r="M24" s="72"/>
    </row>
    <row r="25" spans="1:13" ht="15.75">
      <c r="A25" s="31" t="s">
        <v>14</v>
      </c>
      <c r="B25" s="31"/>
      <c r="C25" s="31" t="s">
        <v>95</v>
      </c>
      <c r="D25" s="17"/>
      <c r="E25" s="95"/>
      <c r="F25" s="17"/>
      <c r="G25" s="17"/>
      <c r="H25" s="86"/>
      <c r="I25" s="86"/>
      <c r="J25" s="69"/>
      <c r="K25" s="69"/>
      <c r="L25" s="53"/>
      <c r="M25" s="72"/>
    </row>
    <row r="26" spans="1:13" ht="15.75">
      <c r="A26" s="17"/>
      <c r="B26" s="31" t="s">
        <v>7</v>
      </c>
      <c r="C26" s="31"/>
      <c r="D26" s="17"/>
      <c r="E26" s="31"/>
      <c r="F26" s="17"/>
      <c r="G26" s="17"/>
      <c r="H26" s="86"/>
      <c r="I26" s="86"/>
      <c r="J26" s="51"/>
      <c r="K26" s="51"/>
      <c r="L26" s="52"/>
      <c r="M26" s="72"/>
    </row>
    <row r="27" spans="1:13" ht="15.75">
      <c r="A27" s="17"/>
      <c r="B27" s="17"/>
      <c r="C27" s="17" t="s">
        <v>21</v>
      </c>
      <c r="D27" s="17"/>
      <c r="E27" s="17"/>
      <c r="F27" s="17"/>
      <c r="G27" s="17"/>
      <c r="H27" s="86"/>
      <c r="I27" s="86"/>
      <c r="J27" s="91">
        <v>-11399</v>
      </c>
      <c r="K27" s="53"/>
      <c r="L27" s="53"/>
      <c r="M27" s="70">
        <v>-4380</v>
      </c>
    </row>
    <row r="28" spans="1:13" ht="15.75">
      <c r="A28" s="17"/>
      <c r="B28" s="31" t="s">
        <v>8</v>
      </c>
      <c r="C28" s="31"/>
      <c r="D28" s="17"/>
      <c r="E28" s="17"/>
      <c r="F28" s="17"/>
      <c r="G28" s="17"/>
      <c r="H28" s="86"/>
      <c r="I28" s="86"/>
      <c r="J28" s="69"/>
      <c r="K28" s="69"/>
      <c r="L28" s="53"/>
      <c r="M28" s="72"/>
    </row>
    <row r="29" spans="1:13" ht="15.75">
      <c r="A29" s="17"/>
      <c r="B29" s="17"/>
      <c r="C29" s="17" t="s">
        <v>15</v>
      </c>
      <c r="D29" s="17"/>
      <c r="E29" s="17"/>
      <c r="F29" s="17"/>
      <c r="G29" s="17"/>
      <c r="H29" s="86"/>
      <c r="I29" s="86"/>
      <c r="J29" s="69">
        <v>-75923</v>
      </c>
      <c r="K29" s="69"/>
      <c r="L29" s="53"/>
      <c r="M29" s="72">
        <v>-56422</v>
      </c>
    </row>
    <row r="30" spans="1:13" ht="15.75">
      <c r="A30" s="17"/>
      <c r="B30" s="17"/>
      <c r="C30" s="17" t="s">
        <v>16</v>
      </c>
      <c r="D30" s="17"/>
      <c r="E30" s="17"/>
      <c r="F30" s="17"/>
      <c r="G30" s="17"/>
      <c r="H30" s="86"/>
      <c r="I30" s="86"/>
      <c r="J30" s="69">
        <v>-2124</v>
      </c>
      <c r="K30" s="69"/>
      <c r="L30" s="53"/>
      <c r="M30" s="72">
        <v>-1079</v>
      </c>
    </row>
    <row r="31" spans="1:13" ht="15.75">
      <c r="A31" s="17"/>
      <c r="B31" s="17"/>
      <c r="C31" s="17" t="s">
        <v>17</v>
      </c>
      <c r="D31" s="17"/>
      <c r="E31" s="17"/>
      <c r="F31" s="17"/>
      <c r="G31" s="17"/>
      <c r="H31" s="86"/>
      <c r="I31" s="86"/>
      <c r="J31" s="91">
        <v>-2573</v>
      </c>
      <c r="K31" s="53"/>
      <c r="L31" s="53"/>
      <c r="M31" s="70">
        <v>-3867</v>
      </c>
    </row>
    <row r="32" spans="1:13" ht="7.5" customHeight="1">
      <c r="A32" s="17"/>
      <c r="B32" s="17"/>
      <c r="C32" s="17"/>
      <c r="D32" s="17"/>
      <c r="E32" s="17"/>
      <c r="F32" s="17"/>
      <c r="G32" s="17"/>
      <c r="H32" s="86"/>
      <c r="I32" s="86"/>
      <c r="J32" s="53"/>
      <c r="K32" s="53"/>
      <c r="L32" s="53"/>
      <c r="M32" s="71"/>
    </row>
    <row r="33" spans="1:13" ht="15.75">
      <c r="A33" s="17"/>
      <c r="B33" s="17"/>
      <c r="C33" s="17"/>
      <c r="D33" s="17"/>
      <c r="E33" s="17"/>
      <c r="F33" s="17"/>
      <c r="G33" s="17"/>
      <c r="H33" s="86"/>
      <c r="I33" s="86"/>
      <c r="J33" s="70">
        <f>SUM(J29:J31)</f>
        <v>-80620</v>
      </c>
      <c r="K33" s="71"/>
      <c r="L33" s="71"/>
      <c r="M33" s="70">
        <f>SUM(M29:M31)</f>
        <v>-61368</v>
      </c>
    </row>
    <row r="34" spans="1:13" ht="15.75">
      <c r="A34" s="17"/>
      <c r="B34" s="17"/>
      <c r="C34" s="17"/>
      <c r="D34" s="17"/>
      <c r="E34" s="17"/>
      <c r="F34" s="17"/>
      <c r="G34" s="17"/>
      <c r="H34" s="86"/>
      <c r="I34" s="86"/>
      <c r="J34" s="71"/>
      <c r="K34" s="71"/>
      <c r="L34" s="71"/>
      <c r="M34" s="71"/>
    </row>
    <row r="35" spans="1:13" ht="15.75">
      <c r="A35" s="17"/>
      <c r="B35" s="31" t="s">
        <v>96</v>
      </c>
      <c r="C35" s="31"/>
      <c r="D35" s="17"/>
      <c r="E35" s="31"/>
      <c r="F35" s="17"/>
      <c r="G35" s="17"/>
      <c r="H35" s="86"/>
      <c r="I35" s="86"/>
      <c r="J35" s="70">
        <f>+J33+J27</f>
        <v>-92019</v>
      </c>
      <c r="K35" s="71"/>
      <c r="L35" s="71"/>
      <c r="M35" s="70">
        <f>+M33+M27</f>
        <v>-65748</v>
      </c>
    </row>
    <row r="36" spans="1:13" ht="12" customHeight="1">
      <c r="A36" s="17"/>
      <c r="B36" s="17"/>
      <c r="C36" s="31"/>
      <c r="D36" s="31"/>
      <c r="E36" s="31"/>
      <c r="F36" s="17"/>
      <c r="G36" s="17"/>
      <c r="H36" s="86"/>
      <c r="I36" s="86"/>
      <c r="J36" s="53"/>
      <c r="K36" s="53"/>
      <c r="L36" s="53"/>
      <c r="M36" s="71"/>
    </row>
    <row r="37" spans="1:13" ht="15.75">
      <c r="A37" s="31" t="s">
        <v>97</v>
      </c>
      <c r="B37" s="31"/>
      <c r="C37" s="31"/>
      <c r="D37" s="31"/>
      <c r="E37" s="31"/>
      <c r="F37" s="31"/>
      <c r="G37" s="17"/>
      <c r="H37" s="86"/>
      <c r="I37" s="86"/>
      <c r="J37" s="91">
        <f>J23+J35</f>
        <v>104668</v>
      </c>
      <c r="K37" s="53"/>
      <c r="L37" s="53"/>
      <c r="M37" s="91">
        <f>M23+M35</f>
        <v>193120</v>
      </c>
    </row>
    <row r="38" spans="1:13" ht="15.75">
      <c r="A38" s="31" t="s">
        <v>98</v>
      </c>
      <c r="B38" s="31"/>
      <c r="C38" s="17"/>
      <c r="D38" s="31"/>
      <c r="E38" s="31"/>
      <c r="F38" s="31"/>
      <c r="G38" s="17"/>
      <c r="H38" s="86"/>
      <c r="I38" s="86"/>
      <c r="J38" s="69"/>
      <c r="K38" s="69"/>
      <c r="L38" s="53"/>
      <c r="M38" s="71"/>
    </row>
    <row r="39" spans="1:13" ht="15.75">
      <c r="A39" s="31"/>
      <c r="B39" s="31" t="s">
        <v>7</v>
      </c>
      <c r="C39" s="17"/>
      <c r="D39" s="31"/>
      <c r="E39" s="31"/>
      <c r="F39" s="31"/>
      <c r="G39" s="17"/>
      <c r="H39" s="86"/>
      <c r="I39" s="86"/>
      <c r="J39" s="69"/>
      <c r="K39" s="69"/>
      <c r="L39" s="53"/>
      <c r="M39" s="71"/>
    </row>
    <row r="40" spans="1:13" ht="15.75">
      <c r="A40" s="17"/>
      <c r="B40" s="81" t="s">
        <v>32</v>
      </c>
      <c r="C40" s="17"/>
      <c r="D40" s="17"/>
      <c r="E40" s="17"/>
      <c r="F40" s="17"/>
      <c r="G40" s="17"/>
      <c r="H40" s="86"/>
      <c r="I40" s="86"/>
      <c r="J40" s="51">
        <v>-42193</v>
      </c>
      <c r="K40" s="51"/>
      <c r="L40" s="52"/>
      <c r="M40" s="71">
        <v>-65505</v>
      </c>
    </row>
    <row r="41" spans="1:13" ht="15.75">
      <c r="A41" s="17"/>
      <c r="B41" s="17" t="s">
        <v>36</v>
      </c>
      <c r="C41" s="17"/>
      <c r="D41" s="17"/>
      <c r="E41" s="17"/>
      <c r="F41" s="17"/>
      <c r="G41" s="17"/>
      <c r="H41" s="86"/>
      <c r="I41" s="86"/>
      <c r="J41" s="51">
        <v>-10269</v>
      </c>
      <c r="K41" s="51"/>
      <c r="L41" s="52"/>
      <c r="M41" s="71">
        <v>-12454</v>
      </c>
    </row>
    <row r="42" spans="1:13" ht="15.75">
      <c r="A42" s="17"/>
      <c r="B42" s="17" t="s">
        <v>37</v>
      </c>
      <c r="C42" s="17"/>
      <c r="D42" s="17"/>
      <c r="E42" s="17"/>
      <c r="F42" s="17"/>
      <c r="G42" s="17"/>
      <c r="H42" s="86"/>
      <c r="I42" s="86"/>
      <c r="J42" s="54">
        <v>-128</v>
      </c>
      <c r="K42" s="52"/>
      <c r="L42" s="52"/>
      <c r="M42" s="70">
        <v>0</v>
      </c>
    </row>
    <row r="43" spans="1:13" ht="15.75">
      <c r="A43" s="17"/>
      <c r="B43" s="17"/>
      <c r="C43" s="17"/>
      <c r="D43" s="17"/>
      <c r="E43" s="17"/>
      <c r="F43" s="17"/>
      <c r="G43" s="17"/>
      <c r="H43" s="86"/>
      <c r="I43" s="86"/>
      <c r="J43" s="52"/>
      <c r="K43" s="52"/>
      <c r="L43" s="52"/>
      <c r="M43" s="71"/>
    </row>
    <row r="44" spans="1:13" ht="15.75">
      <c r="A44" s="31" t="s">
        <v>99</v>
      </c>
      <c r="B44" s="31"/>
      <c r="C44" s="31"/>
      <c r="D44" s="17"/>
      <c r="E44" s="17"/>
      <c r="F44" s="17"/>
      <c r="G44" s="17"/>
      <c r="H44" s="86"/>
      <c r="I44" s="86"/>
      <c r="J44" s="70">
        <f>SUM(J40:J42)</f>
        <v>-52590</v>
      </c>
      <c r="K44" s="71"/>
      <c r="L44" s="71"/>
      <c r="M44" s="70">
        <f>SUM(M40:M42)</f>
        <v>-77959</v>
      </c>
    </row>
    <row r="45" spans="1:13" ht="15.75">
      <c r="A45" s="17"/>
      <c r="B45" s="17"/>
      <c r="C45" s="17"/>
      <c r="D45" s="17"/>
      <c r="E45" s="17"/>
      <c r="F45" s="17"/>
      <c r="G45" s="17"/>
      <c r="H45" s="86"/>
      <c r="I45" s="86"/>
      <c r="J45" s="69"/>
      <c r="K45" s="69"/>
      <c r="L45" s="53"/>
      <c r="M45" s="72"/>
    </row>
    <row r="46" spans="1:13" ht="15.75">
      <c r="A46" s="31" t="s">
        <v>119</v>
      </c>
      <c r="B46" s="31"/>
      <c r="C46" s="31"/>
      <c r="D46" s="31"/>
      <c r="E46" s="31"/>
      <c r="F46" s="31"/>
      <c r="G46" s="96" t="s">
        <v>22</v>
      </c>
      <c r="H46" s="86"/>
      <c r="I46" s="86"/>
      <c r="J46" s="71">
        <f>+J35+J23+J44</f>
        <v>52078</v>
      </c>
      <c r="K46" s="71"/>
      <c r="L46" s="71"/>
      <c r="M46" s="71">
        <f>+M35+M23+M44</f>
        <v>115161</v>
      </c>
    </row>
    <row r="47" spans="1:13" ht="15.75">
      <c r="A47" s="31" t="s">
        <v>91</v>
      </c>
      <c r="B47" s="31"/>
      <c r="C47" s="31"/>
      <c r="D47" s="31"/>
      <c r="E47" s="31"/>
      <c r="F47" s="17"/>
      <c r="G47" s="17"/>
      <c r="H47" s="86"/>
      <c r="I47" s="86"/>
      <c r="J47" s="97">
        <f>-('Net Cost'!I28)</f>
        <v>-116389</v>
      </c>
      <c r="K47" s="67"/>
      <c r="L47" s="67"/>
      <c r="M47" s="97">
        <f>-('Net Cost'!L28)</f>
        <v>-107563</v>
      </c>
    </row>
    <row r="48" spans="1:13" ht="15.75">
      <c r="A48" s="31"/>
      <c r="B48" s="31"/>
      <c r="C48" s="31"/>
      <c r="D48" s="31"/>
      <c r="E48" s="31"/>
      <c r="F48" s="17"/>
      <c r="G48" s="17"/>
      <c r="H48" s="86"/>
      <c r="I48" s="86"/>
      <c r="J48" s="67"/>
      <c r="K48" s="67"/>
      <c r="L48" s="67"/>
      <c r="M48" s="67"/>
    </row>
    <row r="49" spans="1:13" ht="15.75">
      <c r="A49" s="31" t="s">
        <v>100</v>
      </c>
      <c r="B49" s="31"/>
      <c r="C49" s="31"/>
      <c r="D49" s="31"/>
      <c r="E49" s="31"/>
      <c r="F49" s="31"/>
      <c r="G49" s="17"/>
      <c r="H49" s="86"/>
      <c r="I49" s="86"/>
      <c r="J49" s="91">
        <f>SUM(J46:J47)</f>
        <v>-64311</v>
      </c>
      <c r="K49" s="69"/>
      <c r="L49" s="53"/>
      <c r="M49" s="91">
        <f>SUM(M46:M47)</f>
        <v>7598</v>
      </c>
    </row>
    <row r="50" spans="1:13" ht="9.75" customHeight="1">
      <c r="A50" s="17"/>
      <c r="B50" s="17"/>
      <c r="C50" s="17"/>
      <c r="D50" s="17"/>
      <c r="E50" s="17"/>
      <c r="F50" s="17"/>
      <c r="G50" s="17"/>
      <c r="H50" s="17"/>
      <c r="I50" s="17"/>
      <c r="J50" s="51"/>
      <c r="K50" s="51"/>
      <c r="L50" s="52"/>
      <c r="M50" s="51"/>
    </row>
    <row r="51" spans="1:15" ht="16.5" thickBot="1">
      <c r="A51" s="31" t="s">
        <v>101</v>
      </c>
      <c r="B51" s="31"/>
      <c r="C51" s="31"/>
      <c r="D51" s="31"/>
      <c r="E51" s="31"/>
      <c r="F51" s="31"/>
      <c r="G51" s="17"/>
      <c r="H51" s="86"/>
      <c r="I51" s="29" t="s">
        <v>42</v>
      </c>
      <c r="J51" s="98">
        <f>J49+J9</f>
        <v>173029</v>
      </c>
      <c r="K51" s="67"/>
      <c r="L51" s="68" t="s">
        <v>42</v>
      </c>
      <c r="M51" s="98">
        <f>M49+M9</f>
        <v>237340</v>
      </c>
      <c r="N51" s="4"/>
      <c r="O51" s="2"/>
    </row>
    <row r="52" spans="8:13" ht="13.5" thickTop="1">
      <c r="H52" s="5"/>
      <c r="I52" s="5"/>
      <c r="J52" s="41"/>
      <c r="K52" s="41"/>
      <c r="L52" s="48"/>
      <c r="M52" s="42"/>
    </row>
    <row r="53" spans="10:13" ht="12.75">
      <c r="J53" s="41"/>
      <c r="K53" s="41"/>
      <c r="L53" s="48"/>
      <c r="M53" s="42"/>
    </row>
    <row r="54" spans="10:13" ht="12.75">
      <c r="J54" s="41"/>
      <c r="K54" s="41"/>
      <c r="L54" s="48"/>
      <c r="M54" s="42"/>
    </row>
    <row r="55" spans="1:14" ht="16.5" thickBot="1">
      <c r="A55" s="3"/>
      <c r="B55" s="116" t="s">
        <v>114</v>
      </c>
      <c r="C55" s="109"/>
      <c r="D55" s="109"/>
      <c r="E55" s="109"/>
      <c r="F55" s="109"/>
      <c r="G55" s="109"/>
      <c r="H55" s="109"/>
      <c r="I55" s="109"/>
      <c r="J55" s="110"/>
      <c r="K55" s="111"/>
      <c r="L55" s="111"/>
      <c r="M55" s="110"/>
      <c r="N55" s="119"/>
    </row>
    <row r="56" spans="1:14" ht="15.75">
      <c r="A56" s="131"/>
      <c r="B56" s="130" t="s">
        <v>115</v>
      </c>
      <c r="C56" s="113"/>
      <c r="D56" s="113"/>
      <c r="E56" s="113"/>
      <c r="F56" s="113"/>
      <c r="G56" s="113"/>
      <c r="H56" s="113"/>
      <c r="I56" s="113"/>
      <c r="J56" s="114"/>
      <c r="K56" s="114"/>
      <c r="L56" s="114"/>
      <c r="M56" s="134">
        <v>25</v>
      </c>
      <c r="N56" s="13"/>
    </row>
  </sheetData>
  <printOptions horizontalCentered="1"/>
  <pageMargins left="0.45" right="0.45" top="0.5" bottom="0.5" header="0.5" footer="0.5"/>
  <pageSetup fitToHeight="1" fitToWidth="1" horizontalDpi="300" verticalDpi="300" orientation="portrait" scale="87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workbookViewId="0" topLeftCell="A11">
      <selection activeCell="I34" sqref="I34"/>
    </sheetView>
  </sheetViews>
  <sheetFormatPr defaultColWidth="9.140625" defaultRowHeight="12.75"/>
  <cols>
    <col min="1" max="1" width="3.28125" style="17" customWidth="1"/>
    <col min="2" max="2" width="2.140625" style="17" customWidth="1"/>
    <col min="3" max="3" width="1.8515625" style="17" customWidth="1"/>
    <col min="4" max="6" width="9.140625" style="17" customWidth="1"/>
    <col min="7" max="7" width="11.7109375" style="17" customWidth="1"/>
    <col min="8" max="8" width="19.57421875" style="17" customWidth="1"/>
    <col min="9" max="9" width="2.00390625" style="17" customWidth="1"/>
    <col min="10" max="10" width="10.57421875" style="28" customWidth="1"/>
    <col min="11" max="11" width="9.8515625" style="28" customWidth="1"/>
    <col min="12" max="12" width="1.8515625" style="35" customWidth="1"/>
    <col min="13" max="13" width="10.57421875" style="17" customWidth="1"/>
    <col min="14" max="16384" width="9.140625" style="17" customWidth="1"/>
  </cols>
  <sheetData>
    <row r="1" spans="1:13" ht="15.75">
      <c r="A1" s="27" t="s">
        <v>2</v>
      </c>
      <c r="B1" s="21"/>
      <c r="C1" s="21"/>
      <c r="D1" s="21"/>
      <c r="E1" s="21"/>
      <c r="F1" s="21"/>
      <c r="G1" s="21"/>
      <c r="H1" s="21"/>
      <c r="I1" s="21"/>
      <c r="J1" s="20"/>
      <c r="K1" s="20"/>
      <c r="L1" s="78"/>
      <c r="M1" s="21"/>
    </row>
    <row r="2" spans="1:13" ht="15.75">
      <c r="A2" s="27" t="s">
        <v>62</v>
      </c>
      <c r="B2" s="21"/>
      <c r="C2" s="21"/>
      <c r="D2" s="21"/>
      <c r="E2" s="21"/>
      <c r="F2" s="21"/>
      <c r="G2" s="21"/>
      <c r="H2" s="21"/>
      <c r="I2" s="21"/>
      <c r="J2" s="20"/>
      <c r="K2" s="20"/>
      <c r="L2" s="78"/>
      <c r="M2" s="21"/>
    </row>
    <row r="3" spans="1:13" ht="15.75">
      <c r="A3" s="27" t="s">
        <v>120</v>
      </c>
      <c r="B3" s="21"/>
      <c r="C3" s="21"/>
      <c r="D3" s="21"/>
      <c r="E3" s="21"/>
      <c r="F3" s="21"/>
      <c r="G3" s="21"/>
      <c r="H3" s="21"/>
      <c r="I3" s="21"/>
      <c r="J3" s="20"/>
      <c r="K3" s="20"/>
      <c r="L3" s="78"/>
      <c r="M3" s="21"/>
    </row>
    <row r="4" spans="1:13" ht="15.75">
      <c r="A4" s="21" t="s">
        <v>27</v>
      </c>
      <c r="B4" s="21"/>
      <c r="C4" s="3"/>
      <c r="D4" s="3"/>
      <c r="E4" s="3"/>
      <c r="F4" s="3"/>
      <c r="G4" s="3"/>
      <c r="H4" s="3"/>
      <c r="I4" s="3"/>
      <c r="J4" s="45"/>
      <c r="K4" s="45"/>
      <c r="L4" s="46"/>
      <c r="M4" s="3"/>
    </row>
    <row r="5" spans="1:13" ht="15.75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43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4"/>
      <c r="K6" s="4"/>
      <c r="L6" s="47"/>
      <c r="M6" s="99"/>
    </row>
    <row r="7" spans="10:13" ht="15.75">
      <c r="J7" s="107">
        <v>2002</v>
      </c>
      <c r="K7" s="79"/>
      <c r="L7" s="79"/>
      <c r="M7" s="104">
        <v>2001</v>
      </c>
    </row>
    <row r="8" ht="15.75">
      <c r="A8" s="121" t="s">
        <v>102</v>
      </c>
    </row>
    <row r="9" ht="10.5" customHeight="1">
      <c r="L9" s="122"/>
    </row>
    <row r="10" spans="2:13" ht="15.75">
      <c r="B10" s="17" t="s">
        <v>73</v>
      </c>
      <c r="I10" s="29" t="s">
        <v>42</v>
      </c>
      <c r="J10" s="72">
        <v>178378</v>
      </c>
      <c r="K10" s="72"/>
      <c r="L10" s="129" t="s">
        <v>42</v>
      </c>
      <c r="M10" s="51">
        <v>269925</v>
      </c>
    </row>
    <row r="11" spans="2:13" ht="15.75">
      <c r="B11" s="17" t="s">
        <v>74</v>
      </c>
      <c r="J11" s="66">
        <v>90199</v>
      </c>
      <c r="K11" s="66"/>
      <c r="L11" s="67"/>
      <c r="M11" s="51">
        <v>62895</v>
      </c>
    </row>
    <row r="12" spans="2:13" ht="15.75">
      <c r="B12" s="17" t="s">
        <v>75</v>
      </c>
      <c r="G12" s="28"/>
      <c r="H12" s="28"/>
      <c r="I12" s="28"/>
      <c r="J12" s="66">
        <v>282</v>
      </c>
      <c r="K12" s="66"/>
      <c r="L12" s="71"/>
      <c r="M12" s="51">
        <v>124</v>
      </c>
    </row>
    <row r="13" spans="2:13" ht="15.75">
      <c r="B13" s="17" t="s">
        <v>76</v>
      </c>
      <c r="J13" s="70">
        <v>19749</v>
      </c>
      <c r="K13" s="71"/>
      <c r="L13" s="71"/>
      <c r="M13" s="54">
        <v>9198</v>
      </c>
    </row>
    <row r="14" spans="10:13" ht="15.75">
      <c r="J14" s="71"/>
      <c r="K14" s="71"/>
      <c r="L14" s="71"/>
      <c r="M14" s="52"/>
    </row>
    <row r="15" spans="1:13" ht="16.5" thickBot="1">
      <c r="A15" s="31" t="s">
        <v>103</v>
      </c>
      <c r="B15" s="31"/>
      <c r="C15" s="31"/>
      <c r="D15" s="31"/>
      <c r="E15" s="31"/>
      <c r="I15" s="29" t="s">
        <v>42</v>
      </c>
      <c r="J15" s="73">
        <f>J10+J11+J12+J13</f>
        <v>288608</v>
      </c>
      <c r="K15" s="71"/>
      <c r="L15" s="128" t="s">
        <v>42</v>
      </c>
      <c r="M15" s="73">
        <f>M10+M11+M12+M13</f>
        <v>342142</v>
      </c>
    </row>
    <row r="16" spans="10:13" ht="21.75" customHeight="1" thickTop="1">
      <c r="J16" s="72"/>
      <c r="K16" s="72"/>
      <c r="L16" s="71"/>
      <c r="M16" s="51"/>
    </row>
    <row r="17" spans="1:13" ht="15.75">
      <c r="A17" s="121" t="s">
        <v>104</v>
      </c>
      <c r="J17" s="72"/>
      <c r="K17" s="72"/>
      <c r="L17" s="71"/>
      <c r="M17" s="51"/>
    </row>
    <row r="18" spans="1:13" ht="9.75" customHeight="1">
      <c r="A18" s="121"/>
      <c r="J18" s="72"/>
      <c r="K18" s="72"/>
      <c r="L18" s="71"/>
      <c r="M18" s="51"/>
    </row>
    <row r="19" spans="2:13" ht="15.75">
      <c r="B19" s="17" t="s">
        <v>18</v>
      </c>
      <c r="I19" s="17" t="s">
        <v>42</v>
      </c>
      <c r="J19" s="51">
        <v>228515</v>
      </c>
      <c r="K19" s="51"/>
      <c r="L19" s="127" t="s">
        <v>42</v>
      </c>
      <c r="M19" s="51">
        <v>251943</v>
      </c>
    </row>
    <row r="20" spans="2:13" ht="15.75">
      <c r="B20" s="17" t="s">
        <v>78</v>
      </c>
      <c r="J20" s="70">
        <v>60093</v>
      </c>
      <c r="K20" s="72"/>
      <c r="L20" s="71"/>
      <c r="M20" s="54">
        <v>90199</v>
      </c>
    </row>
    <row r="21" spans="10:13" ht="15.75">
      <c r="J21" s="72"/>
      <c r="K21" s="72"/>
      <c r="L21" s="71"/>
      <c r="M21" s="51"/>
    </row>
    <row r="22" spans="1:13" ht="16.5" thickBot="1">
      <c r="A22" s="31" t="s">
        <v>105</v>
      </c>
      <c r="B22" s="31"/>
      <c r="C22" s="31"/>
      <c r="D22" s="31"/>
      <c r="E22" s="31"/>
      <c r="F22" s="31"/>
      <c r="I22" s="17" t="s">
        <v>42</v>
      </c>
      <c r="J22" s="98">
        <f>SUM(J19:J20)</f>
        <v>288608</v>
      </c>
      <c r="K22" s="67"/>
      <c r="L22" s="129" t="s">
        <v>42</v>
      </c>
      <c r="M22" s="98">
        <f>SUM(M19:M20)</f>
        <v>342142</v>
      </c>
    </row>
    <row r="23" spans="10:13" ht="20.25" customHeight="1" thickTop="1">
      <c r="J23" s="72"/>
      <c r="K23" s="72"/>
      <c r="L23" s="71"/>
      <c r="M23" s="51"/>
    </row>
    <row r="24" spans="1:13" ht="15.75">
      <c r="A24" s="121" t="s">
        <v>106</v>
      </c>
      <c r="J24" s="72"/>
      <c r="K24" s="72"/>
      <c r="L24" s="71"/>
      <c r="M24" s="51"/>
    </row>
    <row r="25" spans="1:13" ht="15.75">
      <c r="A25" s="121"/>
      <c r="J25" s="72"/>
      <c r="K25" s="72"/>
      <c r="L25" s="71"/>
      <c r="M25" s="51"/>
    </row>
    <row r="26" spans="2:13" ht="15.75">
      <c r="B26" s="17" t="s">
        <v>77</v>
      </c>
      <c r="G26" s="32"/>
      <c r="H26" s="32"/>
      <c r="I26" s="17" t="s">
        <v>42</v>
      </c>
      <c r="J26" s="72">
        <v>189922</v>
      </c>
      <c r="K26" s="72"/>
      <c r="L26" s="128" t="s">
        <v>42</v>
      </c>
      <c r="M26" s="51">
        <v>229153</v>
      </c>
    </row>
    <row r="27" spans="2:13" ht="15.75">
      <c r="B27" s="17" t="s">
        <v>79</v>
      </c>
      <c r="G27" s="32"/>
      <c r="H27" s="32"/>
      <c r="I27" s="32"/>
      <c r="J27" s="71">
        <v>-156797</v>
      </c>
      <c r="K27" s="71"/>
      <c r="L27" s="71"/>
      <c r="M27" s="52">
        <v>-189922</v>
      </c>
    </row>
    <row r="28" spans="2:13" ht="15.75">
      <c r="B28" s="17" t="s">
        <v>18</v>
      </c>
      <c r="G28" s="32"/>
      <c r="H28" s="32"/>
      <c r="I28" s="32"/>
      <c r="J28" s="70">
        <v>228515</v>
      </c>
      <c r="K28" s="72"/>
      <c r="L28" s="71"/>
      <c r="M28" s="54">
        <v>251943</v>
      </c>
    </row>
    <row r="29" spans="7:13" ht="9.75" customHeight="1">
      <c r="G29" s="32"/>
      <c r="H29" s="32"/>
      <c r="I29" s="32"/>
      <c r="J29" s="71"/>
      <c r="K29" s="72"/>
      <c r="L29" s="71"/>
      <c r="M29" s="52"/>
    </row>
    <row r="30" spans="3:13" ht="15.75">
      <c r="C30" s="17" t="s">
        <v>80</v>
      </c>
      <c r="G30" s="32"/>
      <c r="H30" s="32"/>
      <c r="I30" s="32"/>
      <c r="J30" s="72">
        <f>SUM(J26:J28)</f>
        <v>261640</v>
      </c>
      <c r="K30" s="72"/>
      <c r="L30" s="71"/>
      <c r="M30" s="72">
        <f>SUM(M26:M28)</f>
        <v>291174</v>
      </c>
    </row>
    <row r="31" spans="2:13" ht="15.75">
      <c r="B31" s="17" t="s">
        <v>39</v>
      </c>
      <c r="G31" s="32"/>
      <c r="H31" s="32"/>
      <c r="I31" s="32"/>
      <c r="J31" s="72"/>
      <c r="K31" s="72"/>
      <c r="L31" s="71"/>
      <c r="M31" s="72"/>
    </row>
    <row r="32" spans="3:13" ht="15.75">
      <c r="C32" s="17" t="s">
        <v>124</v>
      </c>
      <c r="G32" s="32"/>
      <c r="H32" s="32"/>
      <c r="I32" s="32"/>
      <c r="J32" s="70">
        <v>-20031</v>
      </c>
      <c r="K32" s="72"/>
      <c r="L32" s="71"/>
      <c r="M32" s="54">
        <v>-9322</v>
      </c>
    </row>
    <row r="33" spans="7:12" ht="9.75" customHeight="1">
      <c r="G33" s="32"/>
      <c r="H33" s="32"/>
      <c r="I33" s="32"/>
      <c r="J33" s="17"/>
      <c r="K33" s="17"/>
      <c r="L33" s="17"/>
    </row>
    <row r="34" spans="1:13" ht="16.5" thickBot="1">
      <c r="A34" s="31" t="s">
        <v>81</v>
      </c>
      <c r="G34" s="32"/>
      <c r="H34" s="32"/>
      <c r="I34" s="17" t="s">
        <v>42</v>
      </c>
      <c r="J34" s="73">
        <f>SUM(J30:J32)</f>
        <v>241609</v>
      </c>
      <c r="K34" s="72"/>
      <c r="L34" s="128" t="s">
        <v>42</v>
      </c>
      <c r="M34" s="73">
        <f>SUM(M30:M32)</f>
        <v>281852</v>
      </c>
    </row>
    <row r="35" ht="16.5" thickTop="1"/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39"/>
      <c r="K36" s="39"/>
      <c r="L36" s="40"/>
      <c r="M36" s="39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39"/>
      <c r="K37" s="39"/>
      <c r="L37" s="40"/>
      <c r="M37" s="39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39"/>
      <c r="K38" s="39"/>
      <c r="L38" s="40"/>
      <c r="M38" s="39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39"/>
      <c r="K39" s="39"/>
      <c r="L39" s="40"/>
      <c r="M39" s="39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39"/>
      <c r="K40" s="39"/>
      <c r="L40" s="40"/>
      <c r="M40" s="39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39"/>
      <c r="K41" s="39"/>
      <c r="L41" s="40"/>
      <c r="M41" s="39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39"/>
      <c r="K42" s="39"/>
      <c r="L42" s="40"/>
      <c r="M42" s="39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42"/>
      <c r="K43" s="42"/>
      <c r="L43" s="15"/>
      <c r="M43" s="39"/>
    </row>
    <row r="44" spans="10:13" ht="15.75">
      <c r="J44" s="51"/>
      <c r="K44" s="51"/>
      <c r="L44" s="51"/>
      <c r="M44" s="51"/>
    </row>
    <row r="45" spans="1:13" ht="16.5" thickBot="1">
      <c r="A45" s="120"/>
      <c r="B45" s="135" t="s">
        <v>114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11"/>
    </row>
    <row r="46" spans="1:13" ht="15.75">
      <c r="A46" s="17">
        <v>26</v>
      </c>
      <c r="B46" s="130" t="s">
        <v>123</v>
      </c>
      <c r="C46" s="113"/>
      <c r="D46" s="113"/>
      <c r="E46" s="113"/>
      <c r="F46" s="113"/>
      <c r="G46" s="113"/>
      <c r="H46" s="113"/>
      <c r="I46" s="113"/>
      <c r="J46" s="114"/>
      <c r="K46" s="114"/>
      <c r="L46" s="114"/>
      <c r="M46" s="131"/>
    </row>
  </sheetData>
  <mergeCells count="1">
    <mergeCell ref="B45:L45"/>
  </mergeCells>
  <printOptions horizontalCentered="1"/>
  <pageMargins left="0.45" right="0.45" top="0.5" bottom="0.5" header="0.5" footer="0.5"/>
  <pageSetup fitToHeight="1" fitToWidth="1"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75" zoomScaleNormal="75" workbookViewId="0" topLeftCell="A1">
      <selection activeCell="N21" sqref="N21"/>
    </sheetView>
  </sheetViews>
  <sheetFormatPr defaultColWidth="9.140625" defaultRowHeight="12.75"/>
  <cols>
    <col min="1" max="1" width="3.28125" style="17" customWidth="1"/>
    <col min="2" max="2" width="1.7109375" style="17" customWidth="1"/>
    <col min="3" max="3" width="2.421875" style="17" customWidth="1"/>
    <col min="4" max="4" width="2.28125" style="17" customWidth="1"/>
    <col min="5" max="5" width="9.57421875" style="17" customWidth="1"/>
    <col min="6" max="6" width="10.00390625" style="17" customWidth="1"/>
    <col min="7" max="7" width="9.140625" style="17" hidden="1" customWidth="1"/>
    <col min="8" max="8" width="15.140625" style="28" customWidth="1"/>
    <col min="9" max="9" width="28.57421875" style="17" customWidth="1"/>
    <col min="10" max="10" width="2.57421875" style="17" customWidth="1"/>
    <col min="11" max="11" width="12.28125" style="17" customWidth="1"/>
    <col min="12" max="12" width="2.28125" style="17" customWidth="1"/>
    <col min="13" max="13" width="3.57421875" style="26" customWidth="1"/>
    <col min="14" max="14" width="12.28125" style="17" customWidth="1"/>
    <col min="15" max="15" width="3.7109375" style="17" customWidth="1"/>
    <col min="16" max="16384" width="9.140625" style="17" customWidth="1"/>
  </cols>
  <sheetData>
    <row r="1" spans="1:14" ht="15.75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.75">
      <c r="A2" s="138" t="s">
        <v>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>
      <c r="A3" s="18" t="s">
        <v>120</v>
      </c>
      <c r="B3" s="19"/>
      <c r="C3" s="19"/>
      <c r="D3" s="19"/>
      <c r="E3" s="19"/>
      <c r="F3" s="19"/>
      <c r="G3" s="19"/>
      <c r="H3" s="20"/>
      <c r="I3" s="21"/>
      <c r="J3" s="21"/>
      <c r="K3" s="21"/>
      <c r="L3" s="21"/>
      <c r="M3" s="19"/>
      <c r="N3" s="21"/>
    </row>
    <row r="4" spans="1:14" ht="15.75">
      <c r="A4" s="19" t="s">
        <v>27</v>
      </c>
      <c r="B4" s="19"/>
      <c r="C4" s="19"/>
      <c r="D4" s="19"/>
      <c r="E4" s="19"/>
      <c r="F4" s="19"/>
      <c r="G4" s="19"/>
      <c r="H4" s="20"/>
      <c r="I4" s="21"/>
      <c r="J4" s="21"/>
      <c r="K4" s="21"/>
      <c r="L4" s="21"/>
      <c r="M4" s="19"/>
      <c r="N4" s="21"/>
    </row>
    <row r="5" spans="1:14" ht="15.75">
      <c r="A5" s="22"/>
      <c r="B5" s="23"/>
      <c r="C5" s="23"/>
      <c r="D5" s="23"/>
      <c r="E5" s="23"/>
      <c r="F5" s="23"/>
      <c r="G5" s="23"/>
      <c r="H5" s="24"/>
      <c r="I5" s="25"/>
      <c r="J5" s="25"/>
      <c r="K5" s="25"/>
      <c r="L5" s="25"/>
      <c r="M5" s="25"/>
      <c r="N5" s="25"/>
    </row>
    <row r="6" spans="1:14" ht="15.75">
      <c r="A6" s="27"/>
      <c r="B6" s="21"/>
      <c r="C6" s="21"/>
      <c r="D6" s="21"/>
      <c r="E6" s="21"/>
      <c r="F6" s="21"/>
      <c r="G6" s="21"/>
      <c r="N6" s="29"/>
    </row>
    <row r="7" spans="1:14" ht="15.75">
      <c r="A7" s="27"/>
      <c r="B7" s="21"/>
      <c r="C7" s="21"/>
      <c r="D7" s="21"/>
      <c r="E7" s="21"/>
      <c r="F7" s="21"/>
      <c r="G7" s="21"/>
      <c r="K7" s="100">
        <v>2002</v>
      </c>
      <c r="L7" s="60"/>
      <c r="M7" s="16"/>
      <c r="N7" s="100">
        <v>2001</v>
      </c>
    </row>
    <row r="8" spans="1:14" ht="15.75">
      <c r="A8" s="27"/>
      <c r="B8" s="21"/>
      <c r="C8" s="21"/>
      <c r="D8" s="21"/>
      <c r="E8" s="21"/>
      <c r="F8" s="21"/>
      <c r="G8" s="21"/>
      <c r="K8" s="30"/>
      <c r="L8" s="30"/>
      <c r="M8" s="16"/>
      <c r="N8" s="30"/>
    </row>
    <row r="9" spans="1:14" ht="15.75">
      <c r="A9" s="31" t="s">
        <v>107</v>
      </c>
      <c r="K9" s="51"/>
      <c r="L9" s="51"/>
      <c r="M9" s="52"/>
      <c r="N9" s="51"/>
    </row>
    <row r="10" spans="11:14" ht="9.75" customHeight="1">
      <c r="K10" s="51"/>
      <c r="L10" s="51"/>
      <c r="M10" s="52"/>
      <c r="N10" s="51"/>
    </row>
    <row r="11" spans="2:14" ht="15.75">
      <c r="B11" s="17" t="s">
        <v>65</v>
      </c>
      <c r="K11" s="51"/>
      <c r="L11" s="51"/>
      <c r="M11" s="52"/>
      <c r="N11" s="51"/>
    </row>
    <row r="12" spans="3:14" ht="15.75">
      <c r="C12" s="17" t="s">
        <v>18</v>
      </c>
      <c r="J12" s="29" t="s">
        <v>42</v>
      </c>
      <c r="K12" s="51">
        <v>228515</v>
      </c>
      <c r="L12" s="51"/>
      <c r="M12" s="59" t="s">
        <v>42</v>
      </c>
      <c r="N12" s="51">
        <v>251943</v>
      </c>
    </row>
    <row r="13" spans="3:14" ht="15.75">
      <c r="C13" s="17" t="s">
        <v>39</v>
      </c>
      <c r="H13" s="17"/>
      <c r="K13" s="51"/>
      <c r="L13" s="51"/>
      <c r="M13" s="52"/>
      <c r="N13" s="52"/>
    </row>
    <row r="14" spans="4:14" ht="15.75">
      <c r="D14" s="17" t="s">
        <v>124</v>
      </c>
      <c r="K14" s="54">
        <v>-20031</v>
      </c>
      <c r="L14" s="52"/>
      <c r="M14" s="52"/>
      <c r="N14" s="54">
        <v>-9322</v>
      </c>
    </row>
    <row r="15" spans="11:14" ht="8.25" customHeight="1">
      <c r="K15" s="51"/>
      <c r="L15" s="51"/>
      <c r="M15" s="52"/>
      <c r="N15" s="51"/>
    </row>
    <row r="16" spans="3:14" ht="15.75">
      <c r="C16" s="17" t="s">
        <v>66</v>
      </c>
      <c r="K16" s="51">
        <f>SUM(K12:K14)</f>
        <v>208484</v>
      </c>
      <c r="L16" s="51"/>
      <c r="M16" s="52"/>
      <c r="N16" s="51">
        <f>SUM(N12:N14)</f>
        <v>242621</v>
      </c>
    </row>
    <row r="17" spans="11:14" ht="6.75" customHeight="1">
      <c r="K17" s="51"/>
      <c r="L17" s="51"/>
      <c r="M17" s="52"/>
      <c r="N17" s="51"/>
    </row>
    <row r="18" spans="2:14" ht="15.75">
      <c r="B18" s="17" t="s">
        <v>67</v>
      </c>
      <c r="K18" s="51"/>
      <c r="L18" s="51"/>
      <c r="M18" s="52"/>
      <c r="N18" s="51"/>
    </row>
    <row r="19" spans="3:14" ht="15.75">
      <c r="C19" s="17" t="s">
        <v>38</v>
      </c>
      <c r="K19" s="54">
        <v>-52590</v>
      </c>
      <c r="L19" s="52"/>
      <c r="M19" s="52"/>
      <c r="N19" s="54">
        <v>-77959</v>
      </c>
    </row>
    <row r="20" spans="11:14" ht="15.75">
      <c r="K20" s="51"/>
      <c r="L20" s="51"/>
      <c r="M20" s="52"/>
      <c r="N20" s="51"/>
    </row>
    <row r="21" spans="1:14" ht="15.75">
      <c r="A21" s="31" t="s">
        <v>108</v>
      </c>
      <c r="K21" s="54">
        <f>SUM(K16:K19)</f>
        <v>155894</v>
      </c>
      <c r="L21" s="51"/>
      <c r="M21" s="52"/>
      <c r="N21" s="54">
        <f>SUM(N16:N19)</f>
        <v>164662</v>
      </c>
    </row>
    <row r="22" spans="1:14" ht="8.25" customHeight="1">
      <c r="A22" s="32"/>
      <c r="C22" s="32"/>
      <c r="K22" s="51"/>
      <c r="L22" s="51"/>
      <c r="M22" s="52"/>
      <c r="N22" s="51"/>
    </row>
    <row r="23" spans="1:14" ht="15.75">
      <c r="A23" s="31" t="s">
        <v>109</v>
      </c>
      <c r="K23" s="51"/>
      <c r="L23" s="51"/>
      <c r="M23" s="52"/>
      <c r="N23" s="51"/>
    </row>
    <row r="24" spans="1:14" ht="15.75">
      <c r="A24" s="31"/>
      <c r="B24" s="31" t="s">
        <v>110</v>
      </c>
      <c r="K24" s="51"/>
      <c r="L24" s="51"/>
      <c r="M24" s="52"/>
      <c r="N24" s="51"/>
    </row>
    <row r="25" spans="11:14" ht="9.75" customHeight="1">
      <c r="K25" s="51"/>
      <c r="L25" s="51"/>
      <c r="M25" s="52"/>
      <c r="N25" s="51"/>
    </row>
    <row r="26" spans="2:14" ht="15.75">
      <c r="B26" s="32"/>
      <c r="C26" s="17" t="s">
        <v>68</v>
      </c>
      <c r="H26" s="17"/>
      <c r="K26" s="51"/>
      <c r="L26" s="51"/>
      <c r="M26" s="52"/>
      <c r="N26" s="51"/>
    </row>
    <row r="27" spans="1:14" ht="15.75">
      <c r="A27" s="32"/>
      <c r="C27" s="32"/>
      <c r="D27" s="17" t="s">
        <v>69</v>
      </c>
      <c r="K27" s="51">
        <f>57825+6377-13</f>
        <v>64189</v>
      </c>
      <c r="L27" s="51"/>
      <c r="M27" s="52"/>
      <c r="N27" s="51">
        <v>21936</v>
      </c>
    </row>
    <row r="28" spans="1:14" ht="8.25" customHeight="1">
      <c r="A28" s="32"/>
      <c r="C28" s="32"/>
      <c r="K28" s="51"/>
      <c r="L28" s="51"/>
      <c r="M28" s="52"/>
      <c r="N28" s="51"/>
    </row>
    <row r="29" spans="1:14" ht="15.75">
      <c r="A29" s="32"/>
      <c r="C29" s="17" t="s">
        <v>72</v>
      </c>
      <c r="K29" s="51">
        <v>-2245</v>
      </c>
      <c r="L29" s="51"/>
      <c r="M29" s="52"/>
      <c r="N29" s="51">
        <v>-2369</v>
      </c>
    </row>
    <row r="30" spans="1:14" ht="9.75" customHeight="1">
      <c r="A30" s="32"/>
      <c r="K30" s="51"/>
      <c r="L30" s="51"/>
      <c r="M30" s="52"/>
      <c r="N30" s="51"/>
    </row>
    <row r="31" spans="3:14" ht="15.75">
      <c r="C31" s="17" t="s">
        <v>70</v>
      </c>
      <c r="H31" s="17"/>
      <c r="K31" s="51"/>
      <c r="L31" s="51"/>
      <c r="M31" s="52"/>
      <c r="N31" s="51"/>
    </row>
    <row r="32" spans="4:14" ht="15.75">
      <c r="D32" s="17" t="s">
        <v>71</v>
      </c>
      <c r="H32" s="17"/>
      <c r="K32" s="51"/>
      <c r="L32" s="51"/>
      <c r="M32" s="52"/>
      <c r="N32" s="51"/>
    </row>
    <row r="33" spans="5:14" ht="15.75">
      <c r="E33" s="17" t="s">
        <v>40</v>
      </c>
      <c r="I33" s="28"/>
      <c r="J33" s="28"/>
      <c r="K33" s="51">
        <v>-5761</v>
      </c>
      <c r="L33" s="51"/>
      <c r="M33" s="52"/>
      <c r="N33" s="51">
        <v>-5507</v>
      </c>
    </row>
    <row r="34" spans="5:14" ht="15.75">
      <c r="E34" s="17" t="s">
        <v>19</v>
      </c>
      <c r="K34" s="51">
        <v>-3669</v>
      </c>
      <c r="L34" s="51"/>
      <c r="M34" s="52"/>
      <c r="N34" s="51">
        <v>-5411</v>
      </c>
    </row>
    <row r="35" spans="5:14" ht="15.75">
      <c r="E35" s="17" t="s">
        <v>82</v>
      </c>
      <c r="K35" s="51">
        <v>-89446</v>
      </c>
      <c r="L35" s="51"/>
      <c r="M35" s="52"/>
      <c r="N35" s="51">
        <v>-61881</v>
      </c>
    </row>
    <row r="36" spans="5:14" ht="15.75">
      <c r="E36" s="17" t="s">
        <v>20</v>
      </c>
      <c r="K36" s="54">
        <v>-2573</v>
      </c>
      <c r="L36" s="52"/>
      <c r="M36" s="52"/>
      <c r="N36" s="54">
        <v>-3867</v>
      </c>
    </row>
    <row r="37" spans="11:14" ht="9.75" customHeight="1">
      <c r="K37" s="51"/>
      <c r="L37" s="51"/>
      <c r="M37" s="52"/>
      <c r="N37" s="51"/>
    </row>
    <row r="38" spans="1:14" ht="15.75">
      <c r="A38" s="31" t="s">
        <v>111</v>
      </c>
      <c r="D38" s="31"/>
      <c r="E38" s="31"/>
      <c r="F38" s="31"/>
      <c r="G38" s="31"/>
      <c r="H38" s="33"/>
      <c r="K38" s="52"/>
      <c r="L38" s="52"/>
      <c r="M38" s="52"/>
      <c r="N38" s="52"/>
    </row>
    <row r="39" spans="2:14" ht="15.75">
      <c r="B39" s="31" t="s">
        <v>91</v>
      </c>
      <c r="K39" s="54">
        <f>SUM(K27:K36)</f>
        <v>-39505</v>
      </c>
      <c r="L39" s="52"/>
      <c r="M39" s="52"/>
      <c r="N39" s="54">
        <f>SUM(N27:N36)</f>
        <v>-57099</v>
      </c>
    </row>
    <row r="40" spans="2:14" ht="15.75">
      <c r="B40" s="31"/>
      <c r="K40" s="51"/>
      <c r="L40" s="51"/>
      <c r="M40" s="52"/>
      <c r="N40" s="51"/>
    </row>
    <row r="41" spans="1:14" ht="15.75">
      <c r="A41" s="31" t="s">
        <v>112</v>
      </c>
      <c r="K41" s="54">
        <f>K39+K21</f>
        <v>116389</v>
      </c>
      <c r="L41" s="52"/>
      <c r="M41" s="52"/>
      <c r="N41" s="54">
        <f>N39+N21</f>
        <v>107563</v>
      </c>
    </row>
    <row r="42" spans="1:14" ht="15.75">
      <c r="A42" s="26"/>
      <c r="B42" s="55"/>
      <c r="C42" s="26"/>
      <c r="D42" s="26"/>
      <c r="E42" s="34"/>
      <c r="F42" s="34"/>
      <c r="G42" s="34"/>
      <c r="H42" s="34"/>
      <c r="I42" s="34"/>
      <c r="J42" s="34"/>
      <c r="K42" s="52"/>
      <c r="L42" s="52"/>
      <c r="M42" s="56"/>
      <c r="N42" s="52"/>
    </row>
    <row r="43" spans="1:14" ht="16.5" thickBot="1">
      <c r="A43" s="55" t="s">
        <v>91</v>
      </c>
      <c r="C43" s="26"/>
      <c r="D43" s="26"/>
      <c r="E43" s="26"/>
      <c r="F43" s="26"/>
      <c r="G43" s="26"/>
      <c r="H43" s="35"/>
      <c r="I43" s="26"/>
      <c r="J43" s="57" t="s">
        <v>42</v>
      </c>
      <c r="K43" s="58">
        <f>SUM(K41:K41)</f>
        <v>116389</v>
      </c>
      <c r="L43" s="52"/>
      <c r="M43" s="59" t="s">
        <v>42</v>
      </c>
      <c r="N43" s="58">
        <f>SUM(N41:N41)</f>
        <v>107563</v>
      </c>
    </row>
    <row r="44" spans="1:14" ht="16.5" thickTop="1">
      <c r="A44" s="55"/>
      <c r="C44" s="26"/>
      <c r="D44" s="26"/>
      <c r="E44" s="26"/>
      <c r="F44" s="26"/>
      <c r="G44" s="26"/>
      <c r="H44" s="35"/>
      <c r="I44" s="26"/>
      <c r="J44" s="57"/>
      <c r="K44" s="52"/>
      <c r="L44" s="52"/>
      <c r="M44" s="59"/>
      <c r="N44" s="52"/>
    </row>
    <row r="45" spans="1:14" ht="15.75">
      <c r="A45" s="55"/>
      <c r="C45" s="26"/>
      <c r="D45" s="26"/>
      <c r="E45" s="26"/>
      <c r="F45" s="26"/>
      <c r="G45" s="26"/>
      <c r="H45" s="35"/>
      <c r="I45" s="26"/>
      <c r="J45" s="57"/>
      <c r="K45" s="52"/>
      <c r="L45" s="52"/>
      <c r="M45" s="59"/>
      <c r="N45" s="52"/>
    </row>
    <row r="46" spans="1:14" ht="15.75">
      <c r="A46" s="13"/>
      <c r="B46" s="49"/>
      <c r="C46" s="13"/>
      <c r="D46" s="13"/>
      <c r="E46" s="13"/>
      <c r="F46" s="13"/>
      <c r="G46" s="13"/>
      <c r="H46" s="47"/>
      <c r="I46" s="13"/>
      <c r="J46" s="13"/>
      <c r="K46" s="40"/>
      <c r="L46" s="40"/>
      <c r="M46" s="40"/>
      <c r="N46" s="40"/>
    </row>
    <row r="47" spans="1:15" ht="16.5" thickBot="1">
      <c r="A47" s="123"/>
      <c r="B47" s="116" t="s">
        <v>114</v>
      </c>
      <c r="C47" s="109"/>
      <c r="D47" s="109"/>
      <c r="E47" s="109"/>
      <c r="F47" s="109"/>
      <c r="G47" s="109"/>
      <c r="H47" s="109"/>
      <c r="I47" s="109"/>
      <c r="J47" s="110"/>
      <c r="K47" s="111"/>
      <c r="L47" s="111"/>
      <c r="M47" s="126"/>
      <c r="N47" s="124"/>
      <c r="O47" s="125"/>
    </row>
    <row r="48" spans="1:15" ht="15.75">
      <c r="A48" s="131"/>
      <c r="B48" s="139" t="s">
        <v>115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7">
        <v>27</v>
      </c>
    </row>
    <row r="49" spans="1:14" ht="15.75">
      <c r="A49" s="1"/>
      <c r="B49" s="1"/>
      <c r="C49" s="1"/>
      <c r="D49" s="1"/>
      <c r="E49" s="1"/>
      <c r="F49" s="1"/>
      <c r="G49" s="1"/>
      <c r="H49" s="4"/>
      <c r="I49" s="1"/>
      <c r="J49" s="1"/>
      <c r="K49" s="39"/>
      <c r="L49" s="39"/>
      <c r="M49" s="40"/>
      <c r="N49" s="39"/>
    </row>
    <row r="50" spans="1:14" ht="15.75">
      <c r="A50" s="1"/>
      <c r="B50" s="1"/>
      <c r="C50" s="1"/>
      <c r="D50" s="1"/>
      <c r="E50" s="1"/>
      <c r="F50" s="1"/>
      <c r="G50" s="1"/>
      <c r="H50" s="4"/>
      <c r="I50" s="1"/>
      <c r="J50" s="1"/>
      <c r="K50" s="39"/>
      <c r="L50" s="39"/>
      <c r="M50" s="40"/>
      <c r="N50" s="39"/>
    </row>
    <row r="51" spans="1:14" ht="15.75">
      <c r="A51" s="1"/>
      <c r="B51" s="1"/>
      <c r="C51" s="1"/>
      <c r="D51" s="1"/>
      <c r="E51" s="1"/>
      <c r="F51" s="1"/>
      <c r="G51" s="1"/>
      <c r="H51" s="4"/>
      <c r="I51" s="1"/>
      <c r="J51" s="1"/>
      <c r="K51" s="39"/>
      <c r="L51" s="39"/>
      <c r="M51" s="40"/>
      <c r="N51" s="39"/>
    </row>
    <row r="52" spans="1:14" ht="15.75">
      <c r="A52" s="1"/>
      <c r="B52" s="1"/>
      <c r="C52" s="1"/>
      <c r="D52" s="1"/>
      <c r="E52" s="1"/>
      <c r="F52" s="1"/>
      <c r="G52" s="1"/>
      <c r="H52" s="4"/>
      <c r="I52" s="1"/>
      <c r="J52" s="1"/>
      <c r="K52" s="39"/>
      <c r="L52" s="39"/>
      <c r="M52" s="40"/>
      <c r="N52" s="39"/>
    </row>
    <row r="53" spans="1:14" ht="15.75">
      <c r="A53" s="1"/>
      <c r="B53" s="1"/>
      <c r="C53" s="1"/>
      <c r="D53" s="1"/>
      <c r="E53" s="1"/>
      <c r="F53" s="1"/>
      <c r="G53" s="1"/>
      <c r="H53" s="4"/>
      <c r="I53" s="1"/>
      <c r="J53" s="1"/>
      <c r="K53" s="39"/>
      <c r="L53" s="39"/>
      <c r="M53" s="40"/>
      <c r="N53" s="39"/>
    </row>
    <row r="54" spans="1:14" ht="15.75">
      <c r="A54" s="1"/>
      <c r="B54" s="1"/>
      <c r="C54" s="1"/>
      <c r="D54" s="1"/>
      <c r="E54" s="1"/>
      <c r="F54" s="1"/>
      <c r="G54" s="1"/>
      <c r="H54" s="4"/>
      <c r="I54" s="1"/>
      <c r="J54" s="1"/>
      <c r="K54" s="39"/>
      <c r="L54" s="39"/>
      <c r="M54" s="40"/>
      <c r="N54" s="39"/>
    </row>
    <row r="55" spans="1:14" ht="15.75">
      <c r="A55" s="1"/>
      <c r="B55" s="1"/>
      <c r="C55" s="1"/>
      <c r="D55" s="1"/>
      <c r="E55" s="1"/>
      <c r="F55" s="1"/>
      <c r="G55" s="1"/>
      <c r="H55" s="4"/>
      <c r="I55" s="1"/>
      <c r="J55" s="1"/>
      <c r="K55" s="39"/>
      <c r="L55" s="39"/>
      <c r="M55" s="40"/>
      <c r="N55" s="39"/>
    </row>
    <row r="56" spans="1:14" ht="15.75">
      <c r="A56" s="1"/>
      <c r="B56" s="1"/>
      <c r="C56" s="1"/>
      <c r="D56" s="1"/>
      <c r="E56" s="1"/>
      <c r="F56" s="1"/>
      <c r="G56" s="1"/>
      <c r="H56" s="4"/>
      <c r="I56" s="1"/>
      <c r="J56" s="1"/>
      <c r="K56" s="39"/>
      <c r="L56" s="39"/>
      <c r="M56" s="40"/>
      <c r="N56" s="39"/>
    </row>
    <row r="57" spans="1:14" ht="15.75">
      <c r="A57" s="1"/>
      <c r="B57" s="1"/>
      <c r="C57" s="1"/>
      <c r="D57" s="1"/>
      <c r="E57" s="1"/>
      <c r="F57" s="1"/>
      <c r="G57" s="1"/>
      <c r="H57" s="4"/>
      <c r="I57" s="1"/>
      <c r="J57" s="1"/>
      <c r="K57" s="39"/>
      <c r="L57" s="39"/>
      <c r="M57" s="40"/>
      <c r="N57" s="39"/>
    </row>
    <row r="58" spans="1:14" ht="15.75">
      <c r="A58" s="1"/>
      <c r="B58" s="1"/>
      <c r="C58" s="1"/>
      <c r="D58" s="1"/>
      <c r="E58" s="1"/>
      <c r="F58" s="1"/>
      <c r="G58" s="1"/>
      <c r="H58" s="4"/>
      <c r="I58" s="1"/>
      <c r="J58" s="1"/>
      <c r="K58" s="39"/>
      <c r="L58" s="39"/>
      <c r="M58" s="40"/>
      <c r="N58" s="39"/>
    </row>
    <row r="59" spans="1:14" ht="15.75">
      <c r="A59" s="1"/>
      <c r="B59" s="1"/>
      <c r="C59" s="1"/>
      <c r="D59" s="1"/>
      <c r="E59" s="1"/>
      <c r="F59" s="1"/>
      <c r="G59" s="1"/>
      <c r="H59" s="4"/>
      <c r="I59" s="1"/>
      <c r="J59" s="1"/>
      <c r="K59" s="39"/>
      <c r="L59" s="39"/>
      <c r="M59" s="40"/>
      <c r="N59" s="39"/>
    </row>
    <row r="60" spans="1:14" ht="15.75">
      <c r="A60" s="1"/>
      <c r="B60" s="1"/>
      <c r="C60" s="1"/>
      <c r="D60" s="1"/>
      <c r="E60" s="1"/>
      <c r="F60" s="1"/>
      <c r="G60" s="1"/>
      <c r="H60" s="4"/>
      <c r="I60" s="1"/>
      <c r="J60" s="1"/>
      <c r="K60" s="39"/>
      <c r="L60" s="39"/>
      <c r="M60" s="40"/>
      <c r="N60" s="39"/>
    </row>
    <row r="61" spans="1:14" ht="15.75">
      <c r="A61" s="1"/>
      <c r="B61" s="1"/>
      <c r="C61" s="1"/>
      <c r="D61" s="1"/>
      <c r="E61" s="1"/>
      <c r="F61" s="1"/>
      <c r="G61" s="1"/>
      <c r="H61" s="4"/>
      <c r="I61" s="1"/>
      <c r="J61" s="1"/>
      <c r="K61" s="39"/>
      <c r="L61" s="39"/>
      <c r="M61" s="40"/>
      <c r="N61" s="39"/>
    </row>
    <row r="62" spans="1:14" ht="15.75">
      <c r="A62" s="1"/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3"/>
      <c r="N62" s="1"/>
    </row>
  </sheetData>
  <mergeCells count="3">
    <mergeCell ref="A1:N1"/>
    <mergeCell ref="A2:N2"/>
    <mergeCell ref="B48:N48"/>
  </mergeCells>
  <printOptions horizontalCentered="1"/>
  <pageMargins left="0.5" right="0.5" top="0.5" bottom="0.5" header="0.5" footer="0.5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Customs Service</dc:creator>
  <cp:keywords/>
  <dc:description/>
  <cp:lastModifiedBy>2100CDT </cp:lastModifiedBy>
  <cp:lastPrinted>2002-11-10T20:33:22Z</cp:lastPrinted>
  <dcterms:created xsi:type="dcterms:W3CDTF">1999-07-19T15:21:04Z</dcterms:created>
  <dcterms:modified xsi:type="dcterms:W3CDTF">2002-11-10T20:34:16Z</dcterms:modified>
  <cp:category/>
  <cp:version/>
  <cp:contentType/>
  <cp:contentStatus/>
</cp:coreProperties>
</file>