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igma Freight Example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<sst xmlns="http://schemas.openxmlformats.org/spreadsheetml/2006/main" count="34" uniqueCount="21">
  <si>
    <t>Producer 1</t>
  </si>
  <si>
    <t>Coal Supplier 2</t>
  </si>
  <si>
    <t>Coal Supplier 3</t>
  </si>
  <si>
    <t>Coal Supplier 4</t>
  </si>
  <si>
    <t>Coal Supplier 1</t>
  </si>
  <si>
    <t>Input - Coal</t>
  </si>
  <si>
    <t>Volume</t>
  </si>
  <si>
    <t>% Weight</t>
  </si>
  <si>
    <t>W/A Kilometers</t>
  </si>
  <si>
    <t>Kilometers</t>
  </si>
  <si>
    <t>Producer 2</t>
  </si>
  <si>
    <t>Producer</t>
  </si>
  <si>
    <t>Coal Supplied</t>
  </si>
  <si>
    <t>TOTAL SUBJECT MERCHANDISE PRODUCTION = 97,634 Kilograms</t>
  </si>
  <si>
    <t>TOTAL SUBJECT MERCHANDISE PRODUCTION = 38,437 Kilograms</t>
  </si>
  <si>
    <t>Sigma Distance = 45 Kilometers</t>
  </si>
  <si>
    <t>Sigma Cap</t>
  </si>
  <si>
    <r>
      <t xml:space="preserve">Volume of </t>
    </r>
    <r>
      <rPr>
        <b/>
        <sz val="16"/>
        <color indexed="9"/>
        <rFont val="Calibri"/>
        <family val="2"/>
      </rPr>
      <t>Coal</t>
    </r>
    <r>
      <rPr>
        <b/>
        <sz val="11"/>
        <color indexed="9"/>
        <rFont val="Calibri"/>
        <family val="2"/>
      </rPr>
      <t xml:space="preserve"> </t>
    </r>
    <r>
      <rPr>
        <sz val="11"/>
        <color indexed="9"/>
        <rFont val="Calibri"/>
        <family val="2"/>
      </rPr>
      <t>Supplied to each Producer</t>
    </r>
  </si>
  <si>
    <t>Sigma Distance = 5 Kilometers</t>
  </si>
  <si>
    <t>Apply Sigma To Each Producer &amp; W/A Using</t>
  </si>
  <si>
    <t>Example of Sigma Freight Application for Respondents with Multiple Producers That Use the Same Input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</si>
</sst>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9" fontId="0" fillId="0" borderId="0" xfId="57" applyFont="1" applyAlignment="1">
      <alignment/>
    </xf>
    <xf numFmtId="43" fontId="0" fillId="0" borderId="10" xfId="42" applyFont="1" applyBorder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57" applyNumberFormat="1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165" fontId="0" fillId="0" borderId="0" xfId="42" applyNumberFormat="1" applyFont="1" applyBorder="1" applyAlignment="1">
      <alignment/>
    </xf>
    <xf numFmtId="9" fontId="0" fillId="0" borderId="0" xfId="57" applyFont="1" applyBorder="1" applyAlignment="1">
      <alignment/>
    </xf>
    <xf numFmtId="43" fontId="0" fillId="0" borderId="18" xfId="42" applyFont="1" applyBorder="1" applyAlignment="1">
      <alignment/>
    </xf>
    <xf numFmtId="0" fontId="0" fillId="0" borderId="18" xfId="0" applyBorder="1" applyAlignment="1">
      <alignment/>
    </xf>
    <xf numFmtId="0" fontId="35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4" fillId="33" borderId="22" xfId="0" applyFont="1" applyFill="1" applyBorder="1" applyAlignment="1">
      <alignment/>
    </xf>
    <xf numFmtId="0" fontId="2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25</xdr:row>
      <xdr:rowOff>133350</xdr:rowOff>
    </xdr:from>
    <xdr:to>
      <xdr:col>6</xdr:col>
      <xdr:colOff>981075</xdr:colOff>
      <xdr:row>29</xdr:row>
      <xdr:rowOff>161925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4314825" y="5029200"/>
          <a:ext cx="14287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Supplier 1 &amp; 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Distances are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Than Sigma so Use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Sigma Distance
</a:t>
          </a:r>
        </a:p>
      </xdr:txBody>
    </xdr:sp>
    <xdr:clientData/>
  </xdr:twoCellAnchor>
  <xdr:twoCellAnchor>
    <xdr:from>
      <xdr:col>5</xdr:col>
      <xdr:colOff>200025</xdr:colOff>
      <xdr:row>10</xdr:row>
      <xdr:rowOff>114300</xdr:rowOff>
    </xdr:from>
    <xdr:to>
      <xdr:col>6</xdr:col>
      <xdr:colOff>990600</xdr:colOff>
      <xdr:row>14</xdr:row>
      <xdr:rowOff>142875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4333875" y="2114550"/>
          <a:ext cx="14192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Suppliers 1, 2 &amp; 3  Have Distances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Than Sigma so Use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Sigma Distance
</a:t>
          </a:r>
        </a:p>
      </xdr:txBody>
    </xdr:sp>
    <xdr:clientData/>
  </xdr:twoCellAnchor>
  <xdr:twoCellAnchor>
    <xdr:from>
      <xdr:col>5</xdr:col>
      <xdr:colOff>28575</xdr:colOff>
      <xdr:row>6</xdr:row>
      <xdr:rowOff>19050</xdr:rowOff>
    </xdr:from>
    <xdr:to>
      <xdr:col>5</xdr:col>
      <xdr:colOff>609600</xdr:colOff>
      <xdr:row>10</xdr:row>
      <xdr:rowOff>104775</xdr:rowOff>
    </xdr:to>
    <xdr:sp>
      <xdr:nvSpPr>
        <xdr:cNvPr id="3" name="Straight Arrow Connector 20"/>
        <xdr:cNvSpPr>
          <a:spLocks/>
        </xdr:cNvSpPr>
      </xdr:nvSpPr>
      <xdr:spPr>
        <a:xfrm rot="16200000" flipV="1">
          <a:off x="4162425" y="1228725"/>
          <a:ext cx="581025" cy="876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190500</xdr:rowOff>
    </xdr:from>
    <xdr:to>
      <xdr:col>5</xdr:col>
      <xdr:colOff>609600</xdr:colOff>
      <xdr:row>25</xdr:row>
      <xdr:rowOff>123825</xdr:rowOff>
    </xdr:to>
    <xdr:sp>
      <xdr:nvSpPr>
        <xdr:cNvPr id="4" name="Straight Arrow Connector 23"/>
        <xdr:cNvSpPr>
          <a:spLocks/>
        </xdr:cNvSpPr>
      </xdr:nvSpPr>
      <xdr:spPr>
        <a:xfrm rot="16200000" flipV="1">
          <a:off x="4162425" y="3924300"/>
          <a:ext cx="581025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28575</xdr:rowOff>
    </xdr:from>
    <xdr:to>
      <xdr:col>5</xdr:col>
      <xdr:colOff>600075</xdr:colOff>
      <xdr:row>25</xdr:row>
      <xdr:rowOff>123825</xdr:rowOff>
    </xdr:to>
    <xdr:sp>
      <xdr:nvSpPr>
        <xdr:cNvPr id="5" name="Straight Arrow Connector 6"/>
        <xdr:cNvSpPr>
          <a:spLocks/>
        </xdr:cNvSpPr>
      </xdr:nvSpPr>
      <xdr:spPr>
        <a:xfrm rot="16200000" flipV="1">
          <a:off x="4162425" y="4333875"/>
          <a:ext cx="571500" cy="685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11.140625" style="0" bestFit="1" customWidth="1"/>
    <col min="2" max="2" width="18.8515625" style="0" customWidth="1"/>
    <col min="3" max="3" width="10.57421875" style="0" customWidth="1"/>
    <col min="4" max="4" width="10.7109375" style="0" bestFit="1" customWidth="1"/>
    <col min="5" max="5" width="10.7109375" style="0" customWidth="1"/>
    <col min="6" max="6" width="9.421875" style="0" bestFit="1" customWidth="1"/>
    <col min="7" max="7" width="15.28125" style="0" customWidth="1"/>
    <col min="8" max="8" width="2.140625" style="0" customWidth="1"/>
    <col min="9" max="9" width="11.140625" style="0" bestFit="1" customWidth="1"/>
    <col min="10" max="10" width="14.28125" style="0" bestFit="1" customWidth="1"/>
    <col min="11" max="11" width="10.7109375" style="0" bestFit="1" customWidth="1"/>
    <col min="12" max="12" width="9.57421875" style="0" customWidth="1"/>
    <col min="13" max="13" width="15.00390625" style="0" customWidth="1"/>
    <col min="14" max="14" width="15.140625" style="0" customWidth="1"/>
  </cols>
  <sheetData>
    <row r="1" spans="1:13" ht="23.2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6" customHeight="1" thickBot="1"/>
    <row r="3" spans="1:7" ht="15">
      <c r="A3" s="32" t="s">
        <v>0</v>
      </c>
      <c r="B3" s="21"/>
      <c r="C3" s="21"/>
      <c r="D3" s="21"/>
      <c r="E3" s="21"/>
      <c r="F3" s="21"/>
      <c r="G3" s="22"/>
    </row>
    <row r="4" spans="1:13" ht="15">
      <c r="A4" s="9" t="s">
        <v>5</v>
      </c>
      <c r="B4" s="10"/>
      <c r="C4" s="10" t="s">
        <v>6</v>
      </c>
      <c r="D4" s="10" t="s">
        <v>9</v>
      </c>
      <c r="E4" s="10" t="s">
        <v>16</v>
      </c>
      <c r="F4" s="10" t="s">
        <v>7</v>
      </c>
      <c r="G4" s="23" t="s">
        <v>8</v>
      </c>
      <c r="I4" s="34" t="s">
        <v>19</v>
      </c>
      <c r="J4" s="33"/>
      <c r="K4" s="33"/>
      <c r="L4" s="33"/>
      <c r="M4" s="33"/>
    </row>
    <row r="5" spans="1:13" ht="21">
      <c r="A5" s="9"/>
      <c r="B5" s="12" t="s">
        <v>4</v>
      </c>
      <c r="C5" s="24">
        <v>3600</v>
      </c>
      <c r="D5" s="10">
        <v>43</v>
      </c>
      <c r="E5" s="18">
        <v>5</v>
      </c>
      <c r="F5" s="25">
        <f>C5/C9</f>
        <v>0.17647058823529413</v>
      </c>
      <c r="G5" s="26">
        <f>F5*E5</f>
        <v>0.8823529411764707</v>
      </c>
      <c r="I5" s="33" t="s">
        <v>17</v>
      </c>
      <c r="J5" s="33"/>
      <c r="K5" s="33"/>
      <c r="L5" s="33"/>
      <c r="M5" s="33"/>
    </row>
    <row r="6" spans="1:7" ht="15">
      <c r="A6" s="9"/>
      <c r="B6" s="12" t="s">
        <v>1</v>
      </c>
      <c r="C6" s="24">
        <v>5000</v>
      </c>
      <c r="D6" s="10">
        <v>19</v>
      </c>
      <c r="E6" s="19">
        <v>5</v>
      </c>
      <c r="F6" s="25">
        <f>C6/C9</f>
        <v>0.24509803921568626</v>
      </c>
      <c r="G6" s="26">
        <f>F6*E6</f>
        <v>1.2254901960784312</v>
      </c>
    </row>
    <row r="7" spans="1:13" ht="15">
      <c r="A7" s="9"/>
      <c r="B7" s="12" t="s">
        <v>2</v>
      </c>
      <c r="C7" s="24">
        <v>3800</v>
      </c>
      <c r="D7" s="10">
        <v>45</v>
      </c>
      <c r="E7" s="20">
        <v>5</v>
      </c>
      <c r="F7" s="25">
        <f>C7/C9</f>
        <v>0.18627450980392157</v>
      </c>
      <c r="G7" s="26">
        <f>F7*E7</f>
        <v>0.9313725490196079</v>
      </c>
      <c r="I7" t="s">
        <v>11</v>
      </c>
      <c r="J7" t="s">
        <v>12</v>
      </c>
      <c r="K7" t="s">
        <v>9</v>
      </c>
      <c r="L7" t="s">
        <v>7</v>
      </c>
      <c r="M7" t="s">
        <v>8</v>
      </c>
    </row>
    <row r="8" spans="1:13" ht="15.75" thickBot="1">
      <c r="A8" s="9"/>
      <c r="B8" s="12" t="s">
        <v>3</v>
      </c>
      <c r="C8" s="24">
        <v>8000</v>
      </c>
      <c r="D8" s="10">
        <v>3</v>
      </c>
      <c r="E8" s="15">
        <v>3</v>
      </c>
      <c r="F8" s="25">
        <f>C8/C9</f>
        <v>0.39215686274509803</v>
      </c>
      <c r="G8" s="26">
        <f>F8*D8</f>
        <v>1.1764705882352942</v>
      </c>
      <c r="I8" s="6">
        <v>1</v>
      </c>
      <c r="J8" s="3">
        <f>C9</f>
        <v>20400</v>
      </c>
      <c r="K8" s="4">
        <f>G9</f>
        <v>4.215686274509804</v>
      </c>
      <c r="L8" s="1">
        <f>J8/J10</f>
        <v>0.48124557678697805</v>
      </c>
      <c r="M8" s="4">
        <f>L8*K8</f>
        <v>2.0287803727294174</v>
      </c>
    </row>
    <row r="9" spans="1:13" ht="15.75" thickBot="1">
      <c r="A9" s="9"/>
      <c r="B9" s="10"/>
      <c r="C9" s="24">
        <f>SUM(C5:C8)</f>
        <v>20400</v>
      </c>
      <c r="D9" s="10">
        <f>SUM(D5:D8)</f>
        <v>110</v>
      </c>
      <c r="E9" s="10"/>
      <c r="F9" s="10">
        <f>SUM(F5:F8)</f>
        <v>1</v>
      </c>
      <c r="G9" s="2">
        <f>SUM(G5:G8)</f>
        <v>4.215686274509804</v>
      </c>
      <c r="I9" s="6">
        <v>2</v>
      </c>
      <c r="J9" s="3">
        <f>C24</f>
        <v>21990</v>
      </c>
      <c r="K9" s="4">
        <f>G24</f>
        <v>30.63710777626194</v>
      </c>
      <c r="L9" s="1">
        <f>J9/J10</f>
        <v>0.5187544232130219</v>
      </c>
      <c r="M9" s="4">
        <f>L9*K9</f>
        <v>15.89313517338995</v>
      </c>
    </row>
    <row r="10" spans="1:13" ht="15.75" thickBot="1">
      <c r="A10" s="9" t="s">
        <v>13</v>
      </c>
      <c r="B10" s="10"/>
      <c r="C10" s="10"/>
      <c r="D10" s="10"/>
      <c r="E10" s="10"/>
      <c r="F10" s="10"/>
      <c r="G10" s="27"/>
      <c r="J10" s="3">
        <f>SUM(J8:J9)</f>
        <v>42390</v>
      </c>
      <c r="L10" s="5">
        <f>SUM(L8:L9)</f>
        <v>1</v>
      </c>
      <c r="M10" s="8">
        <f>SUM(M8:M9)</f>
        <v>17.92191554611937</v>
      </c>
    </row>
    <row r="11" spans="1:10" ht="15">
      <c r="A11" s="28" t="s">
        <v>18</v>
      </c>
      <c r="B11" s="10"/>
      <c r="C11" s="10"/>
      <c r="D11" s="10"/>
      <c r="E11" s="10"/>
      <c r="F11" s="10"/>
      <c r="G11" s="27"/>
      <c r="J11" s="3"/>
    </row>
    <row r="12" spans="1:10" ht="15">
      <c r="A12" s="9"/>
      <c r="B12" s="10"/>
      <c r="C12" s="10"/>
      <c r="D12" s="10"/>
      <c r="E12" s="10"/>
      <c r="F12" s="10"/>
      <c r="G12" s="27"/>
      <c r="J12" s="3"/>
    </row>
    <row r="13" spans="1:10" ht="15">
      <c r="A13" s="9"/>
      <c r="B13" s="10"/>
      <c r="C13" s="10"/>
      <c r="D13" s="10"/>
      <c r="E13" s="10"/>
      <c r="F13" s="10"/>
      <c r="G13" s="27"/>
      <c r="J13" s="3"/>
    </row>
    <row r="14" spans="1:7" ht="15">
      <c r="A14" s="9"/>
      <c r="B14" s="10"/>
      <c r="C14" s="10"/>
      <c r="D14" s="10"/>
      <c r="E14" s="10"/>
      <c r="F14" s="10"/>
      <c r="G14" s="27"/>
    </row>
    <row r="15" spans="1:7" ht="15.75" thickBot="1">
      <c r="A15" s="29"/>
      <c r="B15" s="30"/>
      <c r="C15" s="30"/>
      <c r="D15" s="30"/>
      <c r="E15" s="30"/>
      <c r="F15" s="30"/>
      <c r="G15" s="31"/>
    </row>
    <row r="17" ht="15.75" thickBot="1"/>
    <row r="18" spans="1:7" ht="15">
      <c r="A18" s="32" t="s">
        <v>10</v>
      </c>
      <c r="B18" s="21"/>
      <c r="C18" s="21"/>
      <c r="D18" s="21"/>
      <c r="E18" s="21"/>
      <c r="F18" s="21"/>
      <c r="G18" s="22"/>
    </row>
    <row r="19" spans="1:7" ht="15">
      <c r="A19" s="9" t="s">
        <v>5</v>
      </c>
      <c r="B19" s="10"/>
      <c r="C19" s="10" t="s">
        <v>6</v>
      </c>
      <c r="D19" s="10" t="s">
        <v>9</v>
      </c>
      <c r="E19" s="10" t="s">
        <v>16</v>
      </c>
      <c r="F19" s="10" t="s">
        <v>7</v>
      </c>
      <c r="G19" s="23" t="s">
        <v>8</v>
      </c>
    </row>
    <row r="20" spans="1:7" ht="15">
      <c r="A20" s="9"/>
      <c r="B20" s="12" t="s">
        <v>4</v>
      </c>
      <c r="C20" s="24">
        <v>2000</v>
      </c>
      <c r="D20" s="10">
        <v>90</v>
      </c>
      <c r="E20" s="17">
        <v>45</v>
      </c>
      <c r="F20" s="25">
        <f>C20/C24</f>
        <v>0.09095043201455207</v>
      </c>
      <c r="G20" s="26">
        <f>F20*E20</f>
        <v>4.092769440654843</v>
      </c>
    </row>
    <row r="21" spans="1:7" ht="15">
      <c r="A21" s="9"/>
      <c r="B21" s="12" t="s">
        <v>1</v>
      </c>
      <c r="C21" s="24">
        <v>12000</v>
      </c>
      <c r="D21" s="10">
        <v>24</v>
      </c>
      <c r="E21" s="10">
        <f>D21</f>
        <v>24</v>
      </c>
      <c r="F21" s="25">
        <f>C21/C24</f>
        <v>0.5457025920873124</v>
      </c>
      <c r="G21" s="26">
        <f>F21*E21</f>
        <v>13.096862210095498</v>
      </c>
    </row>
    <row r="22" spans="1:7" ht="15">
      <c r="A22" s="9"/>
      <c r="B22" s="12" t="s">
        <v>2</v>
      </c>
      <c r="C22" s="24">
        <v>4000</v>
      </c>
      <c r="D22" s="10">
        <v>48</v>
      </c>
      <c r="E22" s="17">
        <v>45</v>
      </c>
      <c r="F22" s="25">
        <f>C22/C24</f>
        <v>0.18190086402910413</v>
      </c>
      <c r="G22" s="26">
        <f>F22*E22</f>
        <v>8.185538881309686</v>
      </c>
    </row>
    <row r="23" spans="1:7" ht="15.75" thickBot="1">
      <c r="A23" s="9"/>
      <c r="B23" s="12" t="s">
        <v>3</v>
      </c>
      <c r="C23" s="24">
        <v>3990</v>
      </c>
      <c r="D23" s="10">
        <v>29</v>
      </c>
      <c r="E23" s="10">
        <f>D23</f>
        <v>29</v>
      </c>
      <c r="F23" s="25">
        <f>C23/C24</f>
        <v>0.18144611186903137</v>
      </c>
      <c r="G23" s="26">
        <f>F23*E23</f>
        <v>5.26193724420191</v>
      </c>
    </row>
    <row r="24" spans="1:7" ht="15.75" thickBot="1">
      <c r="A24" s="9"/>
      <c r="B24" s="10"/>
      <c r="C24" s="24">
        <f>SUM(C20:C23)</f>
        <v>21990</v>
      </c>
      <c r="D24" s="10">
        <f>SUM(D20:D23)</f>
        <v>191</v>
      </c>
      <c r="E24" s="10"/>
      <c r="F24" s="10">
        <f>SUM(F20:F23)</f>
        <v>1</v>
      </c>
      <c r="G24" s="2">
        <f>SUM(G20:G23)</f>
        <v>30.63710777626194</v>
      </c>
    </row>
    <row r="25" spans="1:7" ht="15">
      <c r="A25" s="9" t="s">
        <v>14</v>
      </c>
      <c r="B25" s="10"/>
      <c r="C25" s="10"/>
      <c r="D25" s="10"/>
      <c r="E25" s="10"/>
      <c r="F25" s="10"/>
      <c r="G25" s="27"/>
    </row>
    <row r="26" spans="1:7" ht="15">
      <c r="A26" s="28" t="s">
        <v>15</v>
      </c>
      <c r="B26" s="10"/>
      <c r="C26" s="10"/>
      <c r="D26" s="10"/>
      <c r="E26" s="10"/>
      <c r="F26" s="10"/>
      <c r="G26" s="27"/>
    </row>
    <row r="27" spans="1:11" ht="15">
      <c r="A27" s="9"/>
      <c r="B27" s="10"/>
      <c r="C27" s="10"/>
      <c r="D27" s="10"/>
      <c r="E27" s="10"/>
      <c r="F27" s="10"/>
      <c r="G27" s="27"/>
      <c r="J27" s="13"/>
      <c r="K27" s="13"/>
    </row>
    <row r="28" spans="1:11" ht="15">
      <c r="A28" s="9"/>
      <c r="B28" s="10"/>
      <c r="C28" s="10"/>
      <c r="D28" s="10"/>
      <c r="E28" s="10"/>
      <c r="F28" s="10"/>
      <c r="G28" s="27"/>
      <c r="J28" s="14"/>
      <c r="K28" s="14"/>
    </row>
    <row r="29" spans="1:11" ht="15">
      <c r="A29" s="9"/>
      <c r="B29" s="10"/>
      <c r="C29" s="10"/>
      <c r="D29" s="10"/>
      <c r="E29" s="10"/>
      <c r="F29" s="10"/>
      <c r="G29" s="27"/>
      <c r="J29" s="15"/>
      <c r="K29" s="16"/>
    </row>
    <row r="30" spans="1:11" ht="15.75" thickBot="1">
      <c r="A30" s="29"/>
      <c r="B30" s="30"/>
      <c r="C30" s="30"/>
      <c r="D30" s="30"/>
      <c r="E30" s="30"/>
      <c r="F30" s="30"/>
      <c r="G30" s="31"/>
      <c r="J30" s="10"/>
      <c r="K30" s="11"/>
    </row>
    <row r="31" spans="10:11" ht="15">
      <c r="J31" s="10"/>
      <c r="K31" s="11"/>
    </row>
    <row r="32" spans="10:11" ht="15">
      <c r="J32" s="10"/>
      <c r="K32" s="11"/>
    </row>
    <row r="33" spans="10:11" ht="15">
      <c r="J33" s="12"/>
      <c r="K33" s="11"/>
    </row>
    <row r="35" spans="1:12" ht="15">
      <c r="A35" s="7"/>
      <c r="K35" s="10"/>
      <c r="L35" s="11"/>
    </row>
    <row r="37" spans="1:6" ht="15">
      <c r="A37" s="6"/>
      <c r="B37" s="3"/>
      <c r="C37" s="4"/>
      <c r="D37" s="1"/>
      <c r="E37" s="1"/>
      <c r="F37" s="4"/>
    </row>
    <row r="38" spans="1:6" ht="15">
      <c r="A38" s="6"/>
      <c r="B38" s="3"/>
      <c r="C38" s="4"/>
      <c r="D38" s="1"/>
      <c r="E38" s="1"/>
      <c r="F38" s="4"/>
    </row>
    <row r="39" spans="2:6" ht="15">
      <c r="B39" s="3"/>
      <c r="D39" s="5"/>
      <c r="E39" s="5"/>
      <c r="F39" s="11"/>
    </row>
    <row r="41" ht="15">
      <c r="A41" s="7"/>
    </row>
    <row r="43" spans="1:6" ht="15">
      <c r="A43" s="6"/>
      <c r="B43" s="3"/>
      <c r="C43" s="4"/>
      <c r="D43" s="1"/>
      <c r="E43" s="1"/>
      <c r="F43" s="4"/>
    </row>
    <row r="44" spans="1:6" ht="15">
      <c r="A44" s="6"/>
      <c r="B44" s="3"/>
      <c r="C44" s="4"/>
      <c r="D44" s="1"/>
      <c r="E44" s="1"/>
      <c r="F44" s="4"/>
    </row>
    <row r="45" spans="2:6" ht="15">
      <c r="B45" s="3"/>
      <c r="D45" s="5"/>
      <c r="E45" s="5"/>
      <c r="F45" s="11"/>
    </row>
  </sheetData>
  <sheetProtection/>
  <mergeCells count="1">
    <mergeCell ref="A1:M1"/>
  </mergeCells>
  <printOptions/>
  <pageMargins left="0.7" right="0.7" top="0.75" bottom="0.75" header="0.3" footer="0.3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Villanueva</dc:creator>
  <cp:keywords/>
  <dc:description/>
  <cp:lastModifiedBy>Matthew Renkey</cp:lastModifiedBy>
  <cp:lastPrinted>2008-07-31T19:03:58Z</cp:lastPrinted>
  <dcterms:created xsi:type="dcterms:W3CDTF">2008-07-31T13:02:42Z</dcterms:created>
  <dcterms:modified xsi:type="dcterms:W3CDTF">2008-12-04T19:22:13Z</dcterms:modified>
  <cp:category/>
  <cp:version/>
  <cp:contentType/>
  <cp:contentStatus/>
</cp:coreProperties>
</file>