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85" windowWidth="15045" windowHeight="8280" activeTab="0"/>
  </bookViews>
  <sheets>
    <sheet name="Table CH-4" sheetId="1" r:id="rId1"/>
  </sheets>
  <definedNames>
    <definedName name="_xlnm.Print_Area" localSheetId="0">'Table CH-4'!$A$2:$I$76</definedName>
  </definedNames>
  <calcPr fullCalcOnLoad="1"/>
</workbook>
</file>

<file path=xl/sharedStrings.xml><?xml version="1.0" encoding="utf-8"?>
<sst xmlns="http://schemas.openxmlformats.org/spreadsheetml/2006/main" count="61" uniqueCount="54">
  <si>
    <t>(Numbers in thousands.  Excludes householders, subfamily reference persons,</t>
  </si>
  <si>
    <t>Total</t>
  </si>
  <si>
    <t>Living with:</t>
  </si>
  <si>
    <t>children</t>
  </si>
  <si>
    <t>One parent</t>
  </si>
  <si>
    <t>Non-</t>
  </si>
  <si>
    <t>Year</t>
  </si>
  <si>
    <t xml:space="preserve">under </t>
  </si>
  <si>
    <t>Two</t>
  </si>
  <si>
    <t xml:space="preserve">Mother </t>
  </si>
  <si>
    <t xml:space="preserve">Father </t>
  </si>
  <si>
    <t>Other</t>
  </si>
  <si>
    <t>relative</t>
  </si>
  <si>
    <t>18 yrs.</t>
  </si>
  <si>
    <t>parents</t>
  </si>
  <si>
    <t>only</t>
  </si>
  <si>
    <t>relatives</t>
  </si>
  <si>
    <t>1996</t>
  </si>
  <si>
    <t>1995</t>
  </si>
  <si>
    <t>1994</t>
  </si>
  <si>
    <t>1983**</t>
  </si>
  <si>
    <t>1982**</t>
  </si>
  <si>
    <t>1980r</t>
  </si>
  <si>
    <t>(NA)</t>
  </si>
  <si>
    <t>1970 Census</t>
  </si>
  <si>
    <t>Note:  Data not available prior to 1970 census.</t>
  </si>
  <si>
    <t>NA  Not available.</t>
  </si>
  <si>
    <t>r   Revised based on population from the decennial census for that year.</t>
  </si>
  <si>
    <t>*   Persons of Hispanic origin may be of any race.</t>
  </si>
  <si>
    <t xml:space="preserve">**  Introduction of improved data collection and processing procedures that helped to </t>
  </si>
  <si>
    <t>FOR MORE INFORMATION</t>
  </si>
  <si>
    <t>Contact:  Fertility and Family Statistics Branch</t>
  </si>
  <si>
    <t xml:space="preserve">         301-763-2416</t>
  </si>
  <si>
    <t>and their spouses.  Based on Current Population Survey (CPS) unless</t>
  </si>
  <si>
    <t>otherwise indicated)</t>
  </si>
  <si>
    <t>Footnote:</t>
  </si>
  <si>
    <t xml:space="preserve">Table with row headers in column A, and column headers in rows 8 through 12.  </t>
  </si>
  <si>
    <t>CH-4.  Living Arrangements of Hispanic* Children Under 18 Years Old: 1970 to Present</t>
  </si>
  <si>
    <t>2007x</t>
  </si>
  <si>
    <t>2007y</t>
  </si>
  <si>
    <t xml:space="preserve">y   Estimates produced using A_PARENT, which points to one parent.  </t>
  </si>
  <si>
    <t>x   Estimates produced using PELNMOM and PELNDAD, the new parent pointer</t>
  </si>
  <si>
    <t xml:space="preserve"> variables introduced in 2007.</t>
  </si>
  <si>
    <t xml:space="preserve">This estimate approximates results in prior years when there was only </t>
  </si>
  <si>
    <t xml:space="preserve">one parent pointer. </t>
  </si>
  <si>
    <t xml:space="preserve">      identify parent-child subfamilies.  (See Current Population Reports, P-20, </t>
  </si>
  <si>
    <t xml:space="preserve">      No. 399, "Marital Status and Living Arrangements:  March 1984," page 8.)</t>
  </si>
  <si>
    <t xml:space="preserve">Source:  U.S. Census Bureau, Current Population Survey, March and </t>
  </si>
  <si>
    <t>Source of 1970 data:  U. S. Bureau of the Census, 1970 Census of Population, PC(2)-1C,</t>
  </si>
  <si>
    <t>"Persons of Spanish Origin," table 4.</t>
  </si>
  <si>
    <t>No parents</t>
  </si>
  <si>
    <t>Annual Social and Economic Supplements, 2008 and earlier.</t>
  </si>
  <si>
    <t>2008x</t>
  </si>
  <si>
    <t>Internet Release Date:  January 2009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</si>
</sst>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2"/>
      <name val="Arial"/>
      <family val="0"/>
    </font>
    <font>
      <sz val="18"/>
      <name val="Arial"/>
      <family val="0"/>
    </font>
    <font>
      <sz val="8"/>
      <name val="Arial"/>
      <family val="0"/>
    </font>
    <font>
      <i/>
      <sz val="12"/>
      <name val="Arial"/>
      <family val="0"/>
    </font>
    <font>
      <sz val="12"/>
      <name val="Courier"/>
      <family val="0"/>
    </font>
    <font>
      <sz val="10"/>
      <name val="Courier"/>
      <family val="3"/>
    </font>
    <font>
      <sz val="12"/>
      <color indexed="9"/>
      <name val="Courier"/>
      <family val="3"/>
    </font>
    <font>
      <sz val="12"/>
      <color indexed="8"/>
      <name val="Courier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1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35">
    <xf numFmtId="0" fontId="0" fillId="2" borderId="0" xfId="0" applyAlignment="1">
      <alignment/>
    </xf>
    <xf numFmtId="0" fontId="4" fillId="2" borderId="0" xfId="0" applyAlignment="1">
      <alignment/>
    </xf>
    <xf numFmtId="0" fontId="4" fillId="2" borderId="0" xfId="0" applyAlignment="1">
      <alignment horizontal="right"/>
    </xf>
    <xf numFmtId="0" fontId="4" fillId="2" borderId="0" xfId="0" applyAlignment="1">
      <alignment horizontal="left"/>
    </xf>
    <xf numFmtId="3" fontId="4" fillId="2" borderId="0" xfId="0" applyAlignment="1">
      <alignment/>
    </xf>
    <xf numFmtId="3" fontId="4" fillId="2" borderId="0" xfId="0" applyAlignment="1">
      <alignment horizontal="right"/>
    </xf>
    <xf numFmtId="0" fontId="4" fillId="2" borderId="0" xfId="0" applyAlignment="1">
      <alignment horizontal="left"/>
    </xf>
    <xf numFmtId="0" fontId="4" fillId="2" borderId="1" xfId="0" applyBorder="1" applyAlignment="1">
      <alignment horizontal="right"/>
    </xf>
    <xf numFmtId="0" fontId="4" fillId="2" borderId="2" xfId="0" applyBorder="1" applyAlignment="1">
      <alignment horizontal="right"/>
    </xf>
    <xf numFmtId="0" fontId="4" fillId="2" borderId="3" xfId="0" applyBorder="1" applyAlignment="1">
      <alignment horizontal="right"/>
    </xf>
    <xf numFmtId="0" fontId="4" fillId="2" borderId="4" xfId="0" applyBorder="1" applyAlignment="1">
      <alignment horizontal="right"/>
    </xf>
    <xf numFmtId="0" fontId="4" fillId="2" borderId="5" xfId="0" applyBorder="1" applyAlignment="1">
      <alignment horizontal="right"/>
    </xf>
    <xf numFmtId="0" fontId="4" fillId="2" borderId="6" xfId="0" applyBorder="1" applyAlignment="1">
      <alignment horizontal="right"/>
    </xf>
    <xf numFmtId="0" fontId="4" fillId="2" borderId="6" xfId="0" applyBorder="1" applyAlignment="1">
      <alignment/>
    </xf>
    <xf numFmtId="15" fontId="4" fillId="2" borderId="0" xfId="0" applyAlignment="1">
      <alignment horizontal="left"/>
    </xf>
    <xf numFmtId="0" fontId="4" fillId="2" borderId="2" xfId="0" applyBorder="1" applyAlignment="1">
      <alignment horizontal="center"/>
    </xf>
    <xf numFmtId="0" fontId="4" fillId="2" borderId="4" xfId="0" applyBorder="1" applyAlignment="1">
      <alignment horizontal="center"/>
    </xf>
    <xf numFmtId="0" fontId="4" fillId="2" borderId="4" xfId="0" applyBorder="1" applyAlignment="1">
      <alignment/>
    </xf>
    <xf numFmtId="0" fontId="4" fillId="2" borderId="7" xfId="0" applyBorder="1" applyAlignment="1">
      <alignment horizontal="right"/>
    </xf>
    <xf numFmtId="3" fontId="4" fillId="2" borderId="3" xfId="0" applyBorder="1" applyAlignment="1">
      <alignment/>
    </xf>
    <xf numFmtId="0" fontId="5" fillId="2" borderId="0" xfId="0" applyFont="1" applyAlignment="1">
      <alignment horizontal="left"/>
    </xf>
    <xf numFmtId="0" fontId="5" fillId="2" borderId="0" xfId="0" applyFont="1" applyAlignment="1">
      <alignment/>
    </xf>
    <xf numFmtId="0" fontId="5" fillId="2" borderId="0" xfId="0" applyFont="1" applyAlignment="1">
      <alignment horizontal="left"/>
    </xf>
    <xf numFmtId="0" fontId="4" fillId="2" borderId="0" xfId="0" applyBorder="1" applyAlignment="1">
      <alignment horizontal="right"/>
    </xf>
    <xf numFmtId="0" fontId="4" fillId="2" borderId="0" xfId="0" applyBorder="1" applyAlignment="1">
      <alignment/>
    </xf>
    <xf numFmtId="0" fontId="6" fillId="2" borderId="0" xfId="0" applyFont="1" applyBorder="1" applyAlignment="1">
      <alignment horizontal="right"/>
    </xf>
    <xf numFmtId="0" fontId="6" fillId="2" borderId="0" xfId="0" applyFont="1" applyAlignment="1">
      <alignment/>
    </xf>
    <xf numFmtId="0" fontId="4" fillId="2" borderId="0" xfId="0" applyFont="1" applyAlignment="1">
      <alignment horizontal="left"/>
    </xf>
    <xf numFmtId="3" fontId="7" fillId="0" borderId="0" xfId="0" applyNumberFormat="1" applyFont="1" applyBorder="1" applyAlignment="1">
      <alignment horizontal="right" wrapText="1"/>
    </xf>
    <xf numFmtId="3" fontId="4" fillId="2" borderId="0" xfId="0" applyNumberFormat="1" applyAlignment="1">
      <alignment horizontal="right"/>
    </xf>
    <xf numFmtId="3" fontId="4" fillId="2" borderId="0" xfId="0" applyNumberFormat="1" applyAlignment="1">
      <alignment/>
    </xf>
    <xf numFmtId="3" fontId="4" fillId="2" borderId="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/>
    </xf>
    <xf numFmtId="0" fontId="4" fillId="2" borderId="7" xfId="0" applyFont="1" applyBorder="1" applyAlignment="1">
      <alignment horizontal="right"/>
    </xf>
    <xf numFmtId="0" fontId="0" fillId="2" borderId="5" xfId="0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showGridLines="0" tabSelected="1" workbookViewId="0" topLeftCell="A1">
      <selection activeCell="A3" sqref="A3"/>
    </sheetView>
  </sheetViews>
  <sheetFormatPr defaultColWidth="8.88671875" defaultRowHeight="15"/>
  <cols>
    <col min="1" max="1" width="11.4453125" style="1" customWidth="1"/>
    <col min="2" max="2" width="8.5546875" style="1" customWidth="1"/>
    <col min="3" max="6" width="7.6640625" style="1" customWidth="1"/>
    <col min="7" max="7" width="9.6640625" style="1" customWidth="1"/>
    <col min="8" max="8" width="10.4453125" style="1" customWidth="1"/>
    <col min="9" max="9" width="7.6640625" style="1" customWidth="1"/>
    <col min="10" max="10" width="9.10546875" style="1" customWidth="1"/>
    <col min="11" max="11" width="7.99609375" style="1" customWidth="1"/>
    <col min="12" max="16384" width="7.6640625" style="1" customWidth="1"/>
  </cols>
  <sheetData>
    <row r="1" ht="1.5" customHeight="1">
      <c r="A1" s="26" t="s">
        <v>36</v>
      </c>
    </row>
    <row r="2" spans="1:10" ht="15">
      <c r="A2" s="20" t="s">
        <v>37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5">
      <c r="A3" s="20" t="s">
        <v>0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15">
      <c r="A4" s="20" t="s">
        <v>33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ht="15">
      <c r="A5" s="20" t="s">
        <v>34</v>
      </c>
      <c r="B5" s="21"/>
      <c r="C5" s="21"/>
      <c r="D5" s="21"/>
      <c r="E5" s="21"/>
      <c r="F5" s="21"/>
      <c r="G5" s="21"/>
      <c r="H5" s="21"/>
      <c r="I5" s="21"/>
      <c r="J5" s="21"/>
    </row>
    <row r="7" spans="1:8" ht="15">
      <c r="A7" s="2"/>
      <c r="B7" s="2"/>
      <c r="C7" s="2"/>
      <c r="E7" s="2"/>
      <c r="F7" s="2"/>
      <c r="G7" s="2"/>
      <c r="H7" s="2"/>
    </row>
    <row r="8" spans="1:8" ht="15">
      <c r="A8" s="7"/>
      <c r="B8" s="7" t="s">
        <v>1</v>
      </c>
      <c r="C8" s="18"/>
      <c r="D8" s="10"/>
      <c r="E8" s="17"/>
      <c r="F8" s="16" t="s">
        <v>2</v>
      </c>
      <c r="G8" s="10"/>
      <c r="H8" s="11"/>
    </row>
    <row r="9" spans="1:8" ht="15">
      <c r="A9" s="8"/>
      <c r="B9" s="8" t="s">
        <v>3</v>
      </c>
      <c r="C9" s="7"/>
      <c r="D9" s="18"/>
      <c r="E9" s="17"/>
      <c r="F9" s="11" t="s">
        <v>4</v>
      </c>
      <c r="G9" s="33" t="s">
        <v>50</v>
      </c>
      <c r="H9" s="34"/>
    </row>
    <row r="10" spans="1:8" ht="15">
      <c r="A10" s="15" t="s">
        <v>6</v>
      </c>
      <c r="B10" s="8" t="s">
        <v>7</v>
      </c>
      <c r="C10" s="8" t="s">
        <v>8</v>
      </c>
      <c r="D10" s="7"/>
      <c r="E10" s="7" t="s">
        <v>9</v>
      </c>
      <c r="F10" s="7" t="s">
        <v>10</v>
      </c>
      <c r="G10" s="8" t="s">
        <v>11</v>
      </c>
      <c r="H10" s="8" t="s">
        <v>5</v>
      </c>
    </row>
    <row r="11" spans="1:8" ht="15">
      <c r="A11" s="8"/>
      <c r="B11" s="8" t="s">
        <v>13</v>
      </c>
      <c r="C11" s="8" t="s">
        <v>14</v>
      </c>
      <c r="D11" s="8" t="s">
        <v>1</v>
      </c>
      <c r="E11" s="8" t="s">
        <v>15</v>
      </c>
      <c r="F11" s="8" t="s">
        <v>15</v>
      </c>
      <c r="G11" s="8" t="s">
        <v>16</v>
      </c>
      <c r="H11" s="8" t="s">
        <v>12</v>
      </c>
    </row>
    <row r="12" spans="1:8" ht="15">
      <c r="A12" s="9"/>
      <c r="B12" s="9"/>
      <c r="C12" s="9"/>
      <c r="D12" s="19"/>
      <c r="E12" s="9"/>
      <c r="F12" s="9"/>
      <c r="G12" s="9"/>
      <c r="H12" s="9" t="s">
        <v>15</v>
      </c>
    </row>
    <row r="13" spans="1:8" ht="15">
      <c r="A13" s="2"/>
      <c r="B13" s="2"/>
      <c r="C13" s="2"/>
      <c r="D13" s="4"/>
      <c r="E13" s="2"/>
      <c r="F13" s="2"/>
      <c r="G13" s="2"/>
      <c r="H13" s="2"/>
    </row>
    <row r="14" spans="1:8" ht="15">
      <c r="A14" s="27" t="s">
        <v>52</v>
      </c>
      <c r="B14" s="31">
        <v>15644</v>
      </c>
      <c r="C14" s="31">
        <v>10902</v>
      </c>
      <c r="D14" s="32">
        <f>E14+F14</f>
        <v>4132</v>
      </c>
      <c r="E14" s="31">
        <v>3764</v>
      </c>
      <c r="F14" s="31">
        <v>368</v>
      </c>
      <c r="G14" s="31">
        <v>475</v>
      </c>
      <c r="H14" s="31">
        <v>136</v>
      </c>
    </row>
    <row r="15" spans="1:8" ht="15">
      <c r="A15" s="27" t="s">
        <v>38</v>
      </c>
      <c r="B15" s="31">
        <v>15112.64</v>
      </c>
      <c r="C15" s="28">
        <v>10557</v>
      </c>
      <c r="D15" s="32">
        <f>E15+F15</f>
        <v>4018</v>
      </c>
      <c r="E15" s="28">
        <v>3701</v>
      </c>
      <c r="F15" s="28">
        <v>317</v>
      </c>
      <c r="G15" s="31">
        <v>438</v>
      </c>
      <c r="H15" s="31">
        <v>99</v>
      </c>
    </row>
    <row r="16" spans="1:8" ht="15">
      <c r="A16" s="27" t="s">
        <v>39</v>
      </c>
      <c r="B16" s="29">
        <v>15112.64</v>
      </c>
      <c r="C16" s="29">
        <v>9907.091</v>
      </c>
      <c r="D16" s="30">
        <f>E16+F16</f>
        <v>4668.82</v>
      </c>
      <c r="E16" s="29">
        <v>4047.1</v>
      </c>
      <c r="F16" s="29">
        <v>621.72</v>
      </c>
      <c r="G16" s="29">
        <v>438</v>
      </c>
      <c r="H16" s="29">
        <v>99</v>
      </c>
    </row>
    <row r="17" spans="1:8" ht="15">
      <c r="A17" s="6">
        <v>2006</v>
      </c>
      <c r="B17" s="5">
        <v>14697</v>
      </c>
      <c r="C17" s="5">
        <v>9686</v>
      </c>
      <c r="D17" s="5">
        <f aca="true" t="shared" si="0" ref="D17:D23">E17+F17</f>
        <v>4277</v>
      </c>
      <c r="E17" s="5">
        <v>3674</v>
      </c>
      <c r="F17" s="5">
        <v>603</v>
      </c>
      <c r="G17" s="5">
        <v>531</v>
      </c>
      <c r="H17" s="5">
        <v>203</v>
      </c>
    </row>
    <row r="18" spans="1:8" ht="15">
      <c r="A18" s="6">
        <v>2005</v>
      </c>
      <c r="B18" s="5">
        <v>14241</v>
      </c>
      <c r="C18" s="5">
        <v>9209</v>
      </c>
      <c r="D18" s="5">
        <f t="shared" si="0"/>
        <v>4298</v>
      </c>
      <c r="E18" s="5">
        <v>3619</v>
      </c>
      <c r="F18" s="2">
        <v>679</v>
      </c>
      <c r="G18" s="2">
        <v>537</v>
      </c>
      <c r="H18" s="2">
        <v>196</v>
      </c>
    </row>
    <row r="19" spans="1:8" ht="15">
      <c r="A19" s="6">
        <v>2004</v>
      </c>
      <c r="B19" s="5">
        <v>13752</v>
      </c>
      <c r="C19" s="5">
        <v>8886</v>
      </c>
      <c r="D19" s="5">
        <f t="shared" si="0"/>
        <v>4220</v>
      </c>
      <c r="E19" s="5">
        <v>3489</v>
      </c>
      <c r="F19" s="2">
        <v>731</v>
      </c>
      <c r="G19" s="2">
        <v>497</v>
      </c>
      <c r="H19" s="2">
        <v>150</v>
      </c>
    </row>
    <row r="20" spans="1:8" ht="15">
      <c r="A20" s="3">
        <v>2003</v>
      </c>
      <c r="B20" s="5">
        <v>13284</v>
      </c>
      <c r="C20" s="5">
        <v>8584</v>
      </c>
      <c r="D20" s="4">
        <f t="shared" si="0"/>
        <v>3998</v>
      </c>
      <c r="E20" s="5">
        <v>3261</v>
      </c>
      <c r="F20" s="5">
        <v>737</v>
      </c>
      <c r="G20" s="5">
        <f>(+B20-C20-D20-H20)</f>
        <v>504</v>
      </c>
      <c r="H20" s="5">
        <v>198</v>
      </c>
    </row>
    <row r="21" spans="1:8" ht="15">
      <c r="A21" s="3">
        <v>2002</v>
      </c>
      <c r="B21" s="5">
        <v>12817</v>
      </c>
      <c r="C21" s="5">
        <v>8338</v>
      </c>
      <c r="D21" s="4">
        <f t="shared" si="0"/>
        <v>3853</v>
      </c>
      <c r="E21" s="5">
        <v>3212</v>
      </c>
      <c r="F21" s="5">
        <v>641</v>
      </c>
      <c r="G21" s="5">
        <f>(+B21-C21-D21-H21)</f>
        <v>453</v>
      </c>
      <c r="H21" s="5">
        <f>32+141</f>
        <v>173</v>
      </c>
    </row>
    <row r="22" spans="1:8" ht="15">
      <c r="A22" s="3">
        <v>2001</v>
      </c>
      <c r="B22" s="5">
        <v>12446</v>
      </c>
      <c r="C22" s="5">
        <v>8111</v>
      </c>
      <c r="D22" s="4">
        <f t="shared" si="0"/>
        <v>3625</v>
      </c>
      <c r="E22" s="5">
        <v>3055</v>
      </c>
      <c r="F22" s="5">
        <v>570</v>
      </c>
      <c r="G22" s="5">
        <f>(+B22-C22-D22-H22)</f>
        <v>505</v>
      </c>
      <c r="H22" s="5">
        <f>40+165</f>
        <v>205</v>
      </c>
    </row>
    <row r="23" spans="1:8" ht="15">
      <c r="A23" s="3">
        <v>2000</v>
      </c>
      <c r="B23" s="5">
        <v>11613</v>
      </c>
      <c r="C23" s="5">
        <v>7561</v>
      </c>
      <c r="D23" s="4">
        <f t="shared" si="0"/>
        <v>3425</v>
      </c>
      <c r="E23" s="5">
        <v>2919</v>
      </c>
      <c r="F23" s="5">
        <v>506</v>
      </c>
      <c r="G23" s="5">
        <f>(+B23-C23-D23-H23)</f>
        <v>431</v>
      </c>
      <c r="H23" s="5">
        <f>47+147+2</f>
        <v>196</v>
      </c>
    </row>
    <row r="24" spans="1:8" ht="15">
      <c r="A24" s="3">
        <v>1999</v>
      </c>
      <c r="B24" s="5">
        <v>11236</v>
      </c>
      <c r="C24" s="5">
        <v>7127</v>
      </c>
      <c r="D24" s="4">
        <f>3023+506</f>
        <v>3529</v>
      </c>
      <c r="E24" s="5">
        <v>3023</v>
      </c>
      <c r="F24" s="5">
        <v>506</v>
      </c>
      <c r="G24" s="5">
        <f>(+B24-C24-D24-H24)</f>
        <v>340</v>
      </c>
      <c r="H24" s="5">
        <f>58+169+13</f>
        <v>240</v>
      </c>
    </row>
    <row r="25" spans="1:8" ht="15">
      <c r="A25" s="3">
        <v>1998</v>
      </c>
      <c r="B25" s="5">
        <v>10863</v>
      </c>
      <c r="C25" s="5">
        <v>6909</v>
      </c>
      <c r="D25" s="5">
        <f>(E25+F25)</f>
        <v>3397</v>
      </c>
      <c r="E25" s="5">
        <v>2915</v>
      </c>
      <c r="F25" s="5">
        <v>482</v>
      </c>
      <c r="G25" s="5">
        <f>(551-H25)</f>
        <v>380</v>
      </c>
      <c r="H25" s="5">
        <f>166+5</f>
        <v>171</v>
      </c>
    </row>
    <row r="26" spans="1:8" ht="15">
      <c r="A26" s="3">
        <v>1997</v>
      </c>
      <c r="B26" s="4">
        <v>10526</v>
      </c>
      <c r="C26" s="4">
        <v>6748</v>
      </c>
      <c r="D26" s="5">
        <f>(E26+F26)</f>
        <v>3260</v>
      </c>
      <c r="E26" s="4">
        <v>2819</v>
      </c>
      <c r="F26" s="4">
        <v>441</v>
      </c>
      <c r="G26" s="4">
        <v>377</v>
      </c>
      <c r="H26" s="4">
        <v>140</v>
      </c>
    </row>
    <row r="27" spans="1:9" ht="15">
      <c r="A27" s="1" t="s">
        <v>17</v>
      </c>
      <c r="B27" s="4">
        <v>10251</v>
      </c>
      <c r="C27" s="4">
        <v>6381</v>
      </c>
      <c r="D27" s="4">
        <v>3321</v>
      </c>
      <c r="E27" s="5">
        <v>2937</v>
      </c>
      <c r="F27" s="5">
        <v>384</v>
      </c>
      <c r="G27" s="5">
        <v>411</v>
      </c>
      <c r="H27" s="5">
        <v>138</v>
      </c>
      <c r="I27" s="2"/>
    </row>
    <row r="28" spans="1:8" ht="15">
      <c r="A28" s="6" t="s">
        <v>18</v>
      </c>
      <c r="B28" s="5">
        <v>9843</v>
      </c>
      <c r="C28" s="5">
        <v>6191</v>
      </c>
      <c r="D28" s="5">
        <f>(E28+F28)</f>
        <v>3215</v>
      </c>
      <c r="E28" s="5">
        <v>2798</v>
      </c>
      <c r="F28" s="5">
        <v>417</v>
      </c>
      <c r="G28" s="5">
        <f>193+125</f>
        <v>318</v>
      </c>
      <c r="H28" s="5">
        <f>119+1</f>
        <v>120</v>
      </c>
    </row>
    <row r="29" spans="1:8" ht="15">
      <c r="A29" s="6" t="s">
        <v>19</v>
      </c>
      <c r="B29" s="5">
        <v>9496</v>
      </c>
      <c r="C29" s="5">
        <v>6022</v>
      </c>
      <c r="D29" s="5">
        <f>(E29+F29)</f>
        <v>3019</v>
      </c>
      <c r="E29" s="5">
        <v>2646</v>
      </c>
      <c r="F29" s="5">
        <v>373</v>
      </c>
      <c r="G29" s="5">
        <f>158+169</f>
        <v>327</v>
      </c>
      <c r="H29" s="5">
        <f>115+13</f>
        <v>128</v>
      </c>
    </row>
    <row r="30" spans="1:8" ht="15">
      <c r="A30" s="3">
        <v>1993</v>
      </c>
      <c r="B30" s="5">
        <v>7776</v>
      </c>
      <c r="C30" s="5">
        <v>5017</v>
      </c>
      <c r="D30" s="5">
        <v>2472</v>
      </c>
      <c r="E30" s="5">
        <v>2176</v>
      </c>
      <c r="F30" s="5">
        <v>296</v>
      </c>
      <c r="G30" s="5">
        <f aca="true" t="shared" si="1" ref="G30:G44">(+B30-C30-D30-H30)</f>
        <v>229</v>
      </c>
      <c r="H30" s="5">
        <v>58</v>
      </c>
    </row>
    <row r="31" spans="1:8" ht="15">
      <c r="A31" s="3">
        <v>1992</v>
      </c>
      <c r="B31" s="5">
        <v>7619</v>
      </c>
      <c r="C31" s="5">
        <v>4935</v>
      </c>
      <c r="D31" s="5">
        <v>2447</v>
      </c>
      <c r="E31" s="5">
        <v>2168</v>
      </c>
      <c r="F31" s="5">
        <v>279</v>
      </c>
      <c r="G31" s="5">
        <f t="shared" si="1"/>
        <v>196</v>
      </c>
      <c r="H31" s="5">
        <v>41</v>
      </c>
    </row>
    <row r="32" spans="1:8" ht="15">
      <c r="A32" s="3">
        <v>1991</v>
      </c>
      <c r="B32" s="5">
        <v>7462</v>
      </c>
      <c r="C32" s="5">
        <v>4944</v>
      </c>
      <c r="D32" s="5">
        <v>2222</v>
      </c>
      <c r="E32" s="5">
        <v>1983</v>
      </c>
      <c r="F32" s="5">
        <v>239</v>
      </c>
      <c r="G32" s="5">
        <f t="shared" si="1"/>
        <v>230</v>
      </c>
      <c r="H32" s="5">
        <v>66</v>
      </c>
    </row>
    <row r="33" spans="1:8" ht="15">
      <c r="A33" s="3">
        <v>1990</v>
      </c>
      <c r="B33" s="5">
        <v>7174</v>
      </c>
      <c r="C33" s="5">
        <v>4789</v>
      </c>
      <c r="D33" s="5">
        <v>2154</v>
      </c>
      <c r="E33" s="5">
        <v>1943</v>
      </c>
      <c r="F33" s="5">
        <v>211</v>
      </c>
      <c r="G33" s="5">
        <f t="shared" si="1"/>
        <v>177</v>
      </c>
      <c r="H33" s="5">
        <v>54</v>
      </c>
    </row>
    <row r="34" spans="1:8" ht="15">
      <c r="A34" s="3">
        <v>1989</v>
      </c>
      <c r="B34" s="5">
        <v>6973</v>
      </c>
      <c r="C34" s="5">
        <v>4673</v>
      </c>
      <c r="D34" s="5">
        <f>(E34+F34)</f>
        <v>2129</v>
      </c>
      <c r="E34" s="5">
        <v>1940</v>
      </c>
      <c r="F34" s="5">
        <v>189</v>
      </c>
      <c r="G34" s="5">
        <f t="shared" si="1"/>
        <v>142</v>
      </c>
      <c r="H34" s="5">
        <v>29</v>
      </c>
    </row>
    <row r="35" spans="1:8" ht="15">
      <c r="A35" s="3">
        <v>1988</v>
      </c>
      <c r="B35" s="5">
        <v>6786</v>
      </c>
      <c r="C35" s="5">
        <v>4497</v>
      </c>
      <c r="D35" s="5">
        <v>2048</v>
      </c>
      <c r="E35" s="5">
        <v>1845</v>
      </c>
      <c r="F35" s="5">
        <v>202</v>
      </c>
      <c r="G35" s="5">
        <f t="shared" si="1"/>
        <v>188</v>
      </c>
      <c r="H35" s="5">
        <v>53</v>
      </c>
    </row>
    <row r="36" spans="1:8" ht="15">
      <c r="A36" s="3">
        <v>1987</v>
      </c>
      <c r="B36" s="5">
        <v>6647</v>
      </c>
      <c r="C36" s="5">
        <v>4355</v>
      </c>
      <c r="D36" s="5">
        <v>2027</v>
      </c>
      <c r="E36" s="5">
        <v>1843</v>
      </c>
      <c r="F36" s="5">
        <f>(D36-E36)</f>
        <v>184</v>
      </c>
      <c r="G36" s="5">
        <f t="shared" si="1"/>
        <v>199</v>
      </c>
      <c r="H36" s="5">
        <v>66</v>
      </c>
    </row>
    <row r="37" spans="1:8" ht="15">
      <c r="A37" s="3">
        <v>1986</v>
      </c>
      <c r="B37" s="5">
        <v>6430</v>
      </c>
      <c r="C37" s="5">
        <v>4275</v>
      </c>
      <c r="D37" s="5">
        <v>1955</v>
      </c>
      <c r="E37" s="5">
        <v>1784</v>
      </c>
      <c r="F37" s="5">
        <v>171</v>
      </c>
      <c r="G37" s="5">
        <f t="shared" si="1"/>
        <v>162</v>
      </c>
      <c r="H37" s="5">
        <v>38</v>
      </c>
    </row>
    <row r="38" spans="1:8" ht="15">
      <c r="A38" s="3">
        <v>1985</v>
      </c>
      <c r="B38" s="5">
        <v>6057</v>
      </c>
      <c r="C38" s="5">
        <v>4110</v>
      </c>
      <c r="D38" s="5">
        <f>(E38+F38)</f>
        <v>1746</v>
      </c>
      <c r="E38" s="5">
        <v>1612</v>
      </c>
      <c r="F38" s="5">
        <v>134</v>
      </c>
      <c r="G38" s="5">
        <f t="shared" si="1"/>
        <v>159</v>
      </c>
      <c r="H38" s="5">
        <v>42</v>
      </c>
    </row>
    <row r="39" spans="1:8" ht="15">
      <c r="A39" s="3">
        <v>1984</v>
      </c>
      <c r="B39" s="5">
        <v>5625</v>
      </c>
      <c r="C39" s="5">
        <v>3946</v>
      </c>
      <c r="D39" s="5">
        <v>1509</v>
      </c>
      <c r="E39" s="5">
        <v>1399</v>
      </c>
      <c r="F39" s="5">
        <v>110</v>
      </c>
      <c r="G39" s="5">
        <f t="shared" si="1"/>
        <v>147</v>
      </c>
      <c r="H39" s="5">
        <v>23</v>
      </c>
    </row>
    <row r="40" spans="1:8" ht="15">
      <c r="A40" s="3" t="s">
        <v>20</v>
      </c>
      <c r="B40" s="5">
        <v>5513</v>
      </c>
      <c r="C40" s="5">
        <v>3774</v>
      </c>
      <c r="D40" s="5">
        <v>1574</v>
      </c>
      <c r="E40" s="5">
        <v>1475</v>
      </c>
      <c r="F40" s="5">
        <v>99</v>
      </c>
      <c r="G40" s="5">
        <f t="shared" si="1"/>
        <v>131</v>
      </c>
      <c r="H40" s="5">
        <v>34</v>
      </c>
    </row>
    <row r="41" spans="1:8" ht="15">
      <c r="A41" s="3" t="s">
        <v>21</v>
      </c>
      <c r="B41" s="5">
        <v>5358</v>
      </c>
      <c r="C41" s="5">
        <v>3700</v>
      </c>
      <c r="D41" s="5">
        <f>(E41+F41)</f>
        <v>1436</v>
      </c>
      <c r="E41" s="5">
        <v>1353</v>
      </c>
      <c r="F41" s="5">
        <v>83</v>
      </c>
      <c r="G41" s="5">
        <f t="shared" si="1"/>
        <v>182</v>
      </c>
      <c r="H41" s="5">
        <v>40</v>
      </c>
    </row>
    <row r="42" spans="1:8" ht="15">
      <c r="A42" s="3">
        <v>1981</v>
      </c>
      <c r="B42" s="5">
        <v>5267</v>
      </c>
      <c r="C42" s="5">
        <v>3703</v>
      </c>
      <c r="D42" s="5">
        <f>(E42+F42)</f>
        <v>1341</v>
      </c>
      <c r="E42" s="5">
        <v>1212</v>
      </c>
      <c r="F42" s="5">
        <v>129</v>
      </c>
      <c r="G42" s="5">
        <f t="shared" si="1"/>
        <v>198</v>
      </c>
      <c r="H42" s="5">
        <v>25</v>
      </c>
    </row>
    <row r="43" spans="1:8" ht="15">
      <c r="A43" s="3" t="s">
        <v>22</v>
      </c>
      <c r="B43" s="5">
        <v>5459</v>
      </c>
      <c r="C43" s="5">
        <v>4116</v>
      </c>
      <c r="D43" s="5">
        <v>1152</v>
      </c>
      <c r="E43" s="5">
        <v>1069</v>
      </c>
      <c r="F43" s="5">
        <v>83</v>
      </c>
      <c r="G43" s="5">
        <f t="shared" si="1"/>
        <v>183</v>
      </c>
      <c r="H43" s="5">
        <v>8</v>
      </c>
    </row>
    <row r="44" spans="1:8" ht="15">
      <c r="A44" s="3">
        <v>1980</v>
      </c>
      <c r="B44" s="5">
        <v>5438</v>
      </c>
      <c r="C44" s="5">
        <v>4138</v>
      </c>
      <c r="D44" s="5">
        <v>1115</v>
      </c>
      <c r="E44" s="5">
        <v>1035</v>
      </c>
      <c r="F44" s="5">
        <v>80</v>
      </c>
      <c r="G44" s="5">
        <f t="shared" si="1"/>
        <v>178</v>
      </c>
      <c r="H44" s="5">
        <v>7</v>
      </c>
    </row>
    <row r="45" spans="1:8" ht="15">
      <c r="A45" s="3" t="s">
        <v>24</v>
      </c>
      <c r="B45" s="5">
        <v>4006</v>
      </c>
      <c r="C45" s="5">
        <v>3111</v>
      </c>
      <c r="D45" s="5" t="s">
        <v>23</v>
      </c>
      <c r="E45" s="5" t="s">
        <v>23</v>
      </c>
      <c r="F45" s="5" t="s">
        <v>23</v>
      </c>
      <c r="G45" s="5" t="s">
        <v>23</v>
      </c>
      <c r="H45" s="5" t="s">
        <v>23</v>
      </c>
    </row>
    <row r="46" spans="1:8" ht="15">
      <c r="A46" s="12"/>
      <c r="B46" s="12"/>
      <c r="C46" s="12"/>
      <c r="D46" s="13"/>
      <c r="E46" s="12"/>
      <c r="F46" s="12"/>
      <c r="G46" s="12"/>
      <c r="H46" s="12"/>
    </row>
    <row r="47" spans="1:8" ht="15">
      <c r="A47" s="25" t="s">
        <v>35</v>
      </c>
      <c r="B47" s="23"/>
      <c r="C47" s="23"/>
      <c r="D47" s="24"/>
      <c r="E47" s="23"/>
      <c r="F47" s="23"/>
      <c r="G47" s="23"/>
      <c r="H47" s="23"/>
    </row>
    <row r="48" spans="1:11" ht="15">
      <c r="A48" s="22" t="s">
        <v>25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</row>
    <row r="49" spans="1:11" ht="15">
      <c r="A49" s="22"/>
      <c r="B49" s="21"/>
      <c r="C49" s="21"/>
      <c r="D49" s="21"/>
      <c r="E49" s="21"/>
      <c r="F49" s="21"/>
      <c r="G49" s="21"/>
      <c r="H49" s="21"/>
      <c r="I49" s="21"/>
      <c r="J49" s="21"/>
      <c r="K49" s="21"/>
    </row>
    <row r="50" spans="1:11" ht="15">
      <c r="A50" s="22" t="s">
        <v>26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</row>
    <row r="51" spans="1:11" ht="15">
      <c r="A51" s="22" t="s">
        <v>27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</row>
    <row r="52" spans="1:11" ht="15">
      <c r="A52" s="22"/>
      <c r="B52" s="21"/>
      <c r="C52" s="21"/>
      <c r="D52" s="21"/>
      <c r="E52" s="21"/>
      <c r="F52" s="21"/>
      <c r="G52" s="21"/>
      <c r="H52" s="21"/>
      <c r="I52" s="21"/>
      <c r="J52" s="21"/>
      <c r="K52" s="21"/>
    </row>
    <row r="53" s="21" customFormat="1" ht="12">
      <c r="A53" s="21" t="s">
        <v>41</v>
      </c>
    </row>
    <row r="54" s="21" customFormat="1" ht="12">
      <c r="A54" s="21" t="s">
        <v>42</v>
      </c>
    </row>
    <row r="55" s="21" customFormat="1" ht="12"/>
    <row r="56" s="21" customFormat="1" ht="12">
      <c r="A56" s="21" t="s">
        <v>40</v>
      </c>
    </row>
    <row r="57" s="21" customFormat="1" ht="12">
      <c r="A57" s="21" t="s">
        <v>43</v>
      </c>
    </row>
    <row r="58" s="21" customFormat="1" ht="12">
      <c r="A58" s="21" t="s">
        <v>44</v>
      </c>
    </row>
    <row r="59" s="21" customFormat="1" ht="12"/>
    <row r="60" spans="1:11" ht="15">
      <c r="A60" s="22" t="s">
        <v>28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</row>
    <row r="61" spans="1:11" ht="15">
      <c r="A61" s="22" t="s">
        <v>29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</row>
    <row r="62" spans="1:11" ht="15">
      <c r="A62" s="22" t="s">
        <v>45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</row>
    <row r="63" spans="1:11" ht="15">
      <c r="A63" s="22" t="s">
        <v>46</v>
      </c>
      <c r="B63" s="21"/>
      <c r="C63" s="21"/>
      <c r="D63" s="21"/>
      <c r="E63" s="21"/>
      <c r="F63" s="21"/>
      <c r="G63" s="21"/>
      <c r="H63" s="21"/>
      <c r="I63" s="21"/>
      <c r="J63" s="21"/>
      <c r="K63" s="21"/>
    </row>
    <row r="64" spans="1:11" ht="15">
      <c r="A64" s="22"/>
      <c r="B64" s="21"/>
      <c r="C64" s="21"/>
      <c r="D64" s="21"/>
      <c r="E64" s="21"/>
      <c r="F64" s="21"/>
      <c r="G64" s="21"/>
      <c r="H64" s="21"/>
      <c r="I64" s="21"/>
      <c r="J64" s="21"/>
      <c r="K64" s="21"/>
    </row>
    <row r="65" spans="1:11" ht="15">
      <c r="A65" s="21" t="s">
        <v>47</v>
      </c>
      <c r="B65" s="21"/>
      <c r="C65" s="21"/>
      <c r="D65" s="21"/>
      <c r="E65" s="21"/>
      <c r="F65" s="21"/>
      <c r="G65" s="21"/>
      <c r="H65" s="21"/>
      <c r="I65" s="21"/>
      <c r="J65" s="21"/>
      <c r="K65" s="21"/>
    </row>
    <row r="66" spans="1:11" ht="15">
      <c r="A66" s="21" t="s">
        <v>51</v>
      </c>
      <c r="B66" s="21"/>
      <c r="C66" s="21"/>
      <c r="D66" s="21"/>
      <c r="E66" s="21"/>
      <c r="F66" s="21"/>
      <c r="G66" s="21"/>
      <c r="H66" s="21"/>
      <c r="I66" s="21"/>
      <c r="J66" s="21"/>
      <c r="K66" s="21"/>
    </row>
    <row r="67" spans="1:11" ht="1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</row>
    <row r="68" spans="1:11" ht="15">
      <c r="A68" s="21" t="s">
        <v>48</v>
      </c>
      <c r="B68" s="21"/>
      <c r="C68" s="21"/>
      <c r="D68" s="21"/>
      <c r="E68" s="21"/>
      <c r="F68" s="21"/>
      <c r="G68" s="21"/>
      <c r="H68" s="21"/>
      <c r="I68" s="21"/>
      <c r="J68" s="21"/>
      <c r="K68" s="21"/>
    </row>
    <row r="69" spans="1:11" ht="15">
      <c r="A69" s="21" t="s">
        <v>49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</row>
    <row r="70" spans="1:11" ht="1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</row>
    <row r="71" spans="1:11" ht="15">
      <c r="A71" s="21" t="s">
        <v>30</v>
      </c>
      <c r="B71" s="21"/>
      <c r="C71" s="21"/>
      <c r="D71" s="21"/>
      <c r="E71" s="21"/>
      <c r="F71" s="21"/>
      <c r="G71" s="21"/>
      <c r="H71" s="21"/>
      <c r="I71" s="21"/>
      <c r="J71" s="21"/>
      <c r="K71" s="21"/>
    </row>
    <row r="72" spans="1:11" ht="15">
      <c r="A72" s="21" t="s">
        <v>31</v>
      </c>
      <c r="B72" s="21"/>
      <c r="C72" s="21"/>
      <c r="D72" s="21"/>
      <c r="E72" s="21"/>
      <c r="F72" s="21"/>
      <c r="G72" s="21"/>
      <c r="H72" s="21"/>
      <c r="I72" s="21"/>
      <c r="J72" s="21"/>
      <c r="K72" s="21"/>
    </row>
    <row r="73" spans="1:11" ht="15">
      <c r="A73" s="21" t="s">
        <v>32</v>
      </c>
      <c r="B73" s="21"/>
      <c r="C73" s="21"/>
      <c r="D73" s="21"/>
      <c r="E73" s="21"/>
      <c r="F73" s="21"/>
      <c r="G73" s="21"/>
      <c r="H73" s="21"/>
      <c r="I73" s="21"/>
      <c r="J73" s="21"/>
      <c r="K73" s="21"/>
    </row>
    <row r="75" ht="15">
      <c r="A75" s="27" t="s">
        <v>53</v>
      </c>
    </row>
    <row r="76" ht="15">
      <c r="A76" s="6"/>
    </row>
    <row r="77" ht="15">
      <c r="A77" s="14"/>
    </row>
  </sheetData>
  <mergeCells count="1">
    <mergeCell ref="G9:H9"/>
  </mergeCells>
  <printOptions/>
  <pageMargins left="0.75" right="0.75" top="1" bottom="1" header="0.5" footer="0.5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kreid300</cp:lastModifiedBy>
  <cp:lastPrinted>2008-05-22T14:28:08Z</cp:lastPrinted>
  <dcterms:created xsi:type="dcterms:W3CDTF">2003-03-31T17:08:48Z</dcterms:created>
  <dcterms:modified xsi:type="dcterms:W3CDTF">2009-01-06T13:46:17Z</dcterms:modified>
  <cp:category/>
  <cp:version/>
  <cp:contentType/>
  <cp:contentStatus/>
</cp:coreProperties>
</file>