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2120" windowHeight="9120" activeTab="0"/>
  </bookViews>
  <sheets>
    <sheet name="4-21" sheetId="1" r:id="rId1"/>
  </sheets>
  <definedNames>
    <definedName name="_xlnm.Print_Area" localSheetId="0">'4-21'!$A$1:$X$45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<sst xmlns="http://schemas.openxmlformats.org/spreadsheetml/2006/main" count="64" uniqueCount="50">
  <si>
    <t>Aircraft-miles (millions)</t>
  </si>
  <si>
    <t>Domestic operations</t>
  </si>
  <si>
    <t>International operations</t>
  </si>
  <si>
    <t>Fuel consumed (million gallons)</t>
  </si>
  <si>
    <t>Heat equivalent factor used for Btu conversion is 135,000 Btu/gallon.</t>
  </si>
  <si>
    <t>Passenger-miles includes all four air-carrier groups, scheduled and charter, passenger service only.</t>
  </si>
  <si>
    <t>Available seat-miles (millions)</t>
  </si>
  <si>
    <t>Passenger-miles (millions)</t>
  </si>
  <si>
    <t>Seats per aircraft</t>
  </si>
  <si>
    <t>Seat-miles per gallon</t>
  </si>
  <si>
    <t xml:space="preserve">International operations include operations outside the United States, including those between the United States and foreign countries and the United States and its territories or possessions. </t>
  </si>
  <si>
    <r>
      <t>KEY:</t>
    </r>
    <r>
      <rPr>
        <sz val="9"/>
        <rFont val="Arial"/>
        <family val="2"/>
      </rPr>
      <t xml:space="preserve">  Btu = British thermal unit; R = revised.</t>
    </r>
  </si>
  <si>
    <r>
      <t xml:space="preserve">a </t>
    </r>
    <r>
      <rPr>
        <sz val="9"/>
        <rFont val="Arial"/>
        <family val="2"/>
      </rPr>
      <t>U.S. owned carriers only. Operation of foreign-owned carriers in or out of the United States not included.</t>
    </r>
  </si>
  <si>
    <t>Derived by calculation.</t>
  </si>
  <si>
    <t>Aircraft-miles includes all four air-carrier groups (majors, nationals, large regionals, and medium regionals), scheduled and charter, passenger, and all-cargo. Fuel consumed includes majors, nationals, and large regionals, scheduled and charter, passenger, and all-cargo.</t>
  </si>
  <si>
    <t>NOTES</t>
  </si>
  <si>
    <t>SOURCES</t>
  </si>
  <si>
    <t>Aircraft-miles, available seat-miles, passenger-miles, and load factor:</t>
  </si>
  <si>
    <t>Fuel consumed:</t>
  </si>
  <si>
    <t>Seats per aircraft, seat-miles per gallon, and energy intensiveness:</t>
  </si>
  <si>
    <t>1960-80: Air Transport Association, Internet site http://www.air-transport.org/public/industry, as of July 31, 2002.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</si>
  <si>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</si>
  <si>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</si>
  <si>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</si>
  <si>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</si>
  <si>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</si>
  <si>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</si>
  <si>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</si>
  <si>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</si>
  <si>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</si>
  <si>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</si>
  <si>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</si>
  <si>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</si>
  <si>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</si>
  <si>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</si>
  <si>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</si>
  <si>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</si>
  <si>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</si>
  <si>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</si>
  <si>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r>
      <t>Table 4-21:  Energy Intensity of Certificated Air Carriers, All Services</t>
    </r>
    <r>
      <rPr>
        <b/>
        <vertAlign val="superscript"/>
        <sz val="12"/>
        <rFont val="Arial"/>
        <family val="2"/>
      </rPr>
      <t>a</t>
    </r>
  </si>
  <si>
    <t>Load factor (percent)</t>
  </si>
  <si>
    <t>2002</t>
  </si>
  <si>
    <t>2003</t>
  </si>
  <si>
    <t>2004</t>
  </si>
  <si>
    <t>2005</t>
  </si>
  <si>
    <t>Energy intensity (Btu/passenger-mile)</t>
  </si>
  <si>
    <t>1960-75: U.S. Department of Transportation, Research and Innovative Technology Administration, Bureau of Transportation Statistics, Office of Airline Information, Internet site http://www.bts.gov/oai/fuel/fuelyearly.html as of July 21, 2004.</t>
  </si>
  <si>
    <t>2006</t>
  </si>
  <si>
    <r>
      <t xml:space="preserve">1985-2006: U.S. Department of Transportation, Research and Innovative Technology Administration,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>(Washington DC: Annual December issues).</t>
    </r>
  </si>
  <si>
    <t>1980-2006: Ibid., Internet site http://www.bts.gov/xml/fuel/report/src/index.xml as of Apr. 25, 2007.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</si>
</sst>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0.0%"/>
    <numFmt numFmtId="168" formatCode="#,##0.00000000"/>
    <numFmt numFmtId="169" formatCode="#,##0.0000"/>
    <numFmt numFmtId="170" formatCode="#,##0.000"/>
    <numFmt numFmtId="171" formatCode="0.000"/>
    <numFmt numFmtId="172" formatCode="0.0"/>
    <numFmt numFmtId="173" formatCode="0.0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&quot;(R)&quot;\ #,##0;&quot;(R) -&quot;#,##0;&quot;(R) &quot;\ 0"/>
    <numFmt numFmtId="181" formatCode="&quot;(R)&quot;\ #,##0.0;&quot;(R) -&quot;#,##0.0;&quot;(R) &quot;\ 0.0"/>
    <numFmt numFmtId="182" formatCode="#,##0.00000"/>
    <numFmt numFmtId="183" formatCode="&quot;(R)&quot;\ #,##0.000;&quot;(R) -&quot;#,##0.000;&quot;(R) &quot;\ 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4" xfId="32" applyFont="1" applyFill="1" applyBorder="1" applyAlignment="1">
      <alignment horizontal="center"/>
      <protection/>
    </xf>
    <xf numFmtId="0" fontId="16" fillId="0" borderId="0" xfId="32" applyFont="1" applyFill="1" applyBorder="1" applyAlignment="1">
      <alignment horizontal="left"/>
      <protection/>
    </xf>
    <xf numFmtId="0" fontId="17" fillId="0" borderId="0" xfId="32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165" fontId="17" fillId="0" borderId="0" xfId="32" applyNumberFormat="1" applyFont="1" applyFill="1" applyBorder="1" applyAlignment="1">
      <alignment horizontal="right"/>
      <protection/>
    </xf>
    <xf numFmtId="0" fontId="17" fillId="0" borderId="5" xfId="32" applyFont="1" applyFill="1" applyBorder="1" applyAlignment="1">
      <alignment horizontal="left"/>
      <protection/>
    </xf>
    <xf numFmtId="165" fontId="18" fillId="0" borderId="0" xfId="3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9" fillId="0" borderId="0" xfId="32" applyFont="1" applyFill="1" applyAlignment="1">
      <alignment horizontal="left" vertical="center"/>
      <protection/>
    </xf>
    <xf numFmtId="0" fontId="19" fillId="0" borderId="0" xfId="3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32" applyFont="1" applyFill="1" applyAlignment="1">
      <alignment horizontal="left" vertical="center"/>
      <protection/>
    </xf>
    <xf numFmtId="0" fontId="20" fillId="0" borderId="0" xfId="30" applyFont="1" applyFill="1" applyAlignment="1">
      <alignment horizontal="left" vertical="center"/>
      <protection/>
    </xf>
    <xf numFmtId="0" fontId="17" fillId="0" borderId="0" xfId="32" applyFont="1" applyFill="1" applyBorder="1" applyAlignment="1">
      <alignment horizontal="left" wrapText="1"/>
      <protection/>
    </xf>
    <xf numFmtId="0" fontId="17" fillId="0" borderId="0" xfId="32" applyFont="1" applyFill="1" applyBorder="1" applyAlignment="1">
      <alignment horizontal="right" wrapText="1"/>
      <protection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 wrapText="1"/>
    </xf>
    <xf numFmtId="3" fontId="17" fillId="0" borderId="0" xfId="32" applyNumberFormat="1" applyFont="1" applyFill="1" applyBorder="1" applyAlignment="1">
      <alignment horizontal="right" wrapText="1"/>
      <protection/>
    </xf>
    <xf numFmtId="3" fontId="17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 horizontal="right" wrapText="1"/>
    </xf>
    <xf numFmtId="3" fontId="17" fillId="0" borderId="0" xfId="22" applyFont="1" applyFill="1" applyBorder="1" applyAlignment="1">
      <alignment horizontal="right" wrapText="1"/>
      <protection/>
    </xf>
    <xf numFmtId="165" fontId="17" fillId="0" borderId="0" xfId="0" applyNumberFormat="1" applyFont="1" applyFill="1" applyAlignment="1">
      <alignment horizontal="right" wrapText="1"/>
    </xf>
    <xf numFmtId="165" fontId="17" fillId="0" borderId="0" xfId="32" applyNumberFormat="1" applyFont="1" applyFill="1" applyBorder="1" applyAlignment="1">
      <alignment horizontal="right" wrapText="1"/>
      <protection/>
    </xf>
    <xf numFmtId="169" fontId="17" fillId="0" borderId="0" xfId="32" applyNumberFormat="1" applyFont="1" applyFill="1" applyBorder="1" applyAlignment="1">
      <alignment horizontal="right" wrapText="1"/>
      <protection/>
    </xf>
    <xf numFmtId="170" fontId="17" fillId="0" borderId="0" xfId="32" applyNumberFormat="1" applyFont="1" applyFill="1" applyBorder="1" applyAlignment="1">
      <alignment horizontal="right" wrapText="1"/>
      <protection/>
    </xf>
    <xf numFmtId="165" fontId="17" fillId="0" borderId="5" xfId="32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7" fillId="0" borderId="0" xfId="32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49" fontId="16" fillId="0" borderId="4" xfId="32" applyNumberFormat="1" applyFont="1" applyFill="1" applyBorder="1" applyAlignment="1">
      <alignment horizontal="center"/>
      <protection/>
    </xf>
    <xf numFmtId="49" fontId="16" fillId="0" borderId="6" xfId="32" applyNumberFormat="1" applyFont="1" applyFill="1" applyBorder="1" applyAlignment="1">
      <alignment horizontal="center"/>
      <protection/>
    </xf>
    <xf numFmtId="0" fontId="16" fillId="0" borderId="0" xfId="32" applyFont="1" applyFill="1" applyBorder="1" applyAlignment="1">
      <alignment horizontal="left" vertical="top"/>
      <protection/>
    </xf>
    <xf numFmtId="0" fontId="20" fillId="0" borderId="0" xfId="30" applyFont="1" applyFill="1" applyAlignment="1">
      <alignment horizontal="left" vertical="top"/>
      <protection/>
    </xf>
    <xf numFmtId="0" fontId="20" fillId="0" borderId="0" xfId="32" applyFont="1" applyFill="1" applyAlignment="1">
      <alignment horizontal="left" vertical="top"/>
      <protection/>
    </xf>
    <xf numFmtId="3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17" fillId="0" borderId="0" xfId="22" applyNumberFormat="1" applyFont="1" applyFill="1" applyBorder="1" applyAlignment="1">
      <alignment horizontal="right" wrapText="1"/>
      <protection/>
    </xf>
    <xf numFmtId="180" fontId="17" fillId="0" borderId="0" xfId="0" applyNumberFormat="1" applyFont="1" applyFill="1" applyAlignment="1">
      <alignment horizontal="right" wrapText="1"/>
    </xf>
    <xf numFmtId="180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Alignment="1">
      <alignment/>
    </xf>
    <xf numFmtId="181" fontId="17" fillId="0" borderId="0" xfId="0" applyNumberFormat="1" applyFont="1" applyFill="1" applyAlignment="1">
      <alignment horizontal="right" wrapText="1"/>
    </xf>
    <xf numFmtId="181" fontId="17" fillId="0" borderId="5" xfId="32" applyNumberFormat="1" applyFont="1" applyFill="1" applyBorder="1" applyAlignment="1">
      <alignment horizontal="right" wrapText="1"/>
      <protection/>
    </xf>
    <xf numFmtId="49" fontId="21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1" fillId="0" borderId="7" xfId="32" applyFont="1" applyFill="1" applyBorder="1" applyAlignment="1">
      <alignment horizontal="left" vertical="center"/>
      <protection/>
    </xf>
    <xf numFmtId="0" fontId="20" fillId="0" borderId="7" xfId="32" applyFont="1" applyFill="1" applyBorder="1" applyAlignment="1">
      <alignment horizontal="left" vertical="center"/>
      <protection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32" applyFont="1" applyFill="1" applyAlignment="1">
      <alignment horizontal="left" vertical="top"/>
      <protection/>
    </xf>
    <xf numFmtId="0" fontId="20" fillId="0" borderId="0" xfId="32" applyFont="1" applyFill="1" applyAlignment="1">
      <alignment horizontal="left" vertical="top" wrapText="1"/>
      <protection/>
    </xf>
    <xf numFmtId="0" fontId="20" fillId="0" borderId="0" xfId="0" applyFont="1" applyFill="1" applyAlignment="1">
      <alignment horizontal="left" vertical="top" wrapText="1"/>
    </xf>
    <xf numFmtId="0" fontId="14" fillId="0" borderId="5" xfId="44" applyFont="1" applyFill="1" applyBorder="1" applyAlignment="1">
      <alignment wrapText="1"/>
      <protection/>
    </xf>
    <xf numFmtId="0" fontId="0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0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19" fillId="0" borderId="0" xfId="32" applyFont="1" applyFill="1" applyBorder="1" applyAlignment="1">
      <alignment horizontal="left" vertical="center"/>
      <protection/>
    </xf>
    <xf numFmtId="0" fontId="21" fillId="0" borderId="0" xfId="30" applyNumberFormat="1" applyFont="1" applyFill="1" applyAlignment="1">
      <alignment horizontal="left"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top"/>
    </xf>
    <xf numFmtId="49" fontId="21" fillId="0" borderId="0" xfId="0" applyNumberFormat="1" applyFont="1" applyFill="1" applyAlignment="1">
      <alignment horizontal="left" vertical="top"/>
    </xf>
    <xf numFmtId="49" fontId="20" fillId="0" borderId="0" xfId="0" applyNumberFormat="1" applyFont="1" applyFill="1" applyAlignment="1">
      <alignment horizontal="left" vertical="top"/>
    </xf>
    <xf numFmtId="0" fontId="20" fillId="0" borderId="0" xfId="30" applyNumberFormat="1" applyFont="1" applyFill="1" applyAlignment="1">
      <alignment horizontal="left" vertical="top" wrapText="1"/>
      <protection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Superscript- regular" xfId="34"/>
    <cellStyle name="Superscript_1-43A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Wrap" xfId="46"/>
    <cellStyle name="Wrap Bold" xfId="47"/>
    <cellStyle name="Wrap Titl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tabSelected="1" zoomScaleSheetLayoutView="70" workbookViewId="0" topLeftCell="A1">
      <selection activeCell="A1" sqref="A1:X1"/>
    </sheetView>
  </sheetViews>
  <sheetFormatPr defaultColWidth="9.140625" defaultRowHeight="12.75"/>
  <cols>
    <col min="1" max="1" width="28.7109375" style="1" customWidth="1"/>
    <col min="2" max="18" width="7.7109375" style="1" customWidth="1"/>
    <col min="19" max="19" width="7.7109375" style="6" customWidth="1"/>
    <col min="20" max="20" width="7.7109375" style="1" customWidth="1"/>
    <col min="21" max="21" width="8.57421875" style="1" customWidth="1"/>
    <col min="22" max="22" width="9.57421875" style="1" customWidth="1"/>
    <col min="23" max="23" width="10.140625" style="1" customWidth="1"/>
    <col min="24" max="24" width="7.8515625" style="1" customWidth="1"/>
    <col min="25" max="25" width="10.57421875" style="1" bestFit="1" customWidth="1"/>
    <col min="26" max="16384" width="9.140625" style="1" customWidth="1"/>
  </cols>
  <sheetData>
    <row r="1" spans="1:24" ht="16.5" customHeight="1" thickBot="1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2"/>
      <c r="U1" s="62"/>
      <c r="V1" s="62"/>
      <c r="W1" s="62"/>
      <c r="X1" s="62"/>
    </row>
    <row r="2" spans="1:49" s="31" customFormat="1" ht="16.5">
      <c r="A2" s="3"/>
      <c r="B2" s="38" t="s">
        <v>21</v>
      </c>
      <c r="C2" s="38" t="s">
        <v>22</v>
      </c>
      <c r="D2" s="38" t="s">
        <v>23</v>
      </c>
      <c r="E2" s="38" t="s">
        <v>24</v>
      </c>
      <c r="F2" s="38" t="s">
        <v>25</v>
      </c>
      <c r="G2" s="38" t="s">
        <v>26</v>
      </c>
      <c r="H2" s="38" t="s">
        <v>27</v>
      </c>
      <c r="I2" s="38" t="s">
        <v>28</v>
      </c>
      <c r="J2" s="38" t="s">
        <v>29</v>
      </c>
      <c r="K2" s="38" t="s">
        <v>30</v>
      </c>
      <c r="L2" s="38" t="s">
        <v>31</v>
      </c>
      <c r="M2" s="38" t="s">
        <v>32</v>
      </c>
      <c r="N2" s="38" t="s">
        <v>33</v>
      </c>
      <c r="O2" s="38" t="s">
        <v>34</v>
      </c>
      <c r="P2" s="38" t="s">
        <v>35</v>
      </c>
      <c r="Q2" s="39" t="s">
        <v>36</v>
      </c>
      <c r="R2" s="39" t="s">
        <v>37</v>
      </c>
      <c r="S2" s="39" t="s">
        <v>38</v>
      </c>
      <c r="T2" s="39" t="s">
        <v>41</v>
      </c>
      <c r="U2" s="39" t="s">
        <v>42</v>
      </c>
      <c r="V2" s="39" t="s">
        <v>43</v>
      </c>
      <c r="W2" s="39" t="s">
        <v>44</v>
      </c>
      <c r="X2" s="39" t="s">
        <v>47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24" ht="16.5">
      <c r="A3" s="4" t="s">
        <v>0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7"/>
      <c r="Q3" s="19"/>
      <c r="R3" s="19"/>
      <c r="S3" s="20"/>
      <c r="T3" s="20"/>
      <c r="U3" s="20"/>
      <c r="V3" s="20"/>
      <c r="W3" s="20"/>
      <c r="X3" s="20"/>
    </row>
    <row r="4" spans="1:25" ht="16.5">
      <c r="A4" s="5" t="s">
        <v>1</v>
      </c>
      <c r="B4" s="21">
        <v>858</v>
      </c>
      <c r="C4" s="21">
        <v>1134</v>
      </c>
      <c r="D4" s="21">
        <v>2068</v>
      </c>
      <c r="E4" s="21">
        <v>1948</v>
      </c>
      <c r="F4" s="21">
        <v>2523</v>
      </c>
      <c r="G4" s="21">
        <v>3046</v>
      </c>
      <c r="H4" s="21">
        <v>3963</v>
      </c>
      <c r="I4" s="21">
        <v>3854</v>
      </c>
      <c r="J4" s="21">
        <v>3995</v>
      </c>
      <c r="K4" s="21">
        <v>4157</v>
      </c>
      <c r="L4" s="21">
        <v>4380</v>
      </c>
      <c r="M4" s="21">
        <v>4629</v>
      </c>
      <c r="N4" s="21">
        <v>4811</v>
      </c>
      <c r="O4" s="21">
        <v>4911</v>
      </c>
      <c r="P4" s="21">
        <v>5035</v>
      </c>
      <c r="Q4" s="23">
        <v>5332</v>
      </c>
      <c r="R4" s="23">
        <v>5664.278</v>
      </c>
      <c r="S4" s="23">
        <v>5548</v>
      </c>
      <c r="T4" s="23">
        <v>5616.309</v>
      </c>
      <c r="U4" s="23">
        <v>6084.563</v>
      </c>
      <c r="V4" s="23">
        <v>6591.467</v>
      </c>
      <c r="W4" s="47">
        <v>6555.719</v>
      </c>
      <c r="X4" s="23">
        <v>6510.515</v>
      </c>
      <c r="Y4" s="45"/>
    </row>
    <row r="5" spans="1:24" ht="16.5">
      <c r="A5" s="5" t="s">
        <v>2</v>
      </c>
      <c r="B5" s="21">
        <v>182</v>
      </c>
      <c r="C5" s="21">
        <v>284</v>
      </c>
      <c r="D5" s="21">
        <v>475</v>
      </c>
      <c r="E5" s="21">
        <v>377</v>
      </c>
      <c r="F5" s="21">
        <v>401</v>
      </c>
      <c r="G5" s="21">
        <v>415</v>
      </c>
      <c r="H5" s="21">
        <v>760</v>
      </c>
      <c r="I5" s="21">
        <v>807</v>
      </c>
      <c r="J5" s="21">
        <v>904</v>
      </c>
      <c r="K5" s="21">
        <v>961</v>
      </c>
      <c r="L5" s="21">
        <v>980</v>
      </c>
      <c r="M5" s="21">
        <v>998</v>
      </c>
      <c r="N5" s="21">
        <v>1043</v>
      </c>
      <c r="O5" s="21">
        <v>1114</v>
      </c>
      <c r="P5" s="21">
        <v>1192</v>
      </c>
      <c r="Q5" s="23">
        <v>1225</v>
      </c>
      <c r="R5" s="23">
        <v>1281.704</v>
      </c>
      <c r="S5" s="23">
        <v>1266</v>
      </c>
      <c r="T5" s="23">
        <v>1224.662</v>
      </c>
      <c r="U5" s="23">
        <v>1261.957</v>
      </c>
      <c r="V5" s="23">
        <v>1403.29</v>
      </c>
      <c r="W5" s="47">
        <v>1326.298</v>
      </c>
      <c r="X5" s="23">
        <v>1427.769</v>
      </c>
    </row>
    <row r="6" spans="1:24" ht="16.5">
      <c r="A6" s="4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3"/>
      <c r="R6" s="23"/>
      <c r="S6" s="23"/>
      <c r="T6" s="23"/>
      <c r="U6" s="23"/>
      <c r="V6" s="23"/>
      <c r="W6" s="23"/>
      <c r="X6" s="23"/>
    </row>
    <row r="7" spans="1:24" ht="16.5">
      <c r="A7" s="5" t="s">
        <v>1</v>
      </c>
      <c r="B7" s="21">
        <v>52220</v>
      </c>
      <c r="C7" s="21">
        <v>94787</v>
      </c>
      <c r="D7" s="21">
        <v>213160</v>
      </c>
      <c r="E7" s="21">
        <v>241282</v>
      </c>
      <c r="F7" s="21">
        <v>346028</v>
      </c>
      <c r="G7" s="21">
        <v>445826</v>
      </c>
      <c r="H7" s="21">
        <v>563065</v>
      </c>
      <c r="I7" s="21">
        <v>543638</v>
      </c>
      <c r="J7" s="21">
        <v>557989</v>
      </c>
      <c r="K7" s="21">
        <v>571489</v>
      </c>
      <c r="L7" s="21">
        <v>585438</v>
      </c>
      <c r="M7" s="32">
        <v>603917</v>
      </c>
      <c r="N7" s="32">
        <v>626389</v>
      </c>
      <c r="O7" s="32">
        <v>651918</v>
      </c>
      <c r="P7" s="32">
        <v>662313</v>
      </c>
      <c r="Q7" s="33">
        <v>699330</v>
      </c>
      <c r="R7" s="33">
        <v>727032.917</v>
      </c>
      <c r="S7" s="33">
        <v>695200</v>
      </c>
      <c r="T7" s="43">
        <v>676948.597</v>
      </c>
      <c r="U7" s="43">
        <v>689065.228</v>
      </c>
      <c r="V7" s="43">
        <v>741673.868</v>
      </c>
      <c r="W7" s="48">
        <v>752125.484</v>
      </c>
      <c r="X7" s="43">
        <v>742461.019</v>
      </c>
    </row>
    <row r="8" spans="1:24" ht="16.5">
      <c r="A8" s="5" t="s">
        <v>2</v>
      </c>
      <c r="B8" s="21">
        <v>13347</v>
      </c>
      <c r="C8" s="21">
        <v>29533</v>
      </c>
      <c r="D8" s="21">
        <v>51960</v>
      </c>
      <c r="E8" s="21">
        <v>61724</v>
      </c>
      <c r="F8" s="21">
        <v>86507</v>
      </c>
      <c r="G8" s="21">
        <v>101963</v>
      </c>
      <c r="H8" s="21">
        <v>170310</v>
      </c>
      <c r="I8" s="21">
        <v>171561</v>
      </c>
      <c r="J8" s="21">
        <v>194784</v>
      </c>
      <c r="K8" s="21">
        <v>200151</v>
      </c>
      <c r="L8" s="21">
        <v>198893</v>
      </c>
      <c r="M8" s="32">
        <v>203160</v>
      </c>
      <c r="N8" s="32">
        <v>208682</v>
      </c>
      <c r="O8" s="32">
        <v>228689</v>
      </c>
      <c r="P8" s="32">
        <v>237538</v>
      </c>
      <c r="Q8" s="33">
        <v>242981</v>
      </c>
      <c r="R8" s="33">
        <v>254047.804</v>
      </c>
      <c r="S8" s="33">
        <v>235311</v>
      </c>
      <c r="T8" s="43">
        <v>215605.854</v>
      </c>
      <c r="U8" s="43">
        <v>204755.005</v>
      </c>
      <c r="V8" s="43">
        <v>229788.266</v>
      </c>
      <c r="W8" s="48">
        <v>251579.87</v>
      </c>
      <c r="X8" s="43">
        <v>266724.891</v>
      </c>
    </row>
    <row r="9" spans="1:24" ht="16.5">
      <c r="A9" s="4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2"/>
      <c r="P9" s="32"/>
      <c r="Q9" s="33"/>
      <c r="R9" s="33"/>
      <c r="S9" s="23"/>
      <c r="T9" s="23"/>
      <c r="U9" s="23"/>
      <c r="V9" s="23"/>
      <c r="W9" s="23"/>
      <c r="X9" s="23"/>
    </row>
    <row r="10" spans="1:24" ht="16.5">
      <c r="A10" s="5" t="s">
        <v>1</v>
      </c>
      <c r="B10" s="21">
        <v>30557</v>
      </c>
      <c r="C10" s="21">
        <v>51887</v>
      </c>
      <c r="D10" s="21">
        <v>104147</v>
      </c>
      <c r="E10" s="21">
        <v>131728</v>
      </c>
      <c r="F10" s="21">
        <v>200289</v>
      </c>
      <c r="G10" s="21">
        <v>270584</v>
      </c>
      <c r="H10" s="21">
        <v>340231</v>
      </c>
      <c r="I10" s="21">
        <v>332566</v>
      </c>
      <c r="J10" s="21">
        <v>347931</v>
      </c>
      <c r="K10" s="21">
        <v>354177</v>
      </c>
      <c r="L10" s="21">
        <v>378990</v>
      </c>
      <c r="M10" s="21">
        <v>394708</v>
      </c>
      <c r="N10" s="21">
        <v>425596</v>
      </c>
      <c r="O10" s="32">
        <v>450612</v>
      </c>
      <c r="P10" s="32">
        <v>463262</v>
      </c>
      <c r="Q10" s="33">
        <v>488357</v>
      </c>
      <c r="R10" s="33">
        <v>516128.623</v>
      </c>
      <c r="S10" s="33">
        <v>486505.994</v>
      </c>
      <c r="T10" s="23">
        <v>482309.63</v>
      </c>
      <c r="U10" s="23">
        <v>505158.399</v>
      </c>
      <c r="V10" s="23">
        <v>557892.529</v>
      </c>
      <c r="W10" s="47">
        <v>584996.052</v>
      </c>
      <c r="X10" s="23">
        <v>591834.191</v>
      </c>
    </row>
    <row r="11" spans="1:24" ht="16.5">
      <c r="A11" s="5" t="s">
        <v>2</v>
      </c>
      <c r="B11" s="21">
        <v>8306</v>
      </c>
      <c r="C11" s="21">
        <v>16789</v>
      </c>
      <c r="D11" s="21">
        <v>27563</v>
      </c>
      <c r="E11" s="21">
        <v>31082</v>
      </c>
      <c r="F11" s="21">
        <v>54363</v>
      </c>
      <c r="G11" s="21">
        <v>65819</v>
      </c>
      <c r="H11" s="21">
        <v>117695</v>
      </c>
      <c r="I11" s="21">
        <v>115389</v>
      </c>
      <c r="J11" s="21">
        <v>130622</v>
      </c>
      <c r="K11" s="21">
        <v>135508</v>
      </c>
      <c r="L11" s="21">
        <v>140391</v>
      </c>
      <c r="M11" s="21">
        <v>145948</v>
      </c>
      <c r="N11" s="21">
        <v>153067</v>
      </c>
      <c r="O11" s="32">
        <v>169356</v>
      </c>
      <c r="P11" s="32">
        <v>172255</v>
      </c>
      <c r="Q11" s="33">
        <v>180269</v>
      </c>
      <c r="R11" s="33">
        <v>192797.655</v>
      </c>
      <c r="S11" s="33">
        <v>178343.123</v>
      </c>
      <c r="T11" s="23">
        <v>171859.992</v>
      </c>
      <c r="U11" s="23">
        <v>168605.233</v>
      </c>
      <c r="V11" s="23">
        <v>194172.772</v>
      </c>
      <c r="W11" s="47">
        <v>211528.525</v>
      </c>
      <c r="X11" s="23">
        <v>220137.572</v>
      </c>
    </row>
    <row r="12" spans="1:24" ht="16.5">
      <c r="A12" s="4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2"/>
      <c r="S12" s="23"/>
      <c r="T12" s="23"/>
      <c r="U12" s="23"/>
      <c r="V12" s="23"/>
      <c r="W12" s="23"/>
      <c r="X12" s="23"/>
    </row>
    <row r="13" spans="1:24" ht="16.5">
      <c r="A13" s="5" t="s">
        <v>1</v>
      </c>
      <c r="B13" s="21">
        <v>1954</v>
      </c>
      <c r="C13" s="21">
        <v>3889</v>
      </c>
      <c r="D13" s="21">
        <v>7857</v>
      </c>
      <c r="E13" s="21">
        <v>7558</v>
      </c>
      <c r="F13" s="21">
        <v>8519.233124</v>
      </c>
      <c r="G13" s="24">
        <v>10115.007164</v>
      </c>
      <c r="H13" s="46">
        <v>12323.211661</v>
      </c>
      <c r="I13" s="24">
        <v>11506.477349</v>
      </c>
      <c r="J13" s="24">
        <v>11762.85153</v>
      </c>
      <c r="K13" s="24">
        <v>11958.662813</v>
      </c>
      <c r="L13" s="46">
        <v>12384.325825</v>
      </c>
      <c r="M13" s="21">
        <v>12671.54199</v>
      </c>
      <c r="N13" s="46">
        <v>13217.276114</v>
      </c>
      <c r="O13" s="21">
        <v>13562.837885</v>
      </c>
      <c r="P13" s="21">
        <v>13335.267666</v>
      </c>
      <c r="Q13" s="23">
        <v>14402.126792</v>
      </c>
      <c r="R13" s="23">
        <v>14844.59157</v>
      </c>
      <c r="S13" s="23">
        <v>14017.461188</v>
      </c>
      <c r="T13" s="23">
        <v>12848.329067</v>
      </c>
      <c r="U13" s="23">
        <v>12958.580565</v>
      </c>
      <c r="V13" s="47">
        <v>13622.602674</v>
      </c>
      <c r="W13" s="23">
        <v>13788.869254</v>
      </c>
      <c r="X13" s="23">
        <v>13458.090417</v>
      </c>
    </row>
    <row r="14" spans="1:24" ht="16.5">
      <c r="A14" s="5" t="s">
        <v>2</v>
      </c>
      <c r="B14" s="21">
        <v>566</v>
      </c>
      <c r="C14" s="21">
        <v>1280</v>
      </c>
      <c r="D14" s="21">
        <v>2243</v>
      </c>
      <c r="E14" s="21">
        <v>1949</v>
      </c>
      <c r="F14" s="21">
        <v>1747.306343</v>
      </c>
      <c r="G14" s="24">
        <v>2487.928853</v>
      </c>
      <c r="H14" s="46">
        <v>3908.847378</v>
      </c>
      <c r="I14" s="24">
        <v>3939.666309</v>
      </c>
      <c r="J14" s="24">
        <v>4120.131705</v>
      </c>
      <c r="K14" s="24">
        <v>4113.321023</v>
      </c>
      <c r="L14" s="46">
        <v>4278.557653</v>
      </c>
      <c r="M14" s="46">
        <v>4442.520811</v>
      </c>
      <c r="N14" s="46">
        <v>4618.40843</v>
      </c>
      <c r="O14" s="21">
        <v>4914.829154</v>
      </c>
      <c r="P14" s="21">
        <v>4923.065016</v>
      </c>
      <c r="Q14" s="23">
        <v>5250.491979</v>
      </c>
      <c r="R14" s="23">
        <v>5474.685299</v>
      </c>
      <c r="S14" s="23">
        <v>5237.487217</v>
      </c>
      <c r="T14" s="23">
        <v>4990.79764</v>
      </c>
      <c r="U14" s="23">
        <v>4836.355662</v>
      </c>
      <c r="V14" s="47">
        <v>4931.545942</v>
      </c>
      <c r="W14" s="47">
        <v>5520.88916</v>
      </c>
      <c r="X14" s="23">
        <v>5827.485722</v>
      </c>
    </row>
    <row r="15" spans="1:24" ht="16.5">
      <c r="A15" s="4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2"/>
      <c r="R15" s="22"/>
      <c r="S15" s="23"/>
      <c r="T15" s="23"/>
      <c r="U15" s="23"/>
      <c r="V15" s="23"/>
      <c r="W15" s="23"/>
      <c r="X15" s="23"/>
    </row>
    <row r="16" spans="1:24" ht="16.5">
      <c r="A16" s="5" t="s">
        <v>1</v>
      </c>
      <c r="B16" s="34">
        <f aca="true" t="shared" si="0" ref="B16:P16">B7/B4</f>
        <v>60.862470862470865</v>
      </c>
      <c r="C16" s="34">
        <f t="shared" si="0"/>
        <v>83.58641975308642</v>
      </c>
      <c r="D16" s="34">
        <f t="shared" si="0"/>
        <v>103.07543520309478</v>
      </c>
      <c r="E16" s="34">
        <f t="shared" si="0"/>
        <v>123.86139630390144</v>
      </c>
      <c r="F16" s="34">
        <f t="shared" si="0"/>
        <v>137.1494252873563</v>
      </c>
      <c r="G16" s="34">
        <f t="shared" si="0"/>
        <v>146.36441234405777</v>
      </c>
      <c r="H16" s="34">
        <f t="shared" si="0"/>
        <v>142.08049457481707</v>
      </c>
      <c r="I16" s="34">
        <f t="shared" si="0"/>
        <v>141.05812143227814</v>
      </c>
      <c r="J16" s="34">
        <f t="shared" si="0"/>
        <v>139.67183979974968</v>
      </c>
      <c r="K16" s="34">
        <f t="shared" si="0"/>
        <v>137.47630502766418</v>
      </c>
      <c r="L16" s="34">
        <f t="shared" si="0"/>
        <v>133.66164383561645</v>
      </c>
      <c r="M16" s="34">
        <f t="shared" si="0"/>
        <v>130.46381507885073</v>
      </c>
      <c r="N16" s="34">
        <f t="shared" si="0"/>
        <v>130.19933485761797</v>
      </c>
      <c r="O16" s="34">
        <f t="shared" si="0"/>
        <v>132.74648747709224</v>
      </c>
      <c r="P16" s="34">
        <f t="shared" si="0"/>
        <v>131.54180734856007</v>
      </c>
      <c r="Q16" s="34">
        <f aca="true" t="shared" si="1" ref="Q16:V17">Q7/Q4</f>
        <v>131.15716429107277</v>
      </c>
      <c r="R16" s="34">
        <f t="shared" si="1"/>
        <v>128.35403152881975</v>
      </c>
      <c r="S16" s="34">
        <f t="shared" si="1"/>
        <v>125.30641672674838</v>
      </c>
      <c r="T16" s="44">
        <f t="shared" si="1"/>
        <v>120.53264822145647</v>
      </c>
      <c r="U16" s="44">
        <f t="shared" si="1"/>
        <v>113.24810475296253</v>
      </c>
      <c r="V16" s="44">
        <f t="shared" si="1"/>
        <v>112.52030359857677</v>
      </c>
      <c r="W16" s="49">
        <f>W7/W4</f>
        <v>114.72814560843746</v>
      </c>
      <c r="X16" s="44">
        <f>X7/X4</f>
        <v>114.04029005385901</v>
      </c>
    </row>
    <row r="17" spans="1:24" ht="16.5">
      <c r="A17" s="5" t="s">
        <v>2</v>
      </c>
      <c r="B17" s="34">
        <f aca="true" t="shared" si="2" ref="B17:P17">B8/B5</f>
        <v>73.33516483516483</v>
      </c>
      <c r="C17" s="34">
        <f t="shared" si="2"/>
        <v>103.9894366197183</v>
      </c>
      <c r="D17" s="34">
        <f t="shared" si="2"/>
        <v>109.38947368421053</v>
      </c>
      <c r="E17" s="34">
        <f t="shared" si="2"/>
        <v>163.72413793103448</v>
      </c>
      <c r="F17" s="34">
        <f t="shared" si="2"/>
        <v>215.7281795511222</v>
      </c>
      <c r="G17" s="34">
        <f t="shared" si="2"/>
        <v>245.69397590361444</v>
      </c>
      <c r="H17" s="34">
        <f t="shared" si="2"/>
        <v>224.0921052631579</v>
      </c>
      <c r="I17" s="34">
        <f t="shared" si="2"/>
        <v>212.5910780669145</v>
      </c>
      <c r="J17" s="34">
        <f t="shared" si="2"/>
        <v>215.46902654867256</v>
      </c>
      <c r="K17" s="34">
        <f t="shared" si="2"/>
        <v>208.27367325702394</v>
      </c>
      <c r="L17" s="34">
        <f t="shared" si="2"/>
        <v>202.95204081632653</v>
      </c>
      <c r="M17" s="34">
        <f t="shared" si="2"/>
        <v>203.56713426853707</v>
      </c>
      <c r="N17" s="34">
        <f t="shared" si="2"/>
        <v>200.07861936720997</v>
      </c>
      <c r="O17" s="34">
        <f t="shared" si="2"/>
        <v>205.286355475763</v>
      </c>
      <c r="P17" s="34">
        <f t="shared" si="2"/>
        <v>199.2768456375839</v>
      </c>
      <c r="Q17" s="34">
        <f t="shared" si="1"/>
        <v>198.35183673469388</v>
      </c>
      <c r="R17" s="34">
        <f t="shared" si="1"/>
        <v>198.21097850985876</v>
      </c>
      <c r="S17" s="34">
        <f t="shared" si="1"/>
        <v>185.86966824644549</v>
      </c>
      <c r="T17" s="44">
        <f t="shared" si="1"/>
        <v>176.05335512982356</v>
      </c>
      <c r="U17" s="44">
        <f t="shared" si="1"/>
        <v>162.25196658840198</v>
      </c>
      <c r="V17" s="44">
        <f>V8/V5</f>
        <v>163.7496640038766</v>
      </c>
      <c r="W17" s="49">
        <f>W8/W5</f>
        <v>189.68577951561414</v>
      </c>
      <c r="X17" s="44">
        <f>X8/X5</f>
        <v>186.8123562004778</v>
      </c>
    </row>
    <row r="18" spans="1:24" ht="16.5">
      <c r="A18" s="4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7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6.5">
      <c r="A19" s="5" t="s">
        <v>1</v>
      </c>
      <c r="B19" s="23">
        <f aca="true" t="shared" si="3" ref="B19:S19">B7/B13</f>
        <v>26.724667349027637</v>
      </c>
      <c r="C19" s="23">
        <f t="shared" si="3"/>
        <v>24.373103625610696</v>
      </c>
      <c r="D19" s="23">
        <f t="shared" si="3"/>
        <v>27.12994781723304</v>
      </c>
      <c r="E19" s="23">
        <f t="shared" si="3"/>
        <v>31.924053982535064</v>
      </c>
      <c r="F19" s="23">
        <f t="shared" si="3"/>
        <v>40.617270940172475</v>
      </c>
      <c r="G19" s="23">
        <f t="shared" si="3"/>
        <v>44.07569789833912</v>
      </c>
      <c r="H19" s="23">
        <f t="shared" si="3"/>
        <v>45.69141677424606</v>
      </c>
      <c r="I19" s="23">
        <f t="shared" si="3"/>
        <v>47.24625821709424</v>
      </c>
      <c r="J19" s="23">
        <f t="shared" si="3"/>
        <v>47.436541945369605</v>
      </c>
      <c r="K19" s="23">
        <f t="shared" si="3"/>
        <v>47.78870421689177</v>
      </c>
      <c r="L19" s="23">
        <f t="shared" si="3"/>
        <v>47.272496563211185</v>
      </c>
      <c r="M19" s="23">
        <f t="shared" si="3"/>
        <v>47.659314113198946</v>
      </c>
      <c r="N19" s="23">
        <f t="shared" si="3"/>
        <v>47.39168604766578</v>
      </c>
      <c r="O19" s="23">
        <f t="shared" si="3"/>
        <v>48.066489146861905</v>
      </c>
      <c r="P19" s="23">
        <f t="shared" si="3"/>
        <v>49.66626966841117</v>
      </c>
      <c r="Q19" s="23">
        <f t="shared" si="3"/>
        <v>48.55741170036493</v>
      </c>
      <c r="R19" s="23">
        <f t="shared" si="3"/>
        <v>48.976282949359714</v>
      </c>
      <c r="S19" s="23">
        <f t="shared" si="3"/>
        <v>49.595286241644345</v>
      </c>
      <c r="T19" s="23">
        <f aca="true" t="shared" si="4" ref="T19:V20">T7/T13</f>
        <v>52.68767584251039</v>
      </c>
      <c r="U19" s="23">
        <f t="shared" si="4"/>
        <v>53.17443716490873</v>
      </c>
      <c r="V19" s="47">
        <f>V7/V13</f>
        <v>54.44435881665648</v>
      </c>
      <c r="W19" s="47">
        <f>W7/W13</f>
        <v>54.545842022674684</v>
      </c>
      <c r="X19" s="23">
        <f>X7/X13</f>
        <v>55.168377978954396</v>
      </c>
    </row>
    <row r="20" spans="1:24" ht="16.5">
      <c r="A20" s="5" t="s">
        <v>2</v>
      </c>
      <c r="B20" s="23">
        <f aca="true" t="shared" si="5" ref="B20:S20">B8/B14</f>
        <v>23.581272084805654</v>
      </c>
      <c r="C20" s="23">
        <f t="shared" si="5"/>
        <v>23.07265625</v>
      </c>
      <c r="D20" s="23">
        <f t="shared" si="5"/>
        <v>23.165403477485512</v>
      </c>
      <c r="E20" s="23">
        <f t="shared" si="5"/>
        <v>31.669574140584917</v>
      </c>
      <c r="F20" s="23">
        <f t="shared" si="5"/>
        <v>49.508776950625425</v>
      </c>
      <c r="G20" s="23">
        <f t="shared" si="5"/>
        <v>40.983085138086146</v>
      </c>
      <c r="H20" s="23">
        <f t="shared" si="5"/>
        <v>43.57038879505722</v>
      </c>
      <c r="I20" s="23">
        <f t="shared" si="5"/>
        <v>43.547089155260736</v>
      </c>
      <c r="J20" s="23">
        <f t="shared" si="5"/>
        <v>47.276158614934374</v>
      </c>
      <c r="K20" s="23">
        <f t="shared" si="5"/>
        <v>48.659221801760154</v>
      </c>
      <c r="L20" s="23">
        <f t="shared" si="5"/>
        <v>46.48599274116174</v>
      </c>
      <c r="M20" s="23">
        <f t="shared" si="5"/>
        <v>45.730793088680926</v>
      </c>
      <c r="N20" s="23">
        <f t="shared" si="5"/>
        <v>45.18483004761014</v>
      </c>
      <c r="O20" s="23">
        <f t="shared" si="5"/>
        <v>46.530406822763794</v>
      </c>
      <c r="P20" s="23">
        <f t="shared" si="5"/>
        <v>48.25002294871176</v>
      </c>
      <c r="Q20" s="23">
        <f t="shared" si="5"/>
        <v>46.2777585361206</v>
      </c>
      <c r="R20" s="23">
        <f t="shared" si="5"/>
        <v>46.404092678423744</v>
      </c>
      <c r="S20" s="23">
        <f t="shared" si="5"/>
        <v>44.92822421336327</v>
      </c>
      <c r="T20" s="23">
        <f t="shared" si="4"/>
        <v>43.2006804427358</v>
      </c>
      <c r="U20" s="23">
        <f t="shared" si="4"/>
        <v>42.33663099031198</v>
      </c>
      <c r="V20" s="47">
        <f t="shared" si="4"/>
        <v>46.595584569736126</v>
      </c>
      <c r="W20" s="47">
        <f>W8/W14</f>
        <v>45.56872320907091</v>
      </c>
      <c r="X20" s="23">
        <f>X8/X14</f>
        <v>45.77014920741148</v>
      </c>
    </row>
    <row r="21" spans="1:24" ht="16.5">
      <c r="A21" s="40" t="s">
        <v>45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6.5">
      <c r="A22" s="5" t="s">
        <v>1</v>
      </c>
      <c r="B22" s="23">
        <f aca="true" t="shared" si="6" ref="B22:H22">(B13*135000)/B10</f>
        <v>8632.719180547829</v>
      </c>
      <c r="C22" s="23">
        <f t="shared" si="6"/>
        <v>10118.430435369168</v>
      </c>
      <c r="D22" s="23">
        <f t="shared" si="6"/>
        <v>10184.594851507965</v>
      </c>
      <c r="E22" s="23">
        <f t="shared" si="6"/>
        <v>7745.733632940605</v>
      </c>
      <c r="F22" s="23">
        <f t="shared" si="6"/>
        <v>5742.1849015173075</v>
      </c>
      <c r="G22" s="23">
        <f t="shared" si="6"/>
        <v>5046.587999068682</v>
      </c>
      <c r="H22" s="23">
        <f t="shared" si="6"/>
        <v>4889.7177924263215</v>
      </c>
      <c r="I22" s="23">
        <f>(I13*135000)/I10</f>
        <v>4670.875682165345</v>
      </c>
      <c r="J22" s="23">
        <f aca="true" t="shared" si="7" ref="J22:R22">(J13*135000)/J10</f>
        <v>4564.080109418246</v>
      </c>
      <c r="K22" s="23">
        <f t="shared" si="7"/>
        <v>4558.227891012121</v>
      </c>
      <c r="L22" s="23">
        <f t="shared" si="7"/>
        <v>4411.419790429826</v>
      </c>
      <c r="M22" s="23">
        <f t="shared" si="7"/>
        <v>4333.984030346483</v>
      </c>
      <c r="N22" s="23">
        <f t="shared" si="7"/>
        <v>4192.5494492194475</v>
      </c>
      <c r="O22" s="23">
        <f t="shared" si="7"/>
        <v>4063.32524316929</v>
      </c>
      <c r="P22" s="23">
        <f t="shared" si="7"/>
        <v>3886.0539714243773</v>
      </c>
      <c r="Q22" s="23">
        <f t="shared" si="7"/>
        <v>3981.2823752295963</v>
      </c>
      <c r="R22" s="23">
        <f t="shared" si="7"/>
        <v>3882.7915613391588</v>
      </c>
      <c r="S22" s="23">
        <f aca="true" t="shared" si="8" ref="S22:U23">(S13*135000)/S10</f>
        <v>3889.689507874799</v>
      </c>
      <c r="T22" s="23">
        <f t="shared" si="8"/>
        <v>3596.288185340608</v>
      </c>
      <c r="U22" s="23">
        <f t="shared" si="8"/>
        <v>3463.088765302307</v>
      </c>
      <c r="V22" s="47">
        <f aca="true" t="shared" si="9" ref="V22:X23">(V13*135000)/V10</f>
        <v>3296.4258623187266</v>
      </c>
      <c r="W22" s="47">
        <f t="shared" si="9"/>
        <v>3182.068225804026</v>
      </c>
      <c r="X22" s="23">
        <f t="shared" si="9"/>
        <v>3069.8500254355868</v>
      </c>
    </row>
    <row r="23" spans="1:24" ht="16.5">
      <c r="A23" s="5" t="s">
        <v>2</v>
      </c>
      <c r="B23" s="23">
        <f aca="true" t="shared" si="10" ref="B23:H23">(B14*135000)/B11</f>
        <v>9199.373946544667</v>
      </c>
      <c r="C23" s="23">
        <f t="shared" si="10"/>
        <v>10292.453392101972</v>
      </c>
      <c r="D23" s="23">
        <f t="shared" si="10"/>
        <v>10985.923157856547</v>
      </c>
      <c r="E23" s="23">
        <f t="shared" si="10"/>
        <v>8465.188855286018</v>
      </c>
      <c r="F23" s="23">
        <f t="shared" si="10"/>
        <v>4339.097479995586</v>
      </c>
      <c r="G23" s="23">
        <f t="shared" si="10"/>
        <v>5102.939806970631</v>
      </c>
      <c r="H23" s="23">
        <f t="shared" si="10"/>
        <v>4483.575309316453</v>
      </c>
      <c r="I23" s="23">
        <f>(I14*135000)/I11</f>
        <v>4609.234430621636</v>
      </c>
      <c r="J23" s="23">
        <f aca="true" t="shared" si="11" ref="J23:R23">(J14*135000)/J11</f>
        <v>4258.224343334201</v>
      </c>
      <c r="K23" s="23">
        <f t="shared" si="11"/>
        <v>4097.900774160936</v>
      </c>
      <c r="L23" s="23">
        <f t="shared" si="11"/>
        <v>4114.261477979358</v>
      </c>
      <c r="M23" s="23">
        <f t="shared" si="11"/>
        <v>4109.273915949517</v>
      </c>
      <c r="N23" s="23">
        <f t="shared" si="11"/>
        <v>4073.282536732281</v>
      </c>
      <c r="O23" s="23">
        <f t="shared" si="11"/>
        <v>3917.794089314816</v>
      </c>
      <c r="P23" s="23">
        <f t="shared" si="11"/>
        <v>3858.3134141824617</v>
      </c>
      <c r="Q23" s="23">
        <f t="shared" si="11"/>
        <v>3931.9928393955706</v>
      </c>
      <c r="R23" s="23">
        <f t="shared" si="11"/>
        <v>3833.462162000881</v>
      </c>
      <c r="S23" s="23">
        <f t="shared" si="8"/>
        <v>3964.60913323246</v>
      </c>
      <c r="T23" s="23">
        <f t="shared" si="8"/>
        <v>3920.3870171249628</v>
      </c>
      <c r="U23" s="23">
        <f t="shared" si="8"/>
        <v>3872.4065840234034</v>
      </c>
      <c r="V23" s="47">
        <f t="shared" si="9"/>
        <v>3428.692371812048</v>
      </c>
      <c r="W23" s="47">
        <f t="shared" si="9"/>
        <v>3523.4965903534758</v>
      </c>
      <c r="X23" s="23">
        <f t="shared" si="9"/>
        <v>3573.72240150809</v>
      </c>
    </row>
    <row r="24" spans="1:24" ht="16.5">
      <c r="A24" s="4" t="s">
        <v>40</v>
      </c>
      <c r="B24" s="21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>
      <c r="A25" s="5" t="s">
        <v>1</v>
      </c>
      <c r="B25" s="26">
        <v>58.5</v>
      </c>
      <c r="C25" s="26">
        <v>54.7</v>
      </c>
      <c r="D25" s="26">
        <v>48.9</v>
      </c>
      <c r="E25" s="26">
        <v>54.6</v>
      </c>
      <c r="F25" s="26">
        <v>58</v>
      </c>
      <c r="G25" s="26">
        <v>60.7</v>
      </c>
      <c r="H25" s="26">
        <v>60.4</v>
      </c>
      <c r="I25" s="26">
        <v>61.2</v>
      </c>
      <c r="J25" s="26">
        <v>62.4</v>
      </c>
      <c r="K25" s="26">
        <v>62</v>
      </c>
      <c r="L25" s="26">
        <v>64.7</v>
      </c>
      <c r="M25" s="26">
        <v>65.4</v>
      </c>
      <c r="N25" s="26">
        <v>67.9</v>
      </c>
      <c r="O25" s="26">
        <v>69.0793458509994</v>
      </c>
      <c r="P25" s="26">
        <v>69.9</v>
      </c>
      <c r="Q25" s="26">
        <v>69.8</v>
      </c>
      <c r="R25" s="26">
        <v>71</v>
      </c>
      <c r="S25" s="25">
        <v>69.1</v>
      </c>
      <c r="T25" s="25">
        <v>70.3</v>
      </c>
      <c r="U25" s="25">
        <v>72.6</v>
      </c>
      <c r="V25" s="25">
        <v>74.4</v>
      </c>
      <c r="W25" s="50">
        <v>77.3</v>
      </c>
      <c r="X25" s="25">
        <v>79</v>
      </c>
    </row>
    <row r="26" spans="1:24" ht="17.25" thickBot="1">
      <c r="A26" s="8" t="s">
        <v>2</v>
      </c>
      <c r="B26" s="29">
        <v>62.2</v>
      </c>
      <c r="C26" s="29">
        <v>56.8</v>
      </c>
      <c r="D26" s="29">
        <v>53</v>
      </c>
      <c r="E26" s="29">
        <v>50.4</v>
      </c>
      <c r="F26" s="29">
        <v>62.8</v>
      </c>
      <c r="G26" s="29">
        <v>64.6</v>
      </c>
      <c r="H26" s="29">
        <v>69.1</v>
      </c>
      <c r="I26" s="29">
        <v>67.3</v>
      </c>
      <c r="J26" s="29">
        <v>67.1</v>
      </c>
      <c r="K26" s="29">
        <v>67.6</v>
      </c>
      <c r="L26" s="29">
        <v>70.6</v>
      </c>
      <c r="M26" s="29">
        <v>71.8</v>
      </c>
      <c r="N26" s="29">
        <v>73.3</v>
      </c>
      <c r="O26" s="29">
        <v>74.12142195258006</v>
      </c>
      <c r="P26" s="29">
        <v>72.5</v>
      </c>
      <c r="Q26" s="29">
        <v>74.2</v>
      </c>
      <c r="R26" s="29">
        <v>75.9</v>
      </c>
      <c r="S26" s="29">
        <v>72.8</v>
      </c>
      <c r="T26" s="29">
        <v>76.6</v>
      </c>
      <c r="U26" s="29">
        <v>76.5</v>
      </c>
      <c r="V26" s="29">
        <v>79.1</v>
      </c>
      <c r="W26" s="51">
        <v>79.4</v>
      </c>
      <c r="X26" s="29">
        <v>79.9</v>
      </c>
    </row>
    <row r="27" spans="1:23" ht="15" customHeight="1">
      <c r="A27" s="54" t="s">
        <v>11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9"/>
      <c r="R27" s="7"/>
      <c r="T27" s="6"/>
      <c r="U27" s="6"/>
      <c r="V27" s="6"/>
      <c r="W27" s="6"/>
    </row>
    <row r="28" spans="1:16" ht="16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</row>
    <row r="29" spans="1:16" ht="14.25" customHeight="1">
      <c r="A29" s="65" t="s">
        <v>12</v>
      </c>
      <c r="B29" s="65"/>
      <c r="C29" s="65"/>
      <c r="D29" s="65"/>
      <c r="E29" s="65"/>
      <c r="F29" s="65"/>
      <c r="G29" s="65"/>
      <c r="H29" s="65"/>
      <c r="I29" s="65"/>
      <c r="J29" s="65"/>
      <c r="K29" s="11"/>
      <c r="L29" s="11"/>
      <c r="M29" s="11"/>
      <c r="N29" s="11"/>
      <c r="O29" s="11"/>
      <c r="P29" s="11"/>
    </row>
    <row r="30" spans="1:16" ht="13.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3.5" customHeight="1">
      <c r="A31" s="66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16"/>
      <c r="L31" s="16"/>
      <c r="M31" s="16"/>
      <c r="N31" s="16"/>
      <c r="O31" s="16"/>
      <c r="P31" s="16"/>
    </row>
    <row r="32" spans="1:16" ht="24.75" customHeight="1">
      <c r="A32" s="71" t="s">
        <v>14</v>
      </c>
      <c r="B32" s="71"/>
      <c r="C32" s="71"/>
      <c r="D32" s="71"/>
      <c r="E32" s="71"/>
      <c r="F32" s="71"/>
      <c r="G32" s="71"/>
      <c r="H32" s="71"/>
      <c r="I32" s="71"/>
      <c r="J32" s="71"/>
      <c r="K32" s="41"/>
      <c r="L32" s="41"/>
      <c r="M32" s="41"/>
      <c r="N32" s="41"/>
      <c r="O32" s="41"/>
      <c r="P32" s="41"/>
    </row>
    <row r="33" spans="1:16" ht="12.75" customHeight="1">
      <c r="A33" s="57" t="s">
        <v>5</v>
      </c>
      <c r="B33" s="57"/>
      <c r="C33" s="57"/>
      <c r="D33" s="57"/>
      <c r="E33" s="57"/>
      <c r="F33" s="57"/>
      <c r="G33" s="57"/>
      <c r="H33" s="57"/>
      <c r="I33" s="57"/>
      <c r="J33" s="57"/>
      <c r="K33" s="42"/>
      <c r="L33" s="42"/>
      <c r="M33" s="42"/>
      <c r="N33" s="42"/>
      <c r="O33" s="42"/>
      <c r="P33" s="42"/>
    </row>
    <row r="34" spans="1:16" ht="24.75" customHeight="1">
      <c r="A34" s="58" t="s">
        <v>10</v>
      </c>
      <c r="B34" s="58"/>
      <c r="C34" s="58"/>
      <c r="D34" s="58"/>
      <c r="E34" s="58"/>
      <c r="F34" s="58"/>
      <c r="G34" s="58"/>
      <c r="H34" s="58"/>
      <c r="I34" s="58"/>
      <c r="J34" s="58"/>
      <c r="K34" s="42"/>
      <c r="L34" s="42"/>
      <c r="M34" s="42"/>
      <c r="N34" s="42"/>
      <c r="O34" s="42"/>
      <c r="P34" s="42"/>
    </row>
    <row r="35" spans="1:16" ht="12.75" customHeight="1">
      <c r="A35" s="57" t="s">
        <v>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3.5" customHeight="1">
      <c r="A36" s="4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3.5" customHeight="1">
      <c r="A37" s="68" t="s">
        <v>16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69" t="s">
        <v>17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 customHeight="1">
      <c r="A39" s="70" t="s">
        <v>20</v>
      </c>
      <c r="B39" s="70"/>
      <c r="C39" s="70"/>
      <c r="D39" s="70"/>
      <c r="E39" s="70"/>
      <c r="F39" s="70"/>
      <c r="G39" s="70"/>
      <c r="H39" s="70"/>
      <c r="I39" s="70"/>
      <c r="J39" s="70"/>
      <c r="K39" s="35"/>
      <c r="L39" s="35"/>
      <c r="M39" s="35"/>
      <c r="N39" s="35"/>
      <c r="O39" s="35"/>
      <c r="P39" s="35"/>
    </row>
    <row r="40" spans="1:16" ht="24.75" customHeight="1">
      <c r="A40" s="56" t="s">
        <v>48</v>
      </c>
      <c r="B40" s="59"/>
      <c r="C40" s="59"/>
      <c r="D40" s="59"/>
      <c r="E40" s="59"/>
      <c r="F40" s="59"/>
      <c r="G40" s="59"/>
      <c r="H40" s="59"/>
      <c r="I40" s="59"/>
      <c r="J40" s="59"/>
      <c r="K40" s="35"/>
      <c r="L40" s="35"/>
      <c r="M40" s="35"/>
      <c r="N40" s="35"/>
      <c r="O40" s="35"/>
      <c r="P40" s="35"/>
    </row>
    <row r="41" spans="1:19" s="2" customFormat="1" ht="13.5" customHeight="1">
      <c r="A41" s="69" t="s">
        <v>18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S41" s="10"/>
    </row>
    <row r="42" spans="1:19" s="2" customFormat="1" ht="24.75" customHeight="1">
      <c r="A42" s="56" t="s">
        <v>46</v>
      </c>
      <c r="B42" s="56"/>
      <c r="C42" s="56"/>
      <c r="D42" s="56"/>
      <c r="E42" s="56"/>
      <c r="F42" s="56"/>
      <c r="G42" s="56"/>
      <c r="H42" s="56"/>
      <c r="I42" s="56"/>
      <c r="J42" s="56"/>
      <c r="K42" s="35"/>
      <c r="L42" s="35"/>
      <c r="M42" s="35"/>
      <c r="N42" s="35"/>
      <c r="O42" s="35"/>
      <c r="P42" s="35"/>
      <c r="S42" s="10"/>
    </row>
    <row r="43" spans="1:19" s="2" customFormat="1" ht="12.75" customHeight="1">
      <c r="A43" s="56" t="s">
        <v>49</v>
      </c>
      <c r="B43" s="56"/>
      <c r="C43" s="56"/>
      <c r="D43" s="56"/>
      <c r="E43" s="56"/>
      <c r="F43" s="56"/>
      <c r="G43" s="56"/>
      <c r="H43" s="56"/>
      <c r="I43" s="56"/>
      <c r="J43" s="56"/>
      <c r="K43" s="35"/>
      <c r="L43" s="35"/>
      <c r="M43" s="35"/>
      <c r="N43" s="35"/>
      <c r="O43" s="35"/>
      <c r="P43" s="35"/>
      <c r="S43" s="10"/>
    </row>
    <row r="44" spans="1:19" s="2" customFormat="1" ht="13.5" customHeight="1">
      <c r="A44" s="52" t="s">
        <v>19</v>
      </c>
      <c r="B44" s="53"/>
      <c r="C44" s="53"/>
      <c r="D44" s="53"/>
      <c r="E44" s="53"/>
      <c r="F44" s="53"/>
      <c r="G44" s="53"/>
      <c r="H44" s="53"/>
      <c r="I44" s="53"/>
      <c r="J44" s="53"/>
      <c r="K44" s="35"/>
      <c r="L44" s="35"/>
      <c r="M44" s="35"/>
      <c r="N44" s="35"/>
      <c r="O44" s="35"/>
      <c r="P44" s="35"/>
      <c r="S44" s="10"/>
    </row>
    <row r="45" spans="1:16" ht="12.75" customHeight="1">
      <c r="A45" s="63" t="s">
        <v>13</v>
      </c>
      <c r="B45" s="64"/>
      <c r="C45" s="64"/>
      <c r="D45" s="64"/>
      <c r="E45" s="64"/>
      <c r="F45" s="64"/>
      <c r="G45" s="64"/>
      <c r="H45" s="64"/>
      <c r="I45" s="64"/>
      <c r="J45" s="64"/>
      <c r="K45" s="37"/>
      <c r="L45" s="37"/>
      <c r="M45" s="37"/>
      <c r="N45" s="37"/>
      <c r="O45" s="37"/>
      <c r="P45" s="37"/>
    </row>
  </sheetData>
  <mergeCells count="17">
    <mergeCell ref="A1:X1"/>
    <mergeCell ref="A45:J45"/>
    <mergeCell ref="A29:J29"/>
    <mergeCell ref="A31:J31"/>
    <mergeCell ref="A37:P37"/>
    <mergeCell ref="A38:P38"/>
    <mergeCell ref="A41:P41"/>
    <mergeCell ref="A39:J39"/>
    <mergeCell ref="A32:J32"/>
    <mergeCell ref="A42:J42"/>
    <mergeCell ref="A44:J44"/>
    <mergeCell ref="A27:P27"/>
    <mergeCell ref="A43:J43"/>
    <mergeCell ref="A33:J33"/>
    <mergeCell ref="A34:J34"/>
    <mergeCell ref="A40:J40"/>
    <mergeCell ref="A35:P35"/>
  </mergeCells>
  <printOptions/>
  <pageMargins left="0.5" right="0.5" top="1" bottom="1" header="0.5" footer="0.5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1980-01-01T04:00:00Z</cp:lastPrinted>
  <dcterms:created xsi:type="dcterms:W3CDTF">1980-01-01T04:00:00Z</dcterms:created>
  <dcterms:modified xsi:type="dcterms:W3CDTF">2007-07-03T17:53:55Z</dcterms:modified>
  <cp:category/>
  <cp:version/>
  <cp:contentType/>
  <cp:contentStatus/>
</cp:coreProperties>
</file>