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15" activeTab="0"/>
  </bookViews>
  <sheets>
    <sheet name="4-1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'4-17'!$A$1:$X$44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<sst xmlns="http://schemas.openxmlformats.org/spreadsheetml/2006/main" count="52" uniqueCount="46">
  <si>
    <t>Miles traveled (millions)</t>
  </si>
  <si>
    <t>N</t>
  </si>
  <si>
    <t>Average miles traveled per vehicle (thousands)</t>
  </si>
  <si>
    <t>Average miles traveled per gallon</t>
  </si>
  <si>
    <t>Fuel consumed (million gallons)</t>
  </si>
  <si>
    <t>Number in use</t>
  </si>
  <si>
    <r>
      <t>a</t>
    </r>
    <r>
      <rPr>
        <sz val="9"/>
        <rFont val="Arial"/>
        <family val="2"/>
      </rPr>
      <t xml:space="preserve">  For 1960-80, the total includes a small number of steam and electric units, which are not included in the per locomotive fuel consumption figure.</t>
    </r>
  </si>
  <si>
    <t>Table 4-17:  Class I Rail Freight Fuel Consumption and Travel</t>
  </si>
  <si>
    <t>SOURCES</t>
  </si>
  <si>
    <t>All data except for locomotive unit-miles:</t>
  </si>
  <si>
    <t>Locomotive unit-miles:</t>
  </si>
  <si>
    <r>
      <t>c</t>
    </r>
    <r>
      <rPr>
        <sz val="9"/>
        <rFont val="Arial"/>
        <family val="2"/>
      </rPr>
      <t xml:space="preserve">  Based on the distance run between terminals and / or stations; does not include yard or passenger train-miles.</t>
    </r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</si>
  <si>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</si>
  <si>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</si>
  <si>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</si>
  <si>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</si>
  <si>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</si>
  <si>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</si>
  <si>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</si>
  <si>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</si>
  <si>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</si>
  <si>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</si>
  <si>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</si>
  <si>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</si>
  <si>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Average fuel consumed per locomotive</t>
    </r>
    <r>
      <rPr>
        <b/>
        <vertAlign val="superscript"/>
        <sz val="11"/>
        <rFont val="Arial Narrow"/>
        <family val="2"/>
      </rPr>
      <t xml:space="preserve">a </t>
    </r>
    <r>
      <rPr>
        <b/>
        <sz val="11"/>
        <rFont val="Arial Narrow"/>
        <family val="2"/>
      </rPr>
      <t>(thousand gallons)</t>
    </r>
  </si>
  <si>
    <t>Trains</t>
  </si>
  <si>
    <t>Cars</t>
  </si>
  <si>
    <r>
      <t>Locomotives</t>
    </r>
    <r>
      <rPr>
        <vertAlign val="superscript"/>
        <sz val="11"/>
        <rFont val="Arial Narrow"/>
        <family val="2"/>
      </rPr>
      <t>a</t>
    </r>
  </si>
  <si>
    <r>
      <t>Cars</t>
    </r>
    <r>
      <rPr>
        <vertAlign val="superscript"/>
        <sz val="11"/>
        <rFont val="Arial Narrow"/>
        <family val="2"/>
      </rPr>
      <t>b</t>
    </r>
  </si>
  <si>
    <r>
      <t>Freight train-miles</t>
    </r>
    <r>
      <rPr>
        <vertAlign val="superscript"/>
        <sz val="11"/>
        <rFont val="Arial Narrow"/>
        <family val="2"/>
      </rPr>
      <t>c</t>
    </r>
  </si>
  <si>
    <t>Locomotive unit-miles</t>
  </si>
  <si>
    <t>Car-miles</t>
  </si>
  <si>
    <t>Locomotives</t>
  </si>
  <si>
    <t>1960</t>
  </si>
  <si>
    <t>1965</t>
  </si>
  <si>
    <t>1970</t>
  </si>
  <si>
    <t>1975</t>
  </si>
  <si>
    <t>1980</t>
  </si>
  <si>
    <t>2001</t>
  </si>
  <si>
    <r>
      <t>b</t>
    </r>
    <r>
      <rPr>
        <sz val="9"/>
        <rFont val="Arial"/>
        <family val="2"/>
      </rPr>
      <t xml:space="preserve">  Includes cars owned by Class I railroads, other railroads, car companies, and shippers.</t>
    </r>
  </si>
  <si>
    <r>
      <t xml:space="preserve">1975-92, 2002: Ibid., </t>
    </r>
    <r>
      <rPr>
        <i/>
        <sz val="9"/>
        <rFont val="Arial"/>
        <family val="2"/>
      </rPr>
      <t xml:space="preserve">Railroad Ten-Year Trends </t>
    </r>
    <r>
      <rPr>
        <sz val="9"/>
        <rFont val="Arial"/>
        <family val="2"/>
      </rPr>
      <t>(Washington, DC: Annual issues).</t>
    </r>
  </si>
  <si>
    <t>2005: Association of American Railroads, personal communication, June 13, 2007.</t>
  </si>
  <si>
    <r>
      <t xml:space="preserve">1993-2001, 2003-04: Ibid., </t>
    </r>
    <r>
      <rPr>
        <i/>
        <sz val="9"/>
        <rFont val="Arial"/>
        <family val="2"/>
      </rPr>
      <t xml:space="preserve">Analysis of Class I Railroads </t>
    </r>
    <r>
      <rPr>
        <sz val="9"/>
        <rFont val="Arial"/>
        <family val="2"/>
      </rPr>
      <t>(Washington, DC: Annual issues).</t>
    </r>
  </si>
  <si>
    <r>
      <t>KEY:</t>
    </r>
    <r>
      <rPr>
        <sz val="9"/>
        <rFont val="Arial"/>
        <family val="2"/>
      </rPr>
      <t xml:space="preserve">  N = data do not exist.</t>
    </r>
  </si>
  <si>
    <t>2006: Association of American Railroads, personal communication, Apr. 24, 2008.</t>
  </si>
  <si>
    <r>
      <t xml:space="preserve">Association of American Railroads, </t>
    </r>
    <r>
      <rPr>
        <i/>
        <sz val="9"/>
        <rFont val="Arial"/>
        <family val="2"/>
      </rPr>
      <t xml:space="preserve">Railroad Facts 2007 </t>
    </r>
    <r>
      <rPr>
        <sz val="9"/>
        <rFont val="Arial"/>
        <family val="2"/>
      </rPr>
      <t>(Washington, DC: 2007), pp. 33, 34, 40, 49, and 51, and similar tables in earlier editions.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</si>
</sst>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_)"/>
    <numFmt numFmtId="167" formatCode="_(* #,##0.0_);_(* \(#,##0.0\);_(* &quot;-&quot;??_);_(@_)"/>
    <numFmt numFmtId="168" formatCode="0.0_W"/>
    <numFmt numFmtId="169" formatCode="&quot;(R)&quot;\ #,##0;&quot;(R) -&quot;#,##0;&quot;(R) &quot;\ 0"/>
    <numFmt numFmtId="170" formatCode="&quot;(R)&quot;\ #,##0.0;&quot;(R) -&quot;#,##0.0;&quot;(R) &quot;\ 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(P)&quot;\ #,##0;&quot;(R) -&quot;#,##0;&quot;(R) &quot;\ 0"/>
    <numFmt numFmtId="177" formatCode="&quot;(P)&quot;\ #,##0.0;&quot;(R) -&quot;#,##0.0;&quot;(R) &quot;\ 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6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46" applyFont="1" applyFill="1" applyBorder="1" applyAlignment="1">
      <alignment horizontal="left"/>
      <protection/>
    </xf>
    <xf numFmtId="3" fontId="17" fillId="0" borderId="0" xfId="46" applyNumberFormat="1" applyFont="1" applyFill="1" applyBorder="1" applyAlignment="1">
      <alignment horizontal="right"/>
      <protection/>
    </xf>
    <xf numFmtId="165" fontId="17" fillId="0" borderId="0" xfId="46" applyNumberFormat="1" applyFont="1" applyFill="1" applyBorder="1" applyAlignment="1">
      <alignment horizontal="right"/>
      <protection/>
    </xf>
    <xf numFmtId="2" fontId="17" fillId="0" borderId="0" xfId="46" applyNumberFormat="1" applyFont="1" applyFill="1" applyBorder="1" applyAlignment="1">
      <alignment horizontal="right"/>
      <protection/>
    </xf>
    <xf numFmtId="165" fontId="17" fillId="0" borderId="6" xfId="46" applyNumberFormat="1" applyFont="1" applyFill="1" applyBorder="1" applyAlignment="1">
      <alignment horizontal="right"/>
      <protection/>
    </xf>
    <xf numFmtId="0" fontId="16" fillId="0" borderId="6" xfId="46" applyFont="1" applyFill="1" applyBorder="1" applyAlignment="1">
      <alignment horizontal="left" vertical="top"/>
      <protection/>
    </xf>
    <xf numFmtId="0" fontId="20" fillId="0" borderId="0" xfId="46" applyFont="1" applyFill="1" applyBorder="1" applyAlignment="1">
      <alignment horizontal="left"/>
      <protection/>
    </xf>
    <xf numFmtId="0" fontId="21" fillId="0" borderId="0" xfId="0" applyFont="1" applyFill="1" applyAlignment="1">
      <alignment/>
    </xf>
    <xf numFmtId="0" fontId="20" fillId="0" borderId="0" xfId="46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21" fillId="0" borderId="0" xfId="46" applyFont="1" applyFill="1" applyAlignment="1">
      <alignment horizontal="left"/>
      <protection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16" fillId="0" borderId="7" xfId="46" applyNumberFormat="1" applyFont="1" applyFill="1" applyBorder="1" applyAlignment="1">
      <alignment horizontal="center"/>
      <protection/>
    </xf>
    <xf numFmtId="49" fontId="16" fillId="0" borderId="7" xfId="46" applyNumberFormat="1" applyFont="1" applyFill="1" applyBorder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6" fillId="0" borderId="3" xfId="0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171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0" fontId="16" fillId="0" borderId="7" xfId="0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171" fontId="17" fillId="0" borderId="6" xfId="0" applyNumberFormat="1" applyFont="1" applyFill="1" applyBorder="1" applyAlignment="1">
      <alignment/>
    </xf>
    <xf numFmtId="0" fontId="17" fillId="0" borderId="0" xfId="46" applyFont="1" applyFill="1" applyBorder="1" applyAlignment="1">
      <alignment horizontal="left" vertical="top"/>
      <protection/>
    </xf>
    <xf numFmtId="0" fontId="17" fillId="0" borderId="0" xfId="46" applyFont="1" applyFill="1" applyBorder="1" applyAlignment="1">
      <alignment horizontal="left"/>
      <protection/>
    </xf>
    <xf numFmtId="165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 horizontal="right"/>
    </xf>
    <xf numFmtId="41" fontId="17" fillId="0" borderId="0" xfId="0" applyNumberFormat="1" applyFont="1" applyFill="1" applyAlignment="1">
      <alignment/>
    </xf>
    <xf numFmtId="0" fontId="20" fillId="0" borderId="0" xfId="46" applyFont="1" applyFill="1" applyAlignment="1">
      <alignment horizontal="left" wrapText="1"/>
      <protection/>
    </xf>
    <xf numFmtId="0" fontId="2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21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2" fillId="0" borderId="8" xfId="46" applyFont="1" applyFill="1" applyBorder="1" applyAlignment="1">
      <alignment horizontal="left" wrapText="1"/>
      <protection/>
    </xf>
    <xf numFmtId="0" fontId="0" fillId="0" borderId="8" xfId="0" applyFill="1" applyBorder="1" applyAlignment="1">
      <alignment horizontal="left" wrapText="1"/>
    </xf>
    <xf numFmtId="49" fontId="22" fillId="0" borderId="0" xfId="0" applyNumberFormat="1" applyFont="1" applyFill="1" applyAlignment="1">
      <alignment horizontal="left" wrapText="1"/>
    </xf>
    <xf numFmtId="0" fontId="11" fillId="0" borderId="6" xfId="59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6" fillId="0" borderId="0" xfId="46" applyFont="1" applyFill="1" applyBorder="1" applyAlignment="1">
      <alignment wrapText="1"/>
      <protection/>
    </xf>
    <xf numFmtId="0" fontId="0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49" fontId="23" fillId="0" borderId="0" xfId="0" applyNumberFormat="1" applyFont="1" applyFill="1" applyAlignment="1">
      <alignment horizontal="left" wrapText="1"/>
    </xf>
    <xf numFmtId="0" fontId="20" fillId="0" borderId="0" xfId="46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169" fontId="17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0" fontId="17" fillId="0" borderId="0" xfId="0" applyNumberFormat="1" applyFont="1" applyFill="1" applyAlignment="1">
      <alignment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53.28125" style="1" customWidth="1"/>
    <col min="2" max="24" width="8.7109375" style="1" customWidth="1"/>
    <col min="25" max="16384" width="9.140625" style="1" customWidth="1"/>
  </cols>
  <sheetData>
    <row r="1" spans="1:24" ht="18" customHeight="1" thickBot="1">
      <c r="A1" s="43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19" customFormat="1" ht="16.5">
      <c r="A2" s="17"/>
      <c r="B2" s="18" t="s">
        <v>33</v>
      </c>
      <c r="C2" s="18" t="s">
        <v>34</v>
      </c>
      <c r="D2" s="18" t="s">
        <v>35</v>
      </c>
      <c r="E2" s="18" t="s">
        <v>36</v>
      </c>
      <c r="F2" s="18" t="s">
        <v>37</v>
      </c>
      <c r="G2" s="18" t="s">
        <v>12</v>
      </c>
      <c r="H2" s="18" t="s">
        <v>13</v>
      </c>
      <c r="I2" s="18" t="s">
        <v>14</v>
      </c>
      <c r="J2" s="18" t="s">
        <v>15</v>
      </c>
      <c r="K2" s="18" t="s">
        <v>16</v>
      </c>
      <c r="L2" s="18" t="s">
        <v>17</v>
      </c>
      <c r="M2" s="18" t="s">
        <v>18</v>
      </c>
      <c r="N2" s="18" t="s">
        <v>19</v>
      </c>
      <c r="O2" s="18" t="s">
        <v>20</v>
      </c>
      <c r="P2" s="18" t="s">
        <v>21</v>
      </c>
      <c r="Q2" s="18" t="s">
        <v>22</v>
      </c>
      <c r="R2" s="18" t="s">
        <v>23</v>
      </c>
      <c r="S2" s="18" t="s">
        <v>38</v>
      </c>
      <c r="T2" s="21">
        <v>2002</v>
      </c>
      <c r="U2" s="21">
        <v>2003</v>
      </c>
      <c r="V2" s="26">
        <v>2004</v>
      </c>
      <c r="W2" s="26">
        <v>2005</v>
      </c>
      <c r="X2" s="26">
        <v>2006</v>
      </c>
    </row>
    <row r="3" spans="1:16" s="2" customFormat="1" ht="16.5">
      <c r="A3" s="3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4" s="2" customFormat="1" ht="18">
      <c r="A4" s="29" t="s">
        <v>27</v>
      </c>
      <c r="B4" s="4">
        <v>29031</v>
      </c>
      <c r="C4" s="4">
        <v>27780</v>
      </c>
      <c r="D4" s="4">
        <v>27077</v>
      </c>
      <c r="E4" s="4">
        <v>27846</v>
      </c>
      <c r="F4" s="4">
        <v>28094</v>
      </c>
      <c r="G4" s="4">
        <v>22548</v>
      </c>
      <c r="H4" s="4">
        <v>18835</v>
      </c>
      <c r="I4" s="4">
        <v>18344</v>
      </c>
      <c r="J4" s="4">
        <v>18004</v>
      </c>
      <c r="K4" s="4">
        <v>18161</v>
      </c>
      <c r="L4" s="4">
        <v>18505</v>
      </c>
      <c r="M4" s="4">
        <v>18812</v>
      </c>
      <c r="N4" s="4">
        <v>19269</v>
      </c>
      <c r="O4" s="4">
        <v>19684</v>
      </c>
      <c r="P4" s="4">
        <v>20261</v>
      </c>
      <c r="Q4" s="4">
        <v>20256</v>
      </c>
      <c r="R4" s="4">
        <v>20028</v>
      </c>
      <c r="S4" s="4">
        <v>19745</v>
      </c>
      <c r="T4" s="32">
        <v>20506</v>
      </c>
      <c r="U4" s="32">
        <v>20774</v>
      </c>
      <c r="V4" s="33">
        <v>22015</v>
      </c>
      <c r="W4" s="27">
        <v>22779</v>
      </c>
      <c r="X4" s="27">
        <v>23732</v>
      </c>
    </row>
    <row r="5" spans="1:24" s="2" customFormat="1" ht="18">
      <c r="A5" s="29" t="s">
        <v>28</v>
      </c>
      <c r="B5" s="4">
        <v>1965486</v>
      </c>
      <c r="C5" s="4">
        <v>1800662</v>
      </c>
      <c r="D5" s="4">
        <v>1784181</v>
      </c>
      <c r="E5" s="4">
        <v>1723605</v>
      </c>
      <c r="F5" s="4">
        <v>1710827</v>
      </c>
      <c r="G5" s="4">
        <v>1421686</v>
      </c>
      <c r="H5" s="4">
        <v>1212261</v>
      </c>
      <c r="I5" s="4">
        <v>1189660</v>
      </c>
      <c r="J5" s="4">
        <v>1173136</v>
      </c>
      <c r="K5" s="4">
        <v>1173132</v>
      </c>
      <c r="L5" s="4">
        <v>1192412</v>
      </c>
      <c r="M5" s="4">
        <v>1218927</v>
      </c>
      <c r="N5" s="4">
        <v>1240573</v>
      </c>
      <c r="O5" s="4">
        <v>1270419</v>
      </c>
      <c r="P5" s="4">
        <v>1315667</v>
      </c>
      <c r="Q5" s="4">
        <v>1368836</v>
      </c>
      <c r="R5" s="4">
        <v>1380796</v>
      </c>
      <c r="S5" s="4">
        <v>1314136</v>
      </c>
      <c r="T5" s="22">
        <v>1299670</v>
      </c>
      <c r="U5" s="22">
        <v>1278980</v>
      </c>
      <c r="V5" s="27">
        <v>1287920</v>
      </c>
      <c r="W5" s="27">
        <v>1312245</v>
      </c>
      <c r="X5" s="27">
        <v>1346507</v>
      </c>
    </row>
    <row r="6" spans="1:23" s="2" customFormat="1" ht="16.5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0"/>
      <c r="R6" s="20"/>
      <c r="S6" s="20"/>
      <c r="T6" s="20"/>
      <c r="U6" s="20"/>
      <c r="V6" s="24"/>
      <c r="W6" s="24"/>
    </row>
    <row r="7" spans="1:24" s="2" customFormat="1" ht="18">
      <c r="A7" s="29" t="s">
        <v>29</v>
      </c>
      <c r="B7" s="4">
        <v>404.464</v>
      </c>
      <c r="C7" s="4">
        <v>420.962</v>
      </c>
      <c r="D7" s="4">
        <v>427.065</v>
      </c>
      <c r="E7" s="4">
        <v>402.557</v>
      </c>
      <c r="F7" s="4">
        <v>428.498</v>
      </c>
      <c r="G7" s="4">
        <v>347.292</v>
      </c>
      <c r="H7" s="4">
        <v>379.582</v>
      </c>
      <c r="I7" s="4">
        <v>374.974</v>
      </c>
      <c r="J7" s="4">
        <v>390.241</v>
      </c>
      <c r="K7" s="4">
        <v>405.446</v>
      </c>
      <c r="L7" s="4">
        <v>440.896</v>
      </c>
      <c r="M7" s="4">
        <v>458.271</v>
      </c>
      <c r="N7" s="4">
        <v>468.792</v>
      </c>
      <c r="O7" s="4">
        <v>474.954</v>
      </c>
      <c r="P7" s="4">
        <v>474.947</v>
      </c>
      <c r="Q7" s="4">
        <v>490.442</v>
      </c>
      <c r="R7" s="4">
        <v>504.001</v>
      </c>
      <c r="S7" s="4">
        <v>499.546</v>
      </c>
      <c r="T7" s="23">
        <v>499.668</v>
      </c>
      <c r="U7" s="23">
        <v>515.999</v>
      </c>
      <c r="V7" s="27">
        <v>534.696</v>
      </c>
      <c r="W7" s="27">
        <v>547.566</v>
      </c>
      <c r="X7" s="2">
        <v>563</v>
      </c>
    </row>
    <row r="8" spans="1:24" s="2" customFormat="1" ht="16.5">
      <c r="A8" s="30" t="s">
        <v>30</v>
      </c>
      <c r="B8" s="4" t="s">
        <v>1</v>
      </c>
      <c r="C8" s="4" t="s">
        <v>1</v>
      </c>
      <c r="D8" s="4" t="s">
        <v>1</v>
      </c>
      <c r="E8" s="4">
        <v>1479</v>
      </c>
      <c r="F8" s="4">
        <v>1531</v>
      </c>
      <c r="G8" s="4">
        <v>1228</v>
      </c>
      <c r="H8" s="4">
        <v>1280</v>
      </c>
      <c r="I8" s="4">
        <v>1238</v>
      </c>
      <c r="J8" s="4">
        <v>1278</v>
      </c>
      <c r="K8" s="4">
        <v>1320</v>
      </c>
      <c r="L8" s="4">
        <v>1405</v>
      </c>
      <c r="M8" s="4">
        <v>1445</v>
      </c>
      <c r="N8" s="4">
        <v>1465</v>
      </c>
      <c r="O8" s="4">
        <v>1423</v>
      </c>
      <c r="P8" s="4">
        <v>1440</v>
      </c>
      <c r="Q8" s="4">
        <v>1504</v>
      </c>
      <c r="R8" s="4">
        <v>1502.819077</v>
      </c>
      <c r="S8" s="4">
        <v>1477.54569</v>
      </c>
      <c r="T8" s="22">
        <v>1443.531298</v>
      </c>
      <c r="U8" s="51">
        <v>1484.074447</v>
      </c>
      <c r="V8" s="22">
        <v>1538.384876</v>
      </c>
      <c r="W8" s="52">
        <v>1587.650038</v>
      </c>
      <c r="X8" s="53">
        <v>1659.847529</v>
      </c>
    </row>
    <row r="9" spans="1:24" s="2" customFormat="1" ht="16.5">
      <c r="A9" s="30" t="s">
        <v>31</v>
      </c>
      <c r="B9" s="4">
        <v>28170</v>
      </c>
      <c r="C9" s="4">
        <v>29336</v>
      </c>
      <c r="D9" s="4">
        <v>29890</v>
      </c>
      <c r="E9" s="4">
        <v>27656</v>
      </c>
      <c r="F9" s="4">
        <v>29277</v>
      </c>
      <c r="G9" s="4">
        <v>24920</v>
      </c>
      <c r="H9" s="4">
        <v>26159</v>
      </c>
      <c r="I9" s="4">
        <v>25628</v>
      </c>
      <c r="J9" s="4">
        <v>26128</v>
      </c>
      <c r="K9" s="4">
        <v>26883</v>
      </c>
      <c r="L9" s="4">
        <v>28485</v>
      </c>
      <c r="M9" s="4">
        <v>30383</v>
      </c>
      <c r="N9" s="4">
        <v>31715</v>
      </c>
      <c r="O9" s="4">
        <v>31660</v>
      </c>
      <c r="P9" s="4">
        <v>32657</v>
      </c>
      <c r="Q9" s="4">
        <v>33851</v>
      </c>
      <c r="R9" s="4">
        <v>34590</v>
      </c>
      <c r="S9" s="4">
        <v>34243</v>
      </c>
      <c r="T9" s="22">
        <v>34680</v>
      </c>
      <c r="U9" s="22">
        <v>35555</v>
      </c>
      <c r="V9" s="27">
        <v>37071</v>
      </c>
      <c r="W9" s="27">
        <v>37712</v>
      </c>
      <c r="X9" s="27">
        <v>38955</v>
      </c>
    </row>
    <row r="10" spans="1:23" s="2" customFormat="1" ht="16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0"/>
      <c r="R10" s="20"/>
      <c r="S10" s="20"/>
      <c r="T10" s="20"/>
      <c r="U10" s="20"/>
      <c r="V10" s="24"/>
      <c r="W10" s="24"/>
    </row>
    <row r="11" spans="1:24" s="2" customFormat="1" ht="16.5">
      <c r="A11" s="30" t="s">
        <v>32</v>
      </c>
      <c r="B11" s="5" t="s">
        <v>1</v>
      </c>
      <c r="C11" s="5" t="s">
        <v>1</v>
      </c>
      <c r="D11" s="5" t="s">
        <v>1</v>
      </c>
      <c r="E11" s="5">
        <f aca="true" t="shared" si="0" ref="E11:J12">E8/E4*1000</f>
        <v>53.11355311355311</v>
      </c>
      <c r="F11" s="5">
        <f t="shared" si="0"/>
        <v>54.49562184096248</v>
      </c>
      <c r="G11" s="5">
        <f t="shared" si="0"/>
        <v>54.46159304594642</v>
      </c>
      <c r="H11" s="5">
        <f t="shared" si="0"/>
        <v>67.95858773559863</v>
      </c>
      <c r="I11" s="5">
        <f t="shared" si="0"/>
        <v>67.48800697775839</v>
      </c>
      <c r="J11" s="5">
        <f t="shared" si="0"/>
        <v>70.98422572761609</v>
      </c>
      <c r="K11" s="5">
        <v>72.68322228952151</v>
      </c>
      <c r="L11" s="5">
        <f aca="true" t="shared" si="1" ref="L11:Q12">L8/L4*1000</f>
        <v>75.92542556065929</v>
      </c>
      <c r="M11" s="5">
        <f t="shared" si="1"/>
        <v>76.81267276206677</v>
      </c>
      <c r="N11" s="5">
        <f t="shared" si="1"/>
        <v>76.02885463698168</v>
      </c>
      <c r="O11" s="5">
        <f t="shared" si="1"/>
        <v>72.29221702905913</v>
      </c>
      <c r="P11" s="5">
        <f t="shared" si="1"/>
        <v>71.07250382508268</v>
      </c>
      <c r="Q11" s="5">
        <f t="shared" si="1"/>
        <v>74.24960505529225</v>
      </c>
      <c r="R11" s="5">
        <f aca="true" t="shared" si="2" ref="R11:U12">R8/R4*1000</f>
        <v>75.03590358498104</v>
      </c>
      <c r="S11" s="5">
        <f t="shared" si="2"/>
        <v>74.83138465434287</v>
      </c>
      <c r="T11" s="5">
        <f t="shared" si="2"/>
        <v>70.39555730030234</v>
      </c>
      <c r="U11" s="5">
        <f t="shared" si="2"/>
        <v>71.43903181861943</v>
      </c>
      <c r="V11" s="24">
        <f aca="true" t="shared" si="3" ref="V11:X12">(V8/V4)*1000</f>
        <v>69.87894054054054</v>
      </c>
      <c r="W11" s="54">
        <f t="shared" si="3"/>
        <v>69.69796909434129</v>
      </c>
      <c r="X11" s="31">
        <f t="shared" si="3"/>
        <v>69.94132517276252</v>
      </c>
    </row>
    <row r="12" spans="1:24" s="2" customFormat="1" ht="16.5">
      <c r="A12" s="30" t="s">
        <v>26</v>
      </c>
      <c r="B12" s="5">
        <f>B9/B5*1000</f>
        <v>14.332333071820404</v>
      </c>
      <c r="C12" s="5">
        <f>C9/C5*1000</f>
        <v>16.291786020918973</v>
      </c>
      <c r="D12" s="5">
        <f>D9/D5*1000</f>
        <v>16.75278461097837</v>
      </c>
      <c r="E12" s="5">
        <f t="shared" si="0"/>
        <v>16.045439645394392</v>
      </c>
      <c r="F12" s="5">
        <f t="shared" si="0"/>
        <v>17.112776452557743</v>
      </c>
      <c r="G12" s="5">
        <f t="shared" si="0"/>
        <v>17.5284837861525</v>
      </c>
      <c r="H12" s="5">
        <f t="shared" si="0"/>
        <v>21.57868643798654</v>
      </c>
      <c r="I12" s="5">
        <f t="shared" si="0"/>
        <v>21.542289393608257</v>
      </c>
      <c r="J12" s="5">
        <f t="shared" si="0"/>
        <v>22.271927551451835</v>
      </c>
      <c r="K12" s="5">
        <f>K9/K5*1000</f>
        <v>22.915579832448522</v>
      </c>
      <c r="L12" s="5">
        <f t="shared" si="1"/>
        <v>23.888555298001027</v>
      </c>
      <c r="M12" s="5">
        <f t="shared" si="1"/>
        <v>24.92602100043727</v>
      </c>
      <c r="N12" s="5">
        <f t="shared" si="1"/>
        <v>25.56479949184772</v>
      </c>
      <c r="O12" s="5">
        <f t="shared" si="1"/>
        <v>24.920911919610774</v>
      </c>
      <c r="P12" s="5">
        <f t="shared" si="1"/>
        <v>24.82163039735739</v>
      </c>
      <c r="Q12" s="5">
        <f t="shared" si="1"/>
        <v>24.729770403466887</v>
      </c>
      <c r="R12" s="5">
        <f t="shared" si="2"/>
        <v>25.05076781798325</v>
      </c>
      <c r="S12" s="5">
        <f t="shared" si="2"/>
        <v>26.057424802303565</v>
      </c>
      <c r="T12" s="5">
        <f t="shared" si="2"/>
        <v>26.683696630683173</v>
      </c>
      <c r="U12" s="5">
        <f t="shared" si="2"/>
        <v>27.799496473752523</v>
      </c>
      <c r="V12" s="24">
        <f t="shared" si="3"/>
        <v>28.783620100627367</v>
      </c>
      <c r="W12" s="24">
        <f t="shared" si="3"/>
        <v>28.738535867921005</v>
      </c>
      <c r="X12" s="24">
        <f t="shared" si="3"/>
        <v>28.93041031350004</v>
      </c>
    </row>
    <row r="13" spans="1:23" s="2" customFormat="1" ht="16.5">
      <c r="A13" s="3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0"/>
      <c r="R13" s="20"/>
      <c r="S13" s="20"/>
      <c r="T13" s="20"/>
      <c r="U13" s="20"/>
      <c r="V13" s="24"/>
      <c r="W13" s="24"/>
    </row>
    <row r="14" spans="1:24" s="2" customFormat="1" ht="16.5">
      <c r="A14" s="30" t="s">
        <v>25</v>
      </c>
      <c r="B14" s="6">
        <f>B7/B16</f>
        <v>0.11679584175570315</v>
      </c>
      <c r="C14" s="6">
        <f>C7/C16</f>
        <v>0.11719432071269488</v>
      </c>
      <c r="D14" s="6">
        <f>D7/D16</f>
        <v>0.12046967559943582</v>
      </c>
      <c r="E14" s="6">
        <f aca="true" t="shared" si="4" ref="E14:Q14">E7/E16</f>
        <v>0.11007847962811047</v>
      </c>
      <c r="F14" s="6">
        <f t="shared" si="4"/>
        <v>0.10975870901639344</v>
      </c>
      <c r="G14" s="6">
        <f t="shared" si="4"/>
        <v>0.11166945337620578</v>
      </c>
      <c r="H14" s="6">
        <f t="shared" si="4"/>
        <v>0.12185617977528089</v>
      </c>
      <c r="I14" s="6">
        <f t="shared" si="4"/>
        <v>0.12903441156228493</v>
      </c>
      <c r="J14" s="6">
        <f t="shared" si="4"/>
        <v>0.12986389351081531</v>
      </c>
      <c r="K14" s="6">
        <f t="shared" si="4"/>
        <v>0.13129727979274614</v>
      </c>
      <c r="L14" s="6">
        <f t="shared" si="4"/>
        <v>0.1322407985927575</v>
      </c>
      <c r="M14" s="6">
        <f t="shared" si="4"/>
        <v>0.13168706896551724</v>
      </c>
      <c r="N14" s="6">
        <f t="shared" si="4"/>
        <v>0.13098407376362112</v>
      </c>
      <c r="O14" s="6">
        <f t="shared" si="4"/>
        <v>0.13285426573426573</v>
      </c>
      <c r="P14" s="6">
        <f t="shared" si="4"/>
        <v>0.13255567959810216</v>
      </c>
      <c r="Q14" s="6">
        <f t="shared" si="4"/>
        <v>0.13201668909825034</v>
      </c>
      <c r="R14" s="6">
        <f aca="true" t="shared" si="5" ref="R14:X14">R7/R16</f>
        <v>0.1362164864864865</v>
      </c>
      <c r="S14" s="6">
        <f t="shared" si="5"/>
        <v>0.13464851752021564</v>
      </c>
      <c r="T14" s="6">
        <f t="shared" si="5"/>
        <v>0.13395924932975872</v>
      </c>
      <c r="U14" s="6">
        <f t="shared" si="5"/>
        <v>0.13486644014636698</v>
      </c>
      <c r="V14" s="25">
        <f t="shared" si="5"/>
        <v>0.13173096821877311</v>
      </c>
      <c r="W14" s="25">
        <f t="shared" si="5"/>
        <v>0.13361786237188875</v>
      </c>
      <c r="X14" s="25">
        <f t="shared" si="5"/>
        <v>0.13430343511450382</v>
      </c>
    </row>
    <row r="15" spans="1:24" s="2" customFormat="1" ht="16.5">
      <c r="A15" s="30" t="s">
        <v>26</v>
      </c>
      <c r="B15" s="6">
        <f>B9/B16</f>
        <v>8.134565405717586</v>
      </c>
      <c r="C15" s="6">
        <f>C9/C16</f>
        <v>8.167037861915368</v>
      </c>
      <c r="D15" s="6">
        <f>D9/D16</f>
        <v>8.431593794076164</v>
      </c>
      <c r="E15" s="6">
        <f aca="true" t="shared" si="6" ref="E15:Q15">E9/E16</f>
        <v>7.562482909488652</v>
      </c>
      <c r="F15" s="6">
        <f t="shared" si="6"/>
        <v>7.499231557377049</v>
      </c>
      <c r="G15" s="6">
        <f t="shared" si="6"/>
        <v>8.012861736334406</v>
      </c>
      <c r="H15" s="6">
        <f t="shared" si="6"/>
        <v>8.397752808988765</v>
      </c>
      <c r="I15" s="6">
        <f t="shared" si="6"/>
        <v>8.81899518238128</v>
      </c>
      <c r="J15" s="6">
        <f t="shared" si="6"/>
        <v>8.694841930116473</v>
      </c>
      <c r="K15" s="6">
        <f t="shared" si="6"/>
        <v>8.705634715025907</v>
      </c>
      <c r="L15" s="6">
        <f t="shared" si="6"/>
        <v>8.543690911041827</v>
      </c>
      <c r="M15" s="6">
        <f t="shared" si="6"/>
        <v>8.730747126436782</v>
      </c>
      <c r="N15" s="6">
        <f t="shared" si="6"/>
        <v>8.861413802738195</v>
      </c>
      <c r="O15" s="6">
        <f t="shared" si="6"/>
        <v>8.855944055944056</v>
      </c>
      <c r="P15" s="6">
        <f t="shared" si="6"/>
        <v>9.114429249232487</v>
      </c>
      <c r="Q15" s="6">
        <f t="shared" si="6"/>
        <v>9.111978465679677</v>
      </c>
      <c r="R15" s="6">
        <f aca="true" t="shared" si="7" ref="R15:X15">R9/R16</f>
        <v>9.348648648648648</v>
      </c>
      <c r="S15" s="6">
        <f t="shared" si="7"/>
        <v>9.229919137466307</v>
      </c>
      <c r="T15" s="6">
        <f t="shared" si="7"/>
        <v>9.297587131367292</v>
      </c>
      <c r="U15" s="6">
        <f t="shared" si="7"/>
        <v>9.292995295347621</v>
      </c>
      <c r="V15" s="25">
        <f t="shared" si="7"/>
        <v>9.133037694013304</v>
      </c>
      <c r="W15" s="25">
        <f t="shared" si="7"/>
        <v>9.202537823328452</v>
      </c>
      <c r="X15" s="25">
        <f t="shared" si="7"/>
        <v>9.292700381679388</v>
      </c>
    </row>
    <row r="16" spans="1:24" s="2" customFormat="1" ht="16.5">
      <c r="A16" s="3" t="s">
        <v>4</v>
      </c>
      <c r="B16" s="4">
        <v>3463</v>
      </c>
      <c r="C16" s="4">
        <v>3592</v>
      </c>
      <c r="D16" s="4">
        <v>3545</v>
      </c>
      <c r="E16" s="4">
        <v>3657</v>
      </c>
      <c r="F16" s="4">
        <v>3904</v>
      </c>
      <c r="G16" s="4">
        <v>3110</v>
      </c>
      <c r="H16" s="4">
        <v>3115</v>
      </c>
      <c r="I16" s="4">
        <v>2906</v>
      </c>
      <c r="J16" s="4">
        <v>3005</v>
      </c>
      <c r="K16" s="4">
        <v>3088</v>
      </c>
      <c r="L16" s="4">
        <f>3081.657204+252.381948</f>
        <v>3334.0391520000003</v>
      </c>
      <c r="M16" s="4">
        <v>3480</v>
      </c>
      <c r="N16" s="4">
        <v>3579</v>
      </c>
      <c r="O16" s="4">
        <v>3575</v>
      </c>
      <c r="P16" s="4">
        <v>3583</v>
      </c>
      <c r="Q16" s="4">
        <v>3715</v>
      </c>
      <c r="R16" s="4">
        <v>3700</v>
      </c>
      <c r="S16" s="4">
        <v>3710</v>
      </c>
      <c r="T16" s="22">
        <v>3730</v>
      </c>
      <c r="U16" s="22">
        <v>3826</v>
      </c>
      <c r="V16" s="27">
        <v>4059</v>
      </c>
      <c r="W16" s="27">
        <v>4098</v>
      </c>
      <c r="X16" s="27">
        <v>4192</v>
      </c>
    </row>
    <row r="17" spans="1:24" s="2" customFormat="1" ht="17.25" customHeight="1" thickBot="1">
      <c r="A17" s="8" t="s">
        <v>24</v>
      </c>
      <c r="B17" s="7">
        <f aca="true" t="shared" si="8" ref="B17:S17">(B16/B4)*1000</f>
        <v>119.28628018325239</v>
      </c>
      <c r="C17" s="7">
        <f t="shared" si="8"/>
        <v>129.3016558675306</v>
      </c>
      <c r="D17" s="7">
        <f t="shared" si="8"/>
        <v>130.92292351442183</v>
      </c>
      <c r="E17" s="7">
        <f t="shared" si="8"/>
        <v>131.32945485886663</v>
      </c>
      <c r="F17" s="7">
        <f t="shared" si="8"/>
        <v>138.9620559550082</v>
      </c>
      <c r="G17" s="7">
        <f t="shared" si="8"/>
        <v>137.92797587369168</v>
      </c>
      <c r="H17" s="7">
        <f t="shared" si="8"/>
        <v>165.38359437217946</v>
      </c>
      <c r="I17" s="7">
        <f t="shared" si="8"/>
        <v>158.41692106410815</v>
      </c>
      <c r="J17" s="7">
        <f t="shared" si="8"/>
        <v>166.90735392135082</v>
      </c>
      <c r="K17" s="7">
        <f t="shared" si="8"/>
        <v>170.0346897197291</v>
      </c>
      <c r="L17" s="7">
        <f t="shared" si="8"/>
        <v>180.16963804377198</v>
      </c>
      <c r="M17" s="7">
        <f t="shared" si="8"/>
        <v>184.98830533701894</v>
      </c>
      <c r="N17" s="7">
        <f t="shared" si="8"/>
        <v>185.73875136229177</v>
      </c>
      <c r="O17" s="7">
        <f t="shared" si="8"/>
        <v>181.61958951432635</v>
      </c>
      <c r="P17" s="7">
        <f t="shared" si="8"/>
        <v>176.84220917032724</v>
      </c>
      <c r="Q17" s="7">
        <f t="shared" si="8"/>
        <v>183.402448657188</v>
      </c>
      <c r="R17" s="7">
        <f t="shared" si="8"/>
        <v>184.7413620930697</v>
      </c>
      <c r="S17" s="7">
        <f t="shared" si="8"/>
        <v>187.8956697898202</v>
      </c>
      <c r="T17" s="7">
        <f>(T16/T4)*1000</f>
        <v>181.89798107870865</v>
      </c>
      <c r="U17" s="7">
        <f>(U16/U4)*1000</f>
        <v>184.1725233464908</v>
      </c>
      <c r="V17" s="28">
        <f>(V16/V4)*1000</f>
        <v>184.3742902566432</v>
      </c>
      <c r="W17" s="28">
        <f>(W16/W4)*1000</f>
        <v>179.90254181482945</v>
      </c>
      <c r="X17" s="28">
        <f>(X16/X4)*1000</f>
        <v>176.63913703017022</v>
      </c>
    </row>
    <row r="18" spans="1:15" s="10" customFormat="1" ht="12" customHeight="1">
      <c r="A18" s="40" t="s">
        <v>43</v>
      </c>
      <c r="B18" s="41"/>
      <c r="C18" s="41"/>
      <c r="D18" s="41"/>
      <c r="E18" s="41"/>
      <c r="F18" s="41"/>
      <c r="G18" s="41"/>
      <c r="H18" s="41"/>
      <c r="I18" s="41"/>
      <c r="J18" s="13"/>
      <c r="K18" s="13"/>
      <c r="L18" s="13"/>
      <c r="M18" s="13"/>
      <c r="N18" s="13"/>
      <c r="O18" s="13"/>
    </row>
    <row r="19" spans="1:17" s="2" customFormat="1" ht="12" customHeight="1">
      <c r="A19" s="45"/>
      <c r="B19" s="36"/>
      <c r="C19" s="36"/>
      <c r="D19" s="36"/>
      <c r="E19" s="36"/>
      <c r="F19" s="36"/>
      <c r="G19" s="36"/>
      <c r="H19" s="36"/>
      <c r="I19" s="36"/>
      <c r="J19" s="5"/>
      <c r="K19" s="5"/>
      <c r="L19" s="5"/>
      <c r="M19" s="5"/>
      <c r="N19" s="5"/>
      <c r="O19" s="5"/>
      <c r="P19" s="5"/>
      <c r="Q19" s="5"/>
    </row>
    <row r="20" spans="1:15" s="10" customFormat="1" ht="13.5">
      <c r="A20" s="49" t="s">
        <v>6</v>
      </c>
      <c r="B20" s="49"/>
      <c r="C20" s="49"/>
      <c r="D20" s="49"/>
      <c r="E20" s="50"/>
      <c r="F20" s="50"/>
      <c r="G20" s="50"/>
      <c r="H20" s="50"/>
      <c r="I20" s="50"/>
      <c r="J20" s="9"/>
      <c r="K20" s="9"/>
      <c r="L20" s="9"/>
      <c r="M20" s="9"/>
      <c r="N20" s="9"/>
      <c r="O20" s="9"/>
    </row>
    <row r="21" spans="1:15" s="10" customFormat="1" ht="13.5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11"/>
      <c r="K21" s="11"/>
      <c r="L21" s="11"/>
      <c r="M21" s="11"/>
      <c r="N21" s="11"/>
      <c r="O21" s="11"/>
    </row>
    <row r="22" spans="1:15" s="10" customFormat="1" ht="13.5">
      <c r="A22" s="34" t="s">
        <v>11</v>
      </c>
      <c r="B22" s="34"/>
      <c r="C22" s="34"/>
      <c r="D22" s="34"/>
      <c r="E22" s="34"/>
      <c r="F22" s="34"/>
      <c r="G22" s="34"/>
      <c r="H22" s="34"/>
      <c r="I22" s="34"/>
      <c r="J22" s="11"/>
      <c r="K22" s="11"/>
      <c r="L22" s="11"/>
      <c r="M22" s="11"/>
      <c r="N22" s="11"/>
      <c r="O22" s="11"/>
    </row>
    <row r="23" spans="1:15" s="10" customFormat="1" ht="12" customHeight="1">
      <c r="A23" s="35"/>
      <c r="B23" s="35"/>
      <c r="C23" s="35"/>
      <c r="D23" s="35"/>
      <c r="E23" s="35"/>
      <c r="F23" s="35"/>
      <c r="G23" s="35"/>
      <c r="H23" s="35"/>
      <c r="I23" s="35"/>
      <c r="J23" s="12"/>
      <c r="K23" s="12"/>
      <c r="L23" s="12"/>
      <c r="M23" s="12"/>
      <c r="N23" s="12"/>
      <c r="O23" s="12"/>
    </row>
    <row r="24" spans="1:15" s="10" customFormat="1" ht="12">
      <c r="A24" s="47" t="s">
        <v>8</v>
      </c>
      <c r="B24" s="47"/>
      <c r="C24" s="47"/>
      <c r="D24" s="47"/>
      <c r="E24" s="47"/>
      <c r="F24" s="47"/>
      <c r="G24" s="47"/>
      <c r="H24" s="47"/>
      <c r="I24" s="47"/>
      <c r="J24" s="14"/>
      <c r="K24" s="14"/>
      <c r="L24" s="14"/>
      <c r="M24" s="14"/>
      <c r="N24" s="14"/>
      <c r="O24" s="14"/>
    </row>
    <row r="25" spans="1:15" s="10" customFormat="1" ht="12">
      <c r="A25" s="42" t="s">
        <v>9</v>
      </c>
      <c r="B25" s="48"/>
      <c r="C25" s="48"/>
      <c r="D25" s="48"/>
      <c r="E25" s="48"/>
      <c r="F25" s="48"/>
      <c r="G25" s="48"/>
      <c r="H25" s="48"/>
      <c r="I25" s="48"/>
      <c r="J25" s="15"/>
      <c r="K25" s="15"/>
      <c r="L25" s="15"/>
      <c r="M25" s="15"/>
      <c r="N25" s="15"/>
      <c r="O25" s="15"/>
    </row>
    <row r="26" spans="1:15" s="10" customFormat="1" ht="12.75">
      <c r="A26" s="37" t="s">
        <v>45</v>
      </c>
      <c r="B26" s="38"/>
      <c r="C26" s="38"/>
      <c r="D26" s="38"/>
      <c r="E26" s="46"/>
      <c r="F26" s="46"/>
      <c r="G26" s="46"/>
      <c r="H26" s="46"/>
      <c r="I26" s="46"/>
      <c r="J26" s="16"/>
      <c r="K26" s="16"/>
      <c r="L26" s="16"/>
      <c r="M26" s="16"/>
      <c r="N26" s="16"/>
      <c r="O26" s="16"/>
    </row>
    <row r="27" spans="1:15" s="10" customFormat="1" ht="12">
      <c r="A27" s="42" t="s">
        <v>10</v>
      </c>
      <c r="B27" s="42"/>
      <c r="C27" s="42"/>
      <c r="D27" s="42"/>
      <c r="E27" s="42"/>
      <c r="F27" s="42"/>
      <c r="G27" s="42"/>
      <c r="H27" s="42"/>
      <c r="I27" s="42"/>
      <c r="J27" s="15"/>
      <c r="K27" s="15"/>
      <c r="L27" s="15"/>
      <c r="M27" s="15"/>
      <c r="N27" s="15"/>
      <c r="O27" s="15"/>
    </row>
    <row r="28" spans="1:15" s="10" customFormat="1" ht="12">
      <c r="A28" s="37" t="s">
        <v>40</v>
      </c>
      <c r="B28" s="37"/>
      <c r="C28" s="37"/>
      <c r="D28" s="37"/>
      <c r="E28" s="37"/>
      <c r="F28" s="37"/>
      <c r="G28" s="37"/>
      <c r="H28" s="37"/>
      <c r="I28" s="37"/>
      <c r="J28" s="16"/>
      <c r="K28" s="16"/>
      <c r="L28" s="16"/>
      <c r="M28" s="16"/>
      <c r="N28" s="16"/>
      <c r="O28" s="16"/>
    </row>
    <row r="29" spans="1:15" s="10" customFormat="1" ht="12.75">
      <c r="A29" s="37" t="s">
        <v>42</v>
      </c>
      <c r="B29" s="38"/>
      <c r="C29" s="38"/>
      <c r="D29" s="38"/>
      <c r="E29" s="39"/>
      <c r="F29" s="39"/>
      <c r="G29" s="39"/>
      <c r="H29" s="39"/>
      <c r="I29" s="39"/>
      <c r="J29" s="16"/>
      <c r="K29" s="16"/>
      <c r="L29" s="16"/>
      <c r="M29" s="16"/>
      <c r="N29" s="16"/>
      <c r="O29" s="16"/>
    </row>
    <row r="30" spans="1:9" ht="12.75">
      <c r="A30" s="35" t="s">
        <v>41</v>
      </c>
      <c r="B30" s="36"/>
      <c r="C30" s="36"/>
      <c r="D30" s="36"/>
      <c r="E30" s="36"/>
      <c r="F30" s="36"/>
      <c r="G30" s="36"/>
      <c r="H30" s="36"/>
      <c r="I30" s="36"/>
    </row>
    <row r="31" spans="1:9" ht="12.75">
      <c r="A31" s="35" t="s">
        <v>44</v>
      </c>
      <c r="B31" s="36"/>
      <c r="C31" s="36"/>
      <c r="D31" s="36"/>
      <c r="E31" s="36"/>
      <c r="F31" s="36"/>
      <c r="G31" s="36"/>
      <c r="H31" s="36"/>
      <c r="I31" s="36"/>
    </row>
  </sheetData>
  <mergeCells count="15">
    <mergeCell ref="A1:X1"/>
    <mergeCell ref="A18:I18"/>
    <mergeCell ref="A27:I27"/>
    <mergeCell ref="A19:I19"/>
    <mergeCell ref="A23:I23"/>
    <mergeCell ref="A26:I26"/>
    <mergeCell ref="A24:I24"/>
    <mergeCell ref="A25:I25"/>
    <mergeCell ref="A20:I20"/>
    <mergeCell ref="A21:I21"/>
    <mergeCell ref="A22:I22"/>
    <mergeCell ref="A31:I31"/>
    <mergeCell ref="A30:I30"/>
    <mergeCell ref="A28:I28"/>
    <mergeCell ref="A29:I29"/>
  </mergeCells>
  <printOptions/>
  <pageMargins left="0.56" right="0.4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2008-09-26T13:39:05Z</cp:lastPrinted>
  <dcterms:created xsi:type="dcterms:W3CDTF">1999-08-16T15:43:48Z</dcterms:created>
  <dcterms:modified xsi:type="dcterms:W3CDTF">2008-09-30T19:44:36Z</dcterms:modified>
  <cp:category/>
  <cp:version/>
  <cp:contentType/>
  <cp:contentStatus/>
</cp:coreProperties>
</file>